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6\"/>
    </mc:Choice>
  </mc:AlternateContent>
  <xr:revisionPtr revIDLastSave="0" documentId="13_ncr:1_{5C98F980-F0F3-4BC4-A6C3-E1547EC3815C}" xr6:coauthVersionLast="47" xr6:coauthVersionMax="47" xr10:uidLastSave="{00000000-0000-0000-0000-000000000000}"/>
  <bookViews>
    <workbookView xWindow="600" yWindow="410" windowWidth="19380" windowHeight="2022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BR'!$A$6:$O$108</definedName>
    <definedName name="_xlnm._FilterDatabase" localSheetId="3" hidden="1">'RP CR'!$A$7:$M$628</definedName>
    <definedName name="_xlnm._FilterDatabase" localSheetId="6" hidden="1">'RP CST'!$A$7:$L$228</definedName>
    <definedName name="_xlnm._FilterDatabase" localSheetId="4" hidden="1">'RP IND'!$A$7:$M$521</definedName>
    <definedName name="_xlnm._FilterDatabase" localSheetId="7" hidden="1">'RP СИЗ'!$A$7:$L$92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Sunmight!$A$6:$L$778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103" i="3" l="1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5" i="22"/>
  <c r="K125" i="22" s="1"/>
  <c r="L125" i="22" s="1"/>
  <c r="I125" i="22"/>
  <c r="J125" i="22"/>
  <c r="G126" i="22"/>
  <c r="I126" i="22"/>
  <c r="J126" i="22" s="1"/>
  <c r="K126" i="22"/>
  <c r="L126" i="22" s="1"/>
  <c r="G127" i="22"/>
  <c r="K127" i="22" s="1"/>
  <c r="L127" i="22" s="1"/>
  <c r="I127" i="22"/>
  <c r="J127" i="22" s="1"/>
  <c r="G128" i="22"/>
  <c r="I128" i="22"/>
  <c r="J128" i="22" s="1"/>
  <c r="K128" i="22"/>
  <c r="L128" i="22" s="1"/>
  <c r="G129" i="22"/>
  <c r="K129" i="22" s="1"/>
  <c r="L129" i="22" s="1"/>
  <c r="I129" i="22"/>
  <c r="J129" i="22" s="1"/>
  <c r="G130" i="22"/>
  <c r="K130" i="22" s="1"/>
  <c r="L130" i="22" s="1"/>
  <c r="I130" i="22"/>
  <c r="J130" i="22"/>
  <c r="G131" i="22"/>
  <c r="K131" i="22" s="1"/>
  <c r="L131" i="22" s="1"/>
  <c r="I131" i="22"/>
  <c r="J131" i="22"/>
  <c r="G132" i="22"/>
  <c r="K132" i="22" s="1"/>
  <c r="L132" i="22" s="1"/>
  <c r="I132" i="22"/>
  <c r="J132" i="22" s="1"/>
  <c r="G133" i="22"/>
  <c r="I133" i="22"/>
  <c r="J133" i="22"/>
  <c r="K133" i="22"/>
  <c r="L133" i="22" s="1"/>
  <c r="G134" i="22"/>
  <c r="K134" i="22" s="1"/>
  <c r="L134" i="22" s="1"/>
  <c r="I134" i="22"/>
  <c r="J134" i="22"/>
  <c r="G135" i="22"/>
  <c r="K135" i="22" s="1"/>
  <c r="L135" i="22" s="1"/>
  <c r="I135" i="22"/>
  <c r="J135" i="22"/>
  <c r="G136" i="22"/>
  <c r="I136" i="22"/>
  <c r="J136" i="22" s="1"/>
  <c r="K136" i="22"/>
  <c r="L136" i="22"/>
  <c r="G137" i="22"/>
  <c r="K137" i="22" s="1"/>
  <c r="L137" i="22" s="1"/>
  <c r="I137" i="22"/>
  <c r="J137" i="22" s="1"/>
  <c r="G138" i="22"/>
  <c r="I138" i="22"/>
  <c r="J138" i="22" s="1"/>
  <c r="K138" i="22"/>
  <c r="L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/>
  <c r="G142" i="22"/>
  <c r="I142" i="22"/>
  <c r="J142" i="22" s="1"/>
  <c r="K142" i="22"/>
  <c r="L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07" i="22"/>
  <c r="K107" i="22" s="1"/>
  <c r="L107" i="22" s="1"/>
  <c r="I107" i="22"/>
  <c r="J107" i="22" s="1"/>
  <c r="G108" i="22"/>
  <c r="K108" i="22" s="1"/>
  <c r="L108" i="22" s="1"/>
  <c r="I108" i="22"/>
  <c r="J108" i="22"/>
  <c r="G109" i="22"/>
  <c r="I109" i="22"/>
  <c r="J109" i="22" s="1"/>
  <c r="K109" i="22"/>
  <c r="L109" i="22" s="1"/>
  <c r="G110" i="22"/>
  <c r="K110" i="22" s="1"/>
  <c r="L110" i="22" s="1"/>
  <c r="I110" i="22"/>
  <c r="J110" i="22" s="1"/>
  <c r="G111" i="22"/>
  <c r="I111" i="22"/>
  <c r="J111" i="22" s="1"/>
  <c r="K111" i="22"/>
  <c r="L111" i="22" s="1"/>
  <c r="G112" i="22"/>
  <c r="K112" i="22" s="1"/>
  <c r="L112" i="22" s="1"/>
  <c r="I112" i="22"/>
  <c r="J112" i="22" s="1"/>
  <c r="G113" i="22"/>
  <c r="K113" i="22" s="1"/>
  <c r="L113" i="22" s="1"/>
  <c r="I113" i="22"/>
  <c r="J113" i="22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/>
  <c r="G117" i="22"/>
  <c r="K117" i="22" s="1"/>
  <c r="L117" i="22" s="1"/>
  <c r="I117" i="22"/>
  <c r="J117" i="22" s="1"/>
  <c r="G118" i="22"/>
  <c r="K118" i="22" s="1"/>
  <c r="L118" i="22" s="1"/>
  <c r="I118" i="22"/>
  <c r="J118" i="22" s="1"/>
  <c r="G464" i="3"/>
  <c r="K464" i="3" s="1"/>
  <c r="L464" i="3" s="1"/>
  <c r="I464" i="3"/>
  <c r="J464" i="3" s="1"/>
  <c r="G465" i="3"/>
  <c r="K465" i="3" s="1"/>
  <c r="L465" i="3" s="1"/>
  <c r="I465" i="3"/>
  <c r="J465" i="3" s="1"/>
  <c r="G466" i="3"/>
  <c r="K466" i="3" s="1"/>
  <c r="L466" i="3" s="1"/>
  <c r="I466" i="3"/>
  <c r="J466" i="3" s="1"/>
  <c r="G467" i="3"/>
  <c r="K467" i="3" s="1"/>
  <c r="L467" i="3" s="1"/>
  <c r="I467" i="3"/>
  <c r="J467" i="3" s="1"/>
  <c r="I340" i="3"/>
  <c r="J340" i="3" s="1"/>
  <c r="K340" i="3"/>
  <c r="L340" i="3" s="1"/>
  <c r="I341" i="3"/>
  <c r="J341" i="3" s="1"/>
  <c r="K341" i="3"/>
  <c r="L341" i="3" s="1"/>
  <c r="I342" i="3"/>
  <c r="J342" i="3" s="1"/>
  <c r="K342" i="3"/>
  <c r="L342" i="3" s="1"/>
  <c r="I343" i="3"/>
  <c r="J343" i="3" s="1"/>
  <c r="K343" i="3"/>
  <c r="L343" i="3" s="1"/>
  <c r="I344" i="3"/>
  <c r="J344" i="3" s="1"/>
  <c r="K344" i="3"/>
  <c r="L344" i="3" s="1"/>
  <c r="I345" i="3"/>
  <c r="J345" i="3" s="1"/>
  <c r="K345" i="3"/>
  <c r="L345" i="3" s="1"/>
  <c r="I346" i="3"/>
  <c r="J346" i="3" s="1"/>
  <c r="K346" i="3"/>
  <c r="L346" i="3" s="1"/>
  <c r="L6" i="24"/>
  <c r="G298" i="3"/>
  <c r="K298" i="3" s="1"/>
  <c r="L298" i="3" s="1"/>
  <c r="I298" i="3"/>
  <c r="J298" i="3" s="1"/>
  <c r="G299" i="3"/>
  <c r="K299" i="3" s="1"/>
  <c r="L299" i="3" s="1"/>
  <c r="I299" i="3"/>
  <c r="J299" i="3" s="1"/>
  <c r="G300" i="3"/>
  <c r="K300" i="3" s="1"/>
  <c r="L300" i="3" s="1"/>
  <c r="I300" i="3"/>
  <c r="J300" i="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08" i="3" l="1"/>
  <c r="K408" i="3" s="1"/>
  <c r="L408" i="3" s="1"/>
  <c r="I408" i="3"/>
  <c r="J408" i="3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G362" i="3" l="1"/>
  <c r="K362" i="3" s="1"/>
  <c r="L362" i="3" s="1"/>
  <c r="I362" i="3"/>
  <c r="J362" i="3" s="1"/>
  <c r="G522" i="3"/>
  <c r="K522" i="3" s="1"/>
  <c r="L522" i="3" s="1"/>
  <c r="I522" i="3"/>
  <c r="J522" i="3" s="1"/>
  <c r="G523" i="3"/>
  <c r="K523" i="3" s="1"/>
  <c r="L523" i="3" s="1"/>
  <c r="I523" i="3"/>
  <c r="J523" i="3" s="1"/>
  <c r="I518" i="3"/>
  <c r="J518" i="3" s="1"/>
  <c r="G518" i="3"/>
  <c r="K518" i="3" s="1"/>
  <c r="L518" i="3" s="1"/>
  <c r="G44" i="23" l="1"/>
  <c r="K44" i="23" s="1"/>
  <c r="L44" i="23" s="1"/>
  <c r="I44" i="23"/>
  <c r="J44" i="23"/>
  <c r="G45" i="23"/>
  <c r="I45" i="23"/>
  <c r="J45" i="23" s="1"/>
  <c r="K45" i="23"/>
  <c r="L45" i="23" s="1"/>
  <c r="G46" i="23"/>
  <c r="K46" i="23" s="1"/>
  <c r="L46" i="23" s="1"/>
  <c r="I46" i="23"/>
  <c r="J46" i="23" s="1"/>
  <c r="G47" i="23"/>
  <c r="I47" i="23"/>
  <c r="J47" i="23" s="1"/>
  <c r="K47" i="23"/>
  <c r="L47" i="23" s="1"/>
  <c r="G48" i="23"/>
  <c r="I48" i="23"/>
  <c r="J48" i="23"/>
  <c r="K48" i="23"/>
  <c r="L48" i="23"/>
  <c r="G49" i="23"/>
  <c r="K49" i="23" s="1"/>
  <c r="L49" i="23" s="1"/>
  <c r="I49" i="23"/>
  <c r="J49" i="23" s="1"/>
  <c r="G50" i="23"/>
  <c r="K50" i="23" s="1"/>
  <c r="L50" i="23" s="1"/>
  <c r="I50" i="23"/>
  <c r="J50" i="23"/>
  <c r="G51" i="23"/>
  <c r="K51" i="23" s="1"/>
  <c r="L51" i="23" s="1"/>
  <c r="I51" i="23"/>
  <c r="J51" i="23"/>
  <c r="G52" i="23"/>
  <c r="K52" i="23" s="1"/>
  <c r="L52" i="23" s="1"/>
  <c r="I52" i="23"/>
  <c r="J52" i="23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I50" i="2"/>
  <c r="J50" i="2" s="1"/>
  <c r="K50" i="2"/>
  <c r="L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92" i="24"/>
  <c r="J92" i="24" s="1"/>
  <c r="I90" i="24"/>
  <c r="J90" i="24" s="1"/>
  <c r="I89" i="24"/>
  <c r="J89" i="24" s="1"/>
  <c r="I88" i="24"/>
  <c r="J88" i="24" s="1"/>
  <c r="I87" i="24"/>
  <c r="J87" i="24" s="1"/>
  <c r="I85" i="24"/>
  <c r="J85" i="24" s="1"/>
  <c r="I84" i="24"/>
  <c r="J84" i="24" s="1"/>
  <c r="I83" i="24"/>
  <c r="J83" i="24" s="1"/>
  <c r="I80" i="24"/>
  <c r="J80" i="24" s="1"/>
  <c r="I79" i="24"/>
  <c r="J79" i="24" s="1"/>
  <c r="I77" i="24"/>
  <c r="J77" i="24" s="1"/>
  <c r="I76" i="24"/>
  <c r="J76" i="24" s="1"/>
  <c r="I72" i="24"/>
  <c r="J72" i="24" s="1"/>
  <c r="I69" i="24"/>
  <c r="J69" i="24" s="1"/>
  <c r="I68" i="24"/>
  <c r="J68" i="24" s="1"/>
  <c r="I67" i="24"/>
  <c r="J67" i="24" s="1"/>
  <c r="I65" i="24"/>
  <c r="J65" i="24" s="1"/>
  <c r="I64" i="24"/>
  <c r="J64" i="24" s="1"/>
  <c r="I62" i="24"/>
  <c r="J62" i="24" s="1"/>
  <c r="I61" i="24"/>
  <c r="J61" i="24" s="1"/>
  <c r="I59" i="24"/>
  <c r="J59" i="24" s="1"/>
  <c r="I58" i="24"/>
  <c r="J58" i="24" s="1"/>
  <c r="I57" i="24"/>
  <c r="J57" i="24" s="1"/>
  <c r="I55" i="24"/>
  <c r="J55" i="24" s="1"/>
  <c r="I54" i="24"/>
  <c r="J54" i="24" s="1"/>
  <c r="I53" i="24"/>
  <c r="J53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0" i="24"/>
  <c r="J40" i="24" s="1"/>
  <c r="I39" i="24"/>
  <c r="J39" i="24" s="1"/>
  <c r="I38" i="24"/>
  <c r="J38" i="24" s="1"/>
  <c r="I37" i="24"/>
  <c r="J37" i="24" s="1"/>
  <c r="I35" i="24"/>
  <c r="J35" i="24" s="1"/>
  <c r="I34" i="24"/>
  <c r="J34" i="24" s="1"/>
  <c r="I33" i="24"/>
  <c r="J33" i="24" s="1"/>
  <c r="I32" i="24"/>
  <c r="J3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89" i="24" l="1"/>
  <c r="K89" i="24" s="1"/>
  <c r="L89" i="24" s="1"/>
  <c r="G17" i="24"/>
  <c r="K17" i="24" s="1"/>
  <c r="L17" i="24" s="1"/>
  <c r="G51" i="24"/>
  <c r="K51" i="24" s="1"/>
  <c r="L51" i="24" s="1"/>
  <c r="G62" i="24"/>
  <c r="K62" i="24" s="1"/>
  <c r="G77" i="24"/>
  <c r="K77" i="24" s="1"/>
  <c r="L77" i="24" s="1"/>
  <c r="G16" i="24"/>
  <c r="K16" i="24" s="1"/>
  <c r="G30" i="24"/>
  <c r="K30" i="24" s="1"/>
  <c r="L30" i="24" s="1"/>
  <c r="G40" i="24"/>
  <c r="K40" i="24" s="1"/>
  <c r="L40" i="24" s="1"/>
  <c r="G53" i="24"/>
  <c r="K53" i="24" s="1"/>
  <c r="L53" i="24" s="1"/>
  <c r="G64" i="24"/>
  <c r="K64" i="24" s="1"/>
  <c r="L64" i="24" s="1"/>
  <c r="G79" i="24"/>
  <c r="K79" i="24" s="1"/>
  <c r="L79" i="24" s="1"/>
  <c r="G90" i="24"/>
  <c r="K90" i="24" s="1"/>
  <c r="L90" i="24" s="1"/>
  <c r="G10" i="24"/>
  <c r="K10" i="24" s="1"/>
  <c r="L10" i="24" s="1"/>
  <c r="G15" i="24"/>
  <c r="K15" i="24" s="1"/>
  <c r="L15" i="24" s="1"/>
  <c r="G32" i="24"/>
  <c r="K32" i="24" s="1"/>
  <c r="L32" i="24" s="1"/>
  <c r="G43" i="24"/>
  <c r="K43" i="24" s="1"/>
  <c r="L43" i="24" s="1"/>
  <c r="G54" i="24"/>
  <c r="K54" i="24" s="1"/>
  <c r="L54" i="24" s="1"/>
  <c r="G65" i="24"/>
  <c r="K65" i="24" s="1"/>
  <c r="L65" i="24" s="1"/>
  <c r="G80" i="24"/>
  <c r="K80" i="24" s="1"/>
  <c r="L80" i="24" s="1"/>
  <c r="G92" i="24"/>
  <c r="K92" i="24" s="1"/>
  <c r="L92" i="24" s="1"/>
  <c r="G23" i="24"/>
  <c r="K23" i="24" s="1"/>
  <c r="L23" i="24" s="1"/>
  <c r="G13" i="24"/>
  <c r="K13" i="24" s="1"/>
  <c r="L13" i="24" s="1"/>
  <c r="G33" i="24"/>
  <c r="K33" i="24" s="1"/>
  <c r="L33" i="24" s="1"/>
  <c r="G44" i="24"/>
  <c r="K44" i="24" s="1"/>
  <c r="L44" i="24" s="1"/>
  <c r="G55" i="24"/>
  <c r="K55" i="24" s="1"/>
  <c r="L55" i="24" s="1"/>
  <c r="G67" i="24"/>
  <c r="K67" i="24" s="1"/>
  <c r="L67" i="24" s="1"/>
  <c r="G83" i="24"/>
  <c r="K83" i="24" s="1"/>
  <c r="L83" i="24" s="1"/>
  <c r="G39" i="24"/>
  <c r="K39" i="24" s="1"/>
  <c r="L39" i="24" s="1"/>
  <c r="G22" i="24"/>
  <c r="G12" i="24"/>
  <c r="K12" i="24" s="1"/>
  <c r="L12" i="24" s="1"/>
  <c r="G34" i="24"/>
  <c r="K34" i="24" s="1"/>
  <c r="L34" i="24" s="1"/>
  <c r="G46" i="24"/>
  <c r="K46" i="24" s="1"/>
  <c r="L46" i="24" s="1"/>
  <c r="G57" i="24"/>
  <c r="K57" i="24" s="1"/>
  <c r="L57" i="24" s="1"/>
  <c r="G68" i="24"/>
  <c r="K68" i="24" s="1"/>
  <c r="G84" i="24"/>
  <c r="K84" i="24" s="1"/>
  <c r="L84" i="24" s="1"/>
  <c r="G21" i="24"/>
  <c r="K21" i="24" s="1"/>
  <c r="G11" i="24"/>
  <c r="K11" i="24" s="1"/>
  <c r="L11" i="24" s="1"/>
  <c r="G35" i="24"/>
  <c r="K35" i="24" s="1"/>
  <c r="L35" i="24" s="1"/>
  <c r="G47" i="24"/>
  <c r="K47" i="24" s="1"/>
  <c r="L47" i="24" s="1"/>
  <c r="G58" i="24"/>
  <c r="K58" i="24" s="1"/>
  <c r="L58" i="24" s="1"/>
  <c r="G69" i="24"/>
  <c r="K69" i="24" s="1"/>
  <c r="L69" i="24" s="1"/>
  <c r="G85" i="24"/>
  <c r="K85" i="24" s="1"/>
  <c r="L85" i="24" s="1"/>
  <c r="G20" i="24"/>
  <c r="K20" i="24" s="1"/>
  <c r="L20" i="24" s="1"/>
  <c r="G27" i="24"/>
  <c r="K27" i="24" s="1"/>
  <c r="L27" i="24" s="1"/>
  <c r="G37" i="24"/>
  <c r="K37" i="24" s="1"/>
  <c r="L37" i="24" s="1"/>
  <c r="G48" i="24"/>
  <c r="K48" i="24" s="1"/>
  <c r="L48" i="24" s="1"/>
  <c r="G59" i="24"/>
  <c r="K59" i="24" s="1"/>
  <c r="L59" i="24" s="1"/>
  <c r="G72" i="24"/>
  <c r="K72" i="24" s="1"/>
  <c r="L72" i="24" s="1"/>
  <c r="G87" i="24"/>
  <c r="K87" i="24" s="1"/>
  <c r="L87" i="24" s="1"/>
  <c r="G29" i="24"/>
  <c r="K29" i="24" s="1"/>
  <c r="L29" i="24" s="1"/>
  <c r="G18" i="24"/>
  <c r="K18" i="24" s="1"/>
  <c r="L18" i="24" s="1"/>
  <c r="G28" i="24"/>
  <c r="K28" i="24" s="1"/>
  <c r="L28" i="24" s="1"/>
  <c r="G38" i="24"/>
  <c r="K38" i="24" s="1"/>
  <c r="L38" i="24" s="1"/>
  <c r="G50" i="24"/>
  <c r="K50" i="24" s="1"/>
  <c r="L50" i="24" s="1"/>
  <c r="G61" i="24"/>
  <c r="K61" i="24" s="1"/>
  <c r="L61" i="24" s="1"/>
  <c r="G76" i="24"/>
  <c r="K76" i="24" s="1"/>
  <c r="L76" i="24" s="1"/>
  <c r="G88" i="24"/>
  <c r="K88" i="24" s="1"/>
  <c r="L88" i="24" s="1"/>
  <c r="L62" i="24"/>
  <c r="K22" i="24"/>
  <c r="L22" i="24" s="1"/>
  <c r="L16" i="24"/>
  <c r="L68" i="24"/>
  <c r="L21" i="24"/>
  <c r="J6" i="24"/>
  <c r="B13" i="1" s="1"/>
  <c r="C13" i="1" s="1"/>
  <c r="G162" i="22"/>
  <c r="K162" i="22" s="1"/>
  <c r="L162" i="22" s="1"/>
  <c r="I162" i="22"/>
  <c r="J162" i="22" s="1"/>
  <c r="G163" i="22"/>
  <c r="K163" i="22" s="1"/>
  <c r="L163" i="22" s="1"/>
  <c r="I163" i="22"/>
  <c r="J163" i="22" s="1"/>
  <c r="I150" i="22"/>
  <c r="J150" i="22" s="1"/>
  <c r="I151" i="22"/>
  <c r="J151" i="22" s="1"/>
  <c r="G150" i="22"/>
  <c r="K150" i="22" s="1"/>
  <c r="L150" i="22" s="1"/>
  <c r="G151" i="22"/>
  <c r="K151" i="22" s="1"/>
  <c r="L151" i="22" s="1"/>
  <c r="G356" i="3"/>
  <c r="K356" i="3" s="1"/>
  <c r="L356" i="3" s="1"/>
  <c r="I356" i="3"/>
  <c r="J356" i="3" s="1"/>
  <c r="G357" i="3"/>
  <c r="K357" i="3" s="1"/>
  <c r="L357" i="3" s="1"/>
  <c r="I357" i="3"/>
  <c r="J357" i="3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225" i="3"/>
  <c r="K225" i="3" s="1"/>
  <c r="L225" i="3" s="1"/>
  <c r="I225" i="3"/>
  <c r="J225" i="3" s="1"/>
  <c r="G226" i="3"/>
  <c r="K226" i="3" s="1"/>
  <c r="L226" i="3" s="1"/>
  <c r="I226" i="3"/>
  <c r="J226" i="3" s="1"/>
  <c r="G227" i="3"/>
  <c r="K227" i="3" s="1"/>
  <c r="L227" i="3" s="1"/>
  <c r="I227" i="3"/>
  <c r="J227" i="3" s="1"/>
  <c r="G609" i="3"/>
  <c r="K609" i="3" s="1"/>
  <c r="L609" i="3" s="1"/>
  <c r="I609" i="3"/>
  <c r="J609" i="3" s="1"/>
  <c r="G610" i="3"/>
  <c r="K610" i="3" s="1"/>
  <c r="L610" i="3" s="1"/>
  <c r="I610" i="3"/>
  <c r="J610" i="3" s="1"/>
  <c r="G611" i="3"/>
  <c r="K611" i="3" s="1"/>
  <c r="L611" i="3" s="1"/>
  <c r="I611" i="3"/>
  <c r="J611" i="3" s="1"/>
  <c r="G612" i="3"/>
  <c r="K612" i="3" s="1"/>
  <c r="L612" i="3" s="1"/>
  <c r="I612" i="3"/>
  <c r="J612" i="3" s="1"/>
  <c r="G614" i="3"/>
  <c r="K614" i="3" s="1"/>
  <c r="L614" i="3" s="1"/>
  <c r="I614" i="3"/>
  <c r="J614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0" i="22"/>
  <c r="J60" i="22" s="1"/>
  <c r="I61" i="22"/>
  <c r="J61" i="22" s="1"/>
  <c r="G60" i="22"/>
  <c r="K60" i="22" s="1"/>
  <c r="L60" i="22" s="1"/>
  <c r="G61" i="22"/>
  <c r="K61" i="22" s="1"/>
  <c r="L61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6" i="3"/>
  <c r="K216" i="3" s="1"/>
  <c r="L216" i="3" s="1"/>
  <c r="I216" i="3"/>
  <c r="J216" i="3" s="1"/>
  <c r="G217" i="3"/>
  <c r="K217" i="3" s="1"/>
  <c r="L217" i="3" s="1"/>
  <c r="I217" i="3"/>
  <c r="J217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N19" i="4" l="1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0" i="22"/>
  <c r="L190" i="22" s="1"/>
  <c r="M5" i="5" l="1"/>
  <c r="K527" i="3"/>
  <c r="L527" i="3" s="1"/>
  <c r="I527" i="3"/>
  <c r="J527" i="3" s="1"/>
  <c r="K320" i="3"/>
  <c r="L320" i="3" s="1"/>
  <c r="K321" i="3"/>
  <c r="L321" i="3" s="1"/>
  <c r="K322" i="3"/>
  <c r="L322" i="3" s="1"/>
  <c r="K319" i="3"/>
  <c r="L319" i="3" s="1"/>
  <c r="I166" i="22"/>
  <c r="J166" i="22" s="1"/>
  <c r="I167" i="22"/>
  <c r="J167" i="22" s="1"/>
  <c r="I168" i="22"/>
  <c r="J168" i="22" s="1"/>
  <c r="I169" i="22"/>
  <c r="J169" i="22" s="1"/>
  <c r="I170" i="22"/>
  <c r="J170" i="22" s="1"/>
  <c r="I171" i="22"/>
  <c r="J171" i="22" s="1"/>
  <c r="I172" i="22"/>
  <c r="J172" i="22" s="1"/>
  <c r="I173" i="22"/>
  <c r="J173" i="22" s="1"/>
  <c r="I175" i="22"/>
  <c r="J175" i="22" s="1"/>
  <c r="I176" i="22"/>
  <c r="J176" i="22" s="1"/>
  <c r="G176" i="22"/>
  <c r="K176" i="22" s="1"/>
  <c r="L176" i="22" s="1"/>
  <c r="G175" i="22"/>
  <c r="K175" i="22" s="1"/>
  <c r="L175" i="22" s="1"/>
  <c r="G173" i="22"/>
  <c r="K173" i="22" s="1"/>
  <c r="L173" i="22" s="1"/>
  <c r="G172" i="22"/>
  <c r="K172" i="22" s="1"/>
  <c r="L172" i="22" s="1"/>
  <c r="G171" i="22"/>
  <c r="K171" i="22" s="1"/>
  <c r="L171" i="22" s="1"/>
  <c r="G170" i="22"/>
  <c r="K170" i="22" s="1"/>
  <c r="L170" i="22" s="1"/>
  <c r="G169" i="22"/>
  <c r="K169" i="22" s="1"/>
  <c r="L169" i="22" s="1"/>
  <c r="G168" i="22"/>
  <c r="K168" i="22" s="1"/>
  <c r="L168" i="22" s="1"/>
  <c r="G167" i="22"/>
  <c r="K167" i="22" s="1"/>
  <c r="L167" i="22" s="1"/>
  <c r="G166" i="22"/>
  <c r="K166" i="22" s="1"/>
  <c r="L166" i="22" s="1"/>
  <c r="I65" i="22"/>
  <c r="J65" i="22" s="1"/>
  <c r="I69" i="22"/>
  <c r="J69" i="22" s="1"/>
  <c r="I70" i="22"/>
  <c r="J70" i="22" s="1"/>
  <c r="I73" i="22"/>
  <c r="J73" i="22" s="1"/>
  <c r="I74" i="22"/>
  <c r="J74" i="22" s="1"/>
  <c r="I76" i="22"/>
  <c r="J76" i="22" s="1"/>
  <c r="I77" i="22"/>
  <c r="J77" i="22" s="1"/>
  <c r="I80" i="22"/>
  <c r="J80" i="22" s="1"/>
  <c r="I81" i="22"/>
  <c r="J81" i="22" s="1"/>
  <c r="I82" i="22"/>
  <c r="J82" i="22" s="1"/>
  <c r="I83" i="22"/>
  <c r="J83" i="22" s="1"/>
  <c r="I84" i="22"/>
  <c r="J84" i="22" s="1"/>
  <c r="I85" i="22"/>
  <c r="J85" i="22" s="1"/>
  <c r="I86" i="22"/>
  <c r="J86" i="22" s="1"/>
  <c r="I89" i="22"/>
  <c r="J89" i="22" s="1"/>
  <c r="I90" i="22"/>
  <c r="J90" i="22" s="1"/>
  <c r="I91" i="22"/>
  <c r="J91" i="22" s="1"/>
  <c r="I94" i="22"/>
  <c r="J94" i="22" s="1"/>
  <c r="I75" i="22"/>
  <c r="J75" i="22" s="1"/>
  <c r="I78" i="22"/>
  <c r="J78" i="22" s="1"/>
  <c r="I79" i="22"/>
  <c r="J79" i="22" s="1"/>
  <c r="G79" i="22"/>
  <c r="K79" i="22" s="1"/>
  <c r="L79" i="22" s="1"/>
  <c r="G78" i="22"/>
  <c r="K78" i="22" s="1"/>
  <c r="L78" i="22" s="1"/>
  <c r="G75" i="22"/>
  <c r="K75" i="22" s="1"/>
  <c r="L75" i="22" s="1"/>
  <c r="G94" i="22"/>
  <c r="K94" i="22" s="1"/>
  <c r="L94" i="22" s="1"/>
  <c r="G91" i="22"/>
  <c r="K91" i="22" s="1"/>
  <c r="L91" i="22" s="1"/>
  <c r="G90" i="22"/>
  <c r="K90" i="22" s="1"/>
  <c r="L90" i="22" s="1"/>
  <c r="G89" i="22"/>
  <c r="K89" i="22" s="1"/>
  <c r="L89" i="22" s="1"/>
  <c r="G86" i="22"/>
  <c r="K86" i="22" s="1"/>
  <c r="L86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80" i="22"/>
  <c r="K80" i="22" s="1"/>
  <c r="L80" i="22" s="1"/>
  <c r="G77" i="22"/>
  <c r="K77" i="22" s="1"/>
  <c r="L77" i="22" s="1"/>
  <c r="G76" i="22"/>
  <c r="K76" i="22" s="1"/>
  <c r="L76" i="22" s="1"/>
  <c r="G74" i="22"/>
  <c r="K74" i="22" s="1"/>
  <c r="L74" i="22" s="1"/>
  <c r="G73" i="22"/>
  <c r="K73" i="22" s="1"/>
  <c r="L73" i="22" s="1"/>
  <c r="G70" i="22"/>
  <c r="K70" i="22" s="1"/>
  <c r="L70" i="22" s="1"/>
  <c r="G69" i="22"/>
  <c r="K69" i="22" s="1"/>
  <c r="L69" i="22" s="1"/>
  <c r="G65" i="22"/>
  <c r="K65" i="22" s="1"/>
  <c r="L65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90" i="3"/>
  <c r="K290" i="3" s="1"/>
  <c r="L290" i="3" s="1"/>
  <c r="I290" i="3"/>
  <c r="J290" i="3" s="1"/>
  <c r="G291" i="3"/>
  <c r="K291" i="3" s="1"/>
  <c r="L291" i="3" s="1"/>
  <c r="I291" i="3"/>
  <c r="J291" i="3" s="1"/>
  <c r="G292" i="3"/>
  <c r="K292" i="3" s="1"/>
  <c r="L292" i="3" s="1"/>
  <c r="I292" i="3"/>
  <c r="J292" i="3" s="1"/>
  <c r="G293" i="3"/>
  <c r="K293" i="3" s="1"/>
  <c r="L293" i="3" s="1"/>
  <c r="I293" i="3"/>
  <c r="J293" i="3" s="1"/>
  <c r="J5" i="23" l="1"/>
  <c r="G593" i="2"/>
  <c r="K593" i="2" s="1"/>
  <c r="L593" i="2" s="1"/>
  <c r="I593" i="2"/>
  <c r="J593" i="2" s="1"/>
  <c r="G594" i="2"/>
  <c r="K594" i="2" s="1"/>
  <c r="L594" i="2" s="1"/>
  <c r="I594" i="2"/>
  <c r="J594" i="2" s="1"/>
  <c r="G595" i="2"/>
  <c r="K595" i="2" s="1"/>
  <c r="L595" i="2" s="1"/>
  <c r="I595" i="2"/>
  <c r="J595" i="2" s="1"/>
  <c r="H473" i="19"/>
  <c r="L473" i="19" s="1"/>
  <c r="M473" i="19" s="1"/>
  <c r="J473" i="19"/>
  <c r="K473" i="19" s="1"/>
  <c r="H474" i="19"/>
  <c r="L474" i="19" s="1"/>
  <c r="M474" i="19" s="1"/>
  <c r="J474" i="19"/>
  <c r="K474" i="19" s="1"/>
  <c r="H475" i="19"/>
  <c r="L475" i="19" s="1"/>
  <c r="M475" i="19" s="1"/>
  <c r="J475" i="19"/>
  <c r="K475" i="19" s="1"/>
  <c r="H476" i="19"/>
  <c r="L476" i="19" s="1"/>
  <c r="M476" i="19" s="1"/>
  <c r="J476" i="19"/>
  <c r="K476" i="19" s="1"/>
  <c r="H477" i="19"/>
  <c r="L477" i="19" s="1"/>
  <c r="M477" i="19" s="1"/>
  <c r="J477" i="19"/>
  <c r="K477" i="19" s="1"/>
  <c r="H478" i="19"/>
  <c r="L478" i="19" s="1"/>
  <c r="M478" i="19" s="1"/>
  <c r="J478" i="19"/>
  <c r="K478" i="19" s="1"/>
  <c r="H479" i="19"/>
  <c r="L479" i="19" s="1"/>
  <c r="M479" i="19" s="1"/>
  <c r="J479" i="19"/>
  <c r="K479" i="19" s="1"/>
  <c r="H481" i="19"/>
  <c r="L481" i="19" s="1"/>
  <c r="M481" i="19" s="1"/>
  <c r="J481" i="19"/>
  <c r="K481" i="19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G609" i="2"/>
  <c r="K609" i="2" s="1"/>
  <c r="L609" i="2" s="1"/>
  <c r="I609" i="2"/>
  <c r="J609" i="2" s="1"/>
  <c r="G610" i="2"/>
  <c r="K610" i="2" s="1"/>
  <c r="L610" i="2" s="1"/>
  <c r="I610" i="2"/>
  <c r="J610" i="2" s="1"/>
  <c r="G611" i="2"/>
  <c r="K611" i="2" s="1"/>
  <c r="L611" i="2" s="1"/>
  <c r="I611" i="2"/>
  <c r="J611" i="2" s="1"/>
  <c r="G261" i="3"/>
  <c r="K261" i="3" s="1"/>
  <c r="L261" i="3" s="1"/>
  <c r="I261" i="3"/>
  <c r="J261" i="3" s="1"/>
  <c r="G262" i="3"/>
  <c r="K262" i="3" s="1"/>
  <c r="L262" i="3" s="1"/>
  <c r="I262" i="3"/>
  <c r="J262" i="3" s="1"/>
  <c r="G263" i="3"/>
  <c r="K263" i="3" s="1"/>
  <c r="L263" i="3" s="1"/>
  <c r="I263" i="3"/>
  <c r="J263" i="3" s="1"/>
  <c r="G264" i="3"/>
  <c r="K264" i="3" s="1"/>
  <c r="L264" i="3" s="1"/>
  <c r="I264" i="3"/>
  <c r="J264" i="3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416" i="3"/>
  <c r="K416" i="3" s="1"/>
  <c r="L416" i="3" s="1"/>
  <c r="I416" i="3"/>
  <c r="J416" i="3" s="1"/>
  <c r="G417" i="3"/>
  <c r="K417" i="3" s="1"/>
  <c r="L417" i="3" s="1"/>
  <c r="I417" i="3"/>
  <c r="J417" i="3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I185" i="22"/>
  <c r="J185" i="22" s="1"/>
  <c r="G185" i="22"/>
  <c r="K185" i="22" s="1"/>
  <c r="L185" i="22" s="1"/>
  <c r="I184" i="22"/>
  <c r="J184" i="22" s="1"/>
  <c r="G184" i="22"/>
  <c r="K184" i="22" s="1"/>
  <c r="L184" i="22" s="1"/>
  <c r="G216" i="22"/>
  <c r="K216" i="22" s="1"/>
  <c r="L216" i="22" s="1"/>
  <c r="I216" i="22"/>
  <c r="J216" i="22" s="1"/>
  <c r="G573" i="3"/>
  <c r="K573" i="3" s="1"/>
  <c r="L573" i="3" s="1"/>
  <c r="I573" i="3"/>
  <c r="J573" i="3" s="1"/>
  <c r="G399" i="3"/>
  <c r="K399" i="3" s="1"/>
  <c r="L399" i="3" s="1"/>
  <c r="I399" i="3"/>
  <c r="J399" i="3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47" i="3"/>
  <c r="J447" i="3" s="1"/>
  <c r="G447" i="3"/>
  <c r="K447" i="3" s="1"/>
  <c r="L447" i="3" s="1"/>
  <c r="I446" i="3"/>
  <c r="J446" i="3" s="1"/>
  <c r="G446" i="3"/>
  <c r="K446" i="3" s="1"/>
  <c r="L446" i="3" s="1"/>
  <c r="I445" i="3"/>
  <c r="J445" i="3" s="1"/>
  <c r="G445" i="3"/>
  <c r="K445" i="3" s="1"/>
  <c r="L445" i="3" s="1"/>
  <c r="I444" i="3"/>
  <c r="J444" i="3" s="1"/>
  <c r="G444" i="3"/>
  <c r="K444" i="3" s="1"/>
  <c r="L444" i="3" s="1"/>
  <c r="I443" i="3"/>
  <c r="J443" i="3" s="1"/>
  <c r="G443" i="3"/>
  <c r="K443" i="3" s="1"/>
  <c r="L443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24" i="3"/>
  <c r="K624" i="3" s="1"/>
  <c r="L624" i="3" s="1"/>
  <c r="G623" i="3"/>
  <c r="K623" i="3" s="1"/>
  <c r="L623" i="3" s="1"/>
  <c r="G621" i="3"/>
  <c r="K621" i="3" s="1"/>
  <c r="L621" i="3" s="1"/>
  <c r="G620" i="3"/>
  <c r="K620" i="3" s="1"/>
  <c r="L620" i="3" s="1"/>
  <c r="G619" i="3"/>
  <c r="K619" i="3" s="1"/>
  <c r="L619" i="3" s="1"/>
  <c r="G618" i="3"/>
  <c r="K618" i="3" s="1"/>
  <c r="L618" i="3" s="1"/>
  <c r="G606" i="3"/>
  <c r="K606" i="3" s="1"/>
  <c r="L606" i="3" s="1"/>
  <c r="G605" i="3"/>
  <c r="K605" i="3" s="1"/>
  <c r="L605" i="3" s="1"/>
  <c r="G604" i="3"/>
  <c r="K604" i="3" s="1"/>
  <c r="L604" i="3" s="1"/>
  <c r="G603" i="3"/>
  <c r="K603" i="3" s="1"/>
  <c r="L603" i="3" s="1"/>
  <c r="G601" i="3"/>
  <c r="K601" i="3" s="1"/>
  <c r="L601" i="3" s="1"/>
  <c r="G600" i="3"/>
  <c r="K600" i="3" s="1"/>
  <c r="L600" i="3" s="1"/>
  <c r="G599" i="3"/>
  <c r="K599" i="3" s="1"/>
  <c r="L599" i="3" s="1"/>
  <c r="G598" i="3"/>
  <c r="K598" i="3" s="1"/>
  <c r="L598" i="3" s="1"/>
  <c r="G595" i="3"/>
  <c r="K595" i="3" s="1"/>
  <c r="L595" i="3" s="1"/>
  <c r="G594" i="3"/>
  <c r="K594" i="3" s="1"/>
  <c r="L594" i="3" s="1"/>
  <c r="G592" i="3"/>
  <c r="K592" i="3" s="1"/>
  <c r="L592" i="3" s="1"/>
  <c r="G590" i="3"/>
  <c r="K590" i="3" s="1"/>
  <c r="L590" i="3" s="1"/>
  <c r="G589" i="3"/>
  <c r="K589" i="3" s="1"/>
  <c r="L589" i="3" s="1"/>
  <c r="G585" i="3"/>
  <c r="K585" i="3" s="1"/>
  <c r="L585" i="3" s="1"/>
  <c r="G583" i="3"/>
  <c r="K583" i="3" s="1"/>
  <c r="L583" i="3" s="1"/>
  <c r="G582" i="3"/>
  <c r="K582" i="3" s="1"/>
  <c r="L582" i="3" s="1"/>
  <c r="G581" i="3"/>
  <c r="K581" i="3" s="1"/>
  <c r="L581" i="3" s="1"/>
  <c r="G580" i="3"/>
  <c r="K580" i="3" s="1"/>
  <c r="L580" i="3" s="1"/>
  <c r="G578" i="3"/>
  <c r="K578" i="3" s="1"/>
  <c r="L578" i="3" s="1"/>
  <c r="G577" i="3"/>
  <c r="K577" i="3" s="1"/>
  <c r="L577" i="3" s="1"/>
  <c r="G576" i="3"/>
  <c r="K576" i="3" s="1"/>
  <c r="L576" i="3" s="1"/>
  <c r="G572" i="3"/>
  <c r="K572" i="3" s="1"/>
  <c r="L572" i="3" s="1"/>
  <c r="G570" i="3"/>
  <c r="K570" i="3" s="1"/>
  <c r="L570" i="3" s="1"/>
  <c r="G569" i="3"/>
  <c r="K569" i="3" s="1"/>
  <c r="L569" i="3" s="1"/>
  <c r="G565" i="3"/>
  <c r="K565" i="3" s="1"/>
  <c r="L565" i="3" s="1"/>
  <c r="G563" i="3"/>
  <c r="K563" i="3" s="1"/>
  <c r="L563" i="3" s="1"/>
  <c r="G562" i="3"/>
  <c r="K562" i="3" s="1"/>
  <c r="L562" i="3" s="1"/>
  <c r="G561" i="3"/>
  <c r="K561" i="3" s="1"/>
  <c r="L561" i="3" s="1"/>
  <c r="G560" i="3"/>
  <c r="K560" i="3" s="1"/>
  <c r="L560" i="3" s="1"/>
  <c r="G558" i="3"/>
  <c r="K558" i="3" s="1"/>
  <c r="L558" i="3" s="1"/>
  <c r="G557" i="3"/>
  <c r="K557" i="3" s="1"/>
  <c r="L557" i="3" s="1"/>
  <c r="G556" i="3"/>
  <c r="K556" i="3" s="1"/>
  <c r="L556" i="3" s="1"/>
  <c r="G555" i="3"/>
  <c r="K555" i="3" s="1"/>
  <c r="L555" i="3" s="1"/>
  <c r="G553" i="3"/>
  <c r="K553" i="3" s="1"/>
  <c r="L553" i="3" s="1"/>
  <c r="G552" i="3"/>
  <c r="K552" i="3" s="1"/>
  <c r="L552" i="3" s="1"/>
  <c r="G551" i="3"/>
  <c r="K551" i="3" s="1"/>
  <c r="L551" i="3" s="1"/>
  <c r="G550" i="3"/>
  <c r="K550" i="3" s="1"/>
  <c r="L550" i="3" s="1"/>
  <c r="G547" i="3"/>
  <c r="K547" i="3" s="1"/>
  <c r="L547" i="3" s="1"/>
  <c r="G546" i="3"/>
  <c r="K546" i="3" s="1"/>
  <c r="L546" i="3" s="1"/>
  <c r="G545" i="3"/>
  <c r="K545" i="3" s="1"/>
  <c r="L545" i="3" s="1"/>
  <c r="G544" i="3"/>
  <c r="K544" i="3" s="1"/>
  <c r="L544" i="3" s="1"/>
  <c r="G542" i="3"/>
  <c r="K542" i="3" s="1"/>
  <c r="L542" i="3" s="1"/>
  <c r="G541" i="3"/>
  <c r="K541" i="3" s="1"/>
  <c r="L541" i="3" s="1"/>
  <c r="G540" i="3"/>
  <c r="K540" i="3" s="1"/>
  <c r="L540" i="3" s="1"/>
  <c r="G539" i="3"/>
  <c r="K539" i="3" s="1"/>
  <c r="L539" i="3" s="1"/>
  <c r="G537" i="3"/>
  <c r="K537" i="3" s="1"/>
  <c r="L537" i="3" s="1"/>
  <c r="G536" i="3"/>
  <c r="K536" i="3" s="1"/>
  <c r="L536" i="3" s="1"/>
  <c r="G535" i="3"/>
  <c r="K535" i="3" s="1"/>
  <c r="L535" i="3" s="1"/>
  <c r="G534" i="3"/>
  <c r="K534" i="3" s="1"/>
  <c r="L534" i="3" s="1"/>
  <c r="G530" i="3"/>
  <c r="K530" i="3" s="1"/>
  <c r="L530" i="3" s="1"/>
  <c r="G529" i="3"/>
  <c r="K529" i="3" s="1"/>
  <c r="L529" i="3" s="1"/>
  <c r="G525" i="3"/>
  <c r="K525" i="3" s="1"/>
  <c r="L525" i="3" s="1"/>
  <c r="G524" i="3"/>
  <c r="K524" i="3" s="1"/>
  <c r="L524" i="3" s="1"/>
  <c r="G521" i="3"/>
  <c r="K521" i="3" s="1"/>
  <c r="L521" i="3" s="1"/>
  <c r="G520" i="3"/>
  <c r="K520" i="3" s="1"/>
  <c r="L520" i="3" s="1"/>
  <c r="G517" i="3"/>
  <c r="K517" i="3" s="1"/>
  <c r="L517" i="3" s="1"/>
  <c r="G516" i="3"/>
  <c r="K516" i="3" s="1"/>
  <c r="L516" i="3" s="1"/>
  <c r="G515" i="3"/>
  <c r="K515" i="3" s="1"/>
  <c r="L515" i="3" s="1"/>
  <c r="G514" i="3"/>
  <c r="K514" i="3" s="1"/>
  <c r="L514" i="3" s="1"/>
  <c r="G513" i="3"/>
  <c r="K513" i="3" s="1"/>
  <c r="L513" i="3" s="1"/>
  <c r="G512" i="3"/>
  <c r="K512" i="3" s="1"/>
  <c r="L512" i="3" s="1"/>
  <c r="G509" i="3"/>
  <c r="K509" i="3" s="1"/>
  <c r="L509" i="3" s="1"/>
  <c r="G508" i="3"/>
  <c r="K508" i="3" s="1"/>
  <c r="L508" i="3" s="1"/>
  <c r="G507" i="3"/>
  <c r="K507" i="3" s="1"/>
  <c r="L507" i="3" s="1"/>
  <c r="G505" i="3"/>
  <c r="K505" i="3" s="1"/>
  <c r="L505" i="3" s="1"/>
  <c r="G503" i="3"/>
  <c r="K503" i="3" s="1"/>
  <c r="L503" i="3" s="1"/>
  <c r="G502" i="3"/>
  <c r="K502" i="3" s="1"/>
  <c r="L502" i="3" s="1"/>
  <c r="G501" i="3"/>
  <c r="K501" i="3" s="1"/>
  <c r="L501" i="3" s="1"/>
  <c r="G499" i="3"/>
  <c r="K499" i="3" s="1"/>
  <c r="L499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4" i="3"/>
  <c r="K484" i="3" s="1"/>
  <c r="L484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7" i="3"/>
  <c r="K477" i="3" s="1"/>
  <c r="L477" i="3" s="1"/>
  <c r="G476" i="3"/>
  <c r="K476" i="3" s="1"/>
  <c r="L476" i="3" s="1"/>
  <c r="G475" i="3"/>
  <c r="K475" i="3" s="1"/>
  <c r="L475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3" i="3"/>
  <c r="K463" i="3" s="1"/>
  <c r="L463" i="3" s="1"/>
  <c r="G462" i="3"/>
  <c r="K462" i="3" s="1"/>
  <c r="L462" i="3" s="1"/>
  <c r="G461" i="3"/>
  <c r="K461" i="3" s="1"/>
  <c r="L461" i="3" s="1"/>
  <c r="G458" i="3"/>
  <c r="K458" i="3" s="1"/>
  <c r="L458" i="3" s="1"/>
  <c r="G457" i="3"/>
  <c r="K457" i="3" s="1"/>
  <c r="L457" i="3" s="1"/>
  <c r="G456" i="3"/>
  <c r="K456" i="3" s="1"/>
  <c r="L456" i="3" s="1"/>
  <c r="G455" i="3"/>
  <c r="K455" i="3" s="1"/>
  <c r="L455" i="3" s="1"/>
  <c r="G453" i="3"/>
  <c r="K453" i="3" s="1"/>
  <c r="L453" i="3" s="1"/>
  <c r="G452" i="3"/>
  <c r="K452" i="3" s="1"/>
  <c r="L452" i="3" s="1"/>
  <c r="G451" i="3"/>
  <c r="K451" i="3" s="1"/>
  <c r="L451" i="3" s="1"/>
  <c r="G450" i="3"/>
  <c r="K450" i="3" s="1"/>
  <c r="L450" i="3" s="1"/>
  <c r="G449" i="3"/>
  <c r="K449" i="3" s="1"/>
  <c r="L449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4" i="3"/>
  <c r="K414" i="3" s="1"/>
  <c r="L414" i="3" s="1"/>
  <c r="G413" i="3"/>
  <c r="K413" i="3" s="1"/>
  <c r="L413" i="3" s="1"/>
  <c r="G410" i="3"/>
  <c r="K410" i="3" s="1"/>
  <c r="L410" i="3" s="1"/>
  <c r="G407" i="3"/>
  <c r="K407" i="3" s="1"/>
  <c r="L407" i="3" s="1"/>
  <c r="G406" i="3"/>
  <c r="K406" i="3" s="1"/>
  <c r="L406" i="3" s="1"/>
  <c r="G404" i="3"/>
  <c r="K404" i="3" s="1"/>
  <c r="L404" i="3" s="1"/>
  <c r="G403" i="3"/>
  <c r="K403" i="3" s="1"/>
  <c r="L403" i="3" s="1"/>
  <c r="G402" i="3"/>
  <c r="K402" i="3" s="1"/>
  <c r="L402" i="3" s="1"/>
  <c r="G401" i="3"/>
  <c r="K401" i="3" s="1"/>
  <c r="L401" i="3" s="1"/>
  <c r="G398" i="3"/>
  <c r="K398" i="3" s="1"/>
  <c r="L398" i="3" s="1"/>
  <c r="G397" i="3"/>
  <c r="K397" i="3" s="1"/>
  <c r="L397" i="3" s="1"/>
  <c r="G395" i="3"/>
  <c r="K395" i="3" s="1"/>
  <c r="L395" i="3" s="1"/>
  <c r="G393" i="3"/>
  <c r="K393" i="3" s="1"/>
  <c r="L393" i="3" s="1"/>
  <c r="G392" i="3"/>
  <c r="K392" i="3" s="1"/>
  <c r="L392" i="3" s="1"/>
  <c r="G391" i="3"/>
  <c r="K391" i="3" s="1"/>
  <c r="L391" i="3" s="1"/>
  <c r="G389" i="3"/>
  <c r="K389" i="3" s="1"/>
  <c r="L389" i="3" s="1"/>
  <c r="G388" i="3"/>
  <c r="K388" i="3" s="1"/>
  <c r="L388" i="3" s="1"/>
  <c r="G387" i="3"/>
  <c r="K387" i="3" s="1"/>
  <c r="L387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79" i="3"/>
  <c r="K379" i="3" s="1"/>
  <c r="L379" i="3" s="1"/>
  <c r="G378" i="3"/>
  <c r="K378" i="3" s="1"/>
  <c r="L378" i="3" s="1"/>
  <c r="G376" i="3"/>
  <c r="K376" i="3" s="1"/>
  <c r="L376" i="3" s="1"/>
  <c r="G375" i="3"/>
  <c r="K375" i="3" s="1"/>
  <c r="L375" i="3" s="1"/>
  <c r="G371" i="3"/>
  <c r="K371" i="3" s="1"/>
  <c r="L371" i="3" s="1"/>
  <c r="G370" i="3"/>
  <c r="K370" i="3" s="1"/>
  <c r="L370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1" i="3"/>
  <c r="K361" i="3" s="1"/>
  <c r="L361" i="3" s="1"/>
  <c r="G360" i="3"/>
  <c r="K360" i="3" s="1"/>
  <c r="L360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9" i="3"/>
  <c r="K349" i="3" s="1"/>
  <c r="L349" i="3" s="1"/>
  <c r="G348" i="3"/>
  <c r="K348" i="3" s="1"/>
  <c r="L348" i="3" s="1"/>
  <c r="G338" i="3"/>
  <c r="K338" i="3" s="1"/>
  <c r="L338" i="3" s="1"/>
  <c r="G337" i="3"/>
  <c r="K337" i="3" s="1"/>
  <c r="L337" i="3" s="1"/>
  <c r="G336" i="3"/>
  <c r="K336" i="3" s="1"/>
  <c r="L336" i="3" s="1"/>
  <c r="G335" i="3"/>
  <c r="K335" i="3" s="1"/>
  <c r="L335" i="3" s="1"/>
  <c r="G334" i="3"/>
  <c r="K334" i="3" s="1"/>
  <c r="L334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17" i="3"/>
  <c r="K317" i="3" s="1"/>
  <c r="L317" i="3" s="1"/>
  <c r="G316" i="3"/>
  <c r="K316" i="3" s="1"/>
  <c r="L316" i="3" s="1"/>
  <c r="G315" i="3"/>
  <c r="K315" i="3" s="1"/>
  <c r="L315" i="3" s="1"/>
  <c r="G314" i="3"/>
  <c r="K314" i="3" s="1"/>
  <c r="L314" i="3" s="1"/>
  <c r="G313" i="3"/>
  <c r="K313" i="3" s="1"/>
  <c r="L313" i="3" s="1"/>
  <c r="G310" i="3"/>
  <c r="K310" i="3" s="1"/>
  <c r="L310" i="3" s="1"/>
  <c r="G309" i="3"/>
  <c r="K309" i="3" s="1"/>
  <c r="L309" i="3" s="1"/>
  <c r="G308" i="3"/>
  <c r="K308" i="3" s="1"/>
  <c r="L308" i="3" s="1"/>
  <c r="G307" i="3"/>
  <c r="K307" i="3" s="1"/>
  <c r="L307" i="3" s="1"/>
  <c r="G297" i="3"/>
  <c r="K297" i="3" s="1"/>
  <c r="L297" i="3" s="1"/>
  <c r="G296" i="3"/>
  <c r="K296" i="3" s="1"/>
  <c r="L296" i="3" s="1"/>
  <c r="G295" i="3"/>
  <c r="K295" i="3" s="1"/>
  <c r="L295" i="3" s="1"/>
  <c r="G294" i="3"/>
  <c r="K294" i="3" s="1"/>
  <c r="L294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84" i="3"/>
  <c r="K284" i="3" s="1"/>
  <c r="L284" i="3" s="1"/>
  <c r="G283" i="3"/>
  <c r="K283" i="3" s="1"/>
  <c r="L283" i="3" s="1"/>
  <c r="G282" i="3"/>
  <c r="K282" i="3" s="1"/>
  <c r="L282" i="3" s="1"/>
  <c r="G281" i="3"/>
  <c r="K281" i="3" s="1"/>
  <c r="L281" i="3" s="1"/>
  <c r="G279" i="3"/>
  <c r="K279" i="3" s="1"/>
  <c r="L279" i="3" s="1"/>
  <c r="G277" i="3"/>
  <c r="K277" i="3" s="1"/>
  <c r="L277" i="3" s="1"/>
  <c r="G276" i="3"/>
  <c r="K276" i="3" s="1"/>
  <c r="L276" i="3" s="1"/>
  <c r="G275" i="3"/>
  <c r="K275" i="3" s="1"/>
  <c r="L275" i="3" s="1"/>
  <c r="G274" i="3"/>
  <c r="K274" i="3" s="1"/>
  <c r="L274" i="3" s="1"/>
  <c r="G260" i="3"/>
  <c r="K260" i="3" s="1"/>
  <c r="L260" i="3" s="1"/>
  <c r="G259" i="3"/>
  <c r="K259" i="3" s="1"/>
  <c r="L259" i="3" s="1"/>
  <c r="G258" i="3"/>
  <c r="K258" i="3" s="1"/>
  <c r="L258" i="3" s="1"/>
  <c r="G257" i="3"/>
  <c r="K257" i="3" s="1"/>
  <c r="L257" i="3" s="1"/>
  <c r="G238" i="3"/>
  <c r="K238" i="3" s="1"/>
  <c r="L238" i="3" s="1"/>
  <c r="G237" i="3"/>
  <c r="K237" i="3" s="1"/>
  <c r="L237" i="3" s="1"/>
  <c r="G234" i="3"/>
  <c r="K234" i="3" s="1"/>
  <c r="L234" i="3" s="1"/>
  <c r="G253" i="3"/>
  <c r="K253" i="3" s="1"/>
  <c r="L253" i="3" s="1"/>
  <c r="G250" i="3"/>
  <c r="K250" i="3" s="1"/>
  <c r="L250" i="3" s="1"/>
  <c r="G249" i="3"/>
  <c r="K249" i="3" s="1"/>
  <c r="L249" i="3" s="1"/>
  <c r="G248" i="3"/>
  <c r="K248" i="3" s="1"/>
  <c r="L248" i="3" s="1"/>
  <c r="G245" i="3"/>
  <c r="K245" i="3" s="1"/>
  <c r="L245" i="3" s="1"/>
  <c r="G244" i="3"/>
  <c r="K244" i="3" s="1"/>
  <c r="L244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6" i="3"/>
  <c r="K236" i="3" s="1"/>
  <c r="L236" i="3" s="1"/>
  <c r="G235" i="3"/>
  <c r="K235" i="3" s="1"/>
  <c r="L235" i="3" s="1"/>
  <c r="G233" i="3"/>
  <c r="K233" i="3" s="1"/>
  <c r="L233" i="3" s="1"/>
  <c r="G232" i="3"/>
  <c r="K232" i="3" s="1"/>
  <c r="L232" i="3" s="1"/>
  <c r="G229" i="3"/>
  <c r="K229" i="3" s="1"/>
  <c r="L229" i="3" s="1"/>
  <c r="G228" i="3"/>
  <c r="K228" i="3" s="1"/>
  <c r="L228" i="3" s="1"/>
  <c r="G224" i="3"/>
  <c r="K224" i="3" s="1"/>
  <c r="L224" i="3" s="1"/>
  <c r="G220" i="3"/>
  <c r="K220" i="3" s="1"/>
  <c r="L220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4" i="3"/>
  <c r="J624" i="3" s="1"/>
  <c r="I623" i="3"/>
  <c r="J623" i="3" s="1"/>
  <c r="I621" i="3"/>
  <c r="J621" i="3" s="1"/>
  <c r="I620" i="3"/>
  <c r="J620" i="3" s="1"/>
  <c r="I619" i="3"/>
  <c r="J619" i="3" s="1"/>
  <c r="I618" i="3"/>
  <c r="J618" i="3" s="1"/>
  <c r="I606" i="3"/>
  <c r="J606" i="3" s="1"/>
  <c r="I605" i="3"/>
  <c r="J605" i="3" s="1"/>
  <c r="I604" i="3"/>
  <c r="J604" i="3" s="1"/>
  <c r="I603" i="3"/>
  <c r="J603" i="3" s="1"/>
  <c r="I601" i="3"/>
  <c r="J601" i="3" s="1"/>
  <c r="I600" i="3"/>
  <c r="J600" i="3" s="1"/>
  <c r="I599" i="3"/>
  <c r="J599" i="3" s="1"/>
  <c r="I598" i="3"/>
  <c r="J598" i="3" s="1"/>
  <c r="I595" i="3"/>
  <c r="J595" i="3" s="1"/>
  <c r="I594" i="3"/>
  <c r="J594" i="3" s="1"/>
  <c r="I592" i="3"/>
  <c r="J592" i="3" s="1"/>
  <c r="I590" i="3"/>
  <c r="J590" i="3" s="1"/>
  <c r="I589" i="3"/>
  <c r="J589" i="3" s="1"/>
  <c r="I585" i="3"/>
  <c r="J585" i="3" s="1"/>
  <c r="I583" i="3"/>
  <c r="J583" i="3" s="1"/>
  <c r="I582" i="3"/>
  <c r="J582" i="3" s="1"/>
  <c r="I581" i="3"/>
  <c r="J581" i="3" s="1"/>
  <c r="I580" i="3"/>
  <c r="J580" i="3" s="1"/>
  <c r="I578" i="3"/>
  <c r="J578" i="3" s="1"/>
  <c r="I577" i="3"/>
  <c r="J577" i="3" s="1"/>
  <c r="I576" i="3"/>
  <c r="J576" i="3" s="1"/>
  <c r="I572" i="3"/>
  <c r="J572" i="3" s="1"/>
  <c r="I570" i="3"/>
  <c r="J570" i="3" s="1"/>
  <c r="I569" i="3"/>
  <c r="J569" i="3" s="1"/>
  <c r="I565" i="3"/>
  <c r="J565" i="3" s="1"/>
  <c r="I563" i="3"/>
  <c r="J563" i="3" s="1"/>
  <c r="I562" i="3"/>
  <c r="J562" i="3" s="1"/>
  <c r="I561" i="3"/>
  <c r="J561" i="3" s="1"/>
  <c r="I560" i="3"/>
  <c r="J560" i="3" s="1"/>
  <c r="I558" i="3"/>
  <c r="J558" i="3" s="1"/>
  <c r="I557" i="3"/>
  <c r="J557" i="3" s="1"/>
  <c r="I556" i="3"/>
  <c r="J556" i="3" s="1"/>
  <c r="I555" i="3"/>
  <c r="J555" i="3" s="1"/>
  <c r="I553" i="3"/>
  <c r="J553" i="3" s="1"/>
  <c r="I552" i="3"/>
  <c r="J552" i="3" s="1"/>
  <c r="I551" i="3"/>
  <c r="J551" i="3" s="1"/>
  <c r="I550" i="3"/>
  <c r="J550" i="3" s="1"/>
  <c r="I547" i="3"/>
  <c r="J547" i="3" s="1"/>
  <c r="I546" i="3"/>
  <c r="J546" i="3" s="1"/>
  <c r="I545" i="3"/>
  <c r="J545" i="3" s="1"/>
  <c r="I544" i="3"/>
  <c r="J544" i="3" s="1"/>
  <c r="I542" i="3"/>
  <c r="J542" i="3" s="1"/>
  <c r="I541" i="3"/>
  <c r="J541" i="3" s="1"/>
  <c r="I540" i="3"/>
  <c r="J540" i="3" s="1"/>
  <c r="I539" i="3"/>
  <c r="J539" i="3" s="1"/>
  <c r="I537" i="3"/>
  <c r="J537" i="3" s="1"/>
  <c r="I536" i="3"/>
  <c r="J536" i="3" s="1"/>
  <c r="I535" i="3"/>
  <c r="J535" i="3" s="1"/>
  <c r="I534" i="3"/>
  <c r="J534" i="3" s="1"/>
  <c r="I530" i="3"/>
  <c r="J530" i="3" s="1"/>
  <c r="I529" i="3"/>
  <c r="J529" i="3" s="1"/>
  <c r="I525" i="3"/>
  <c r="J525" i="3" s="1"/>
  <c r="I524" i="3"/>
  <c r="J524" i="3" s="1"/>
  <c r="I521" i="3"/>
  <c r="J521" i="3" s="1"/>
  <c r="I520" i="3"/>
  <c r="J520" i="3" s="1"/>
  <c r="I517" i="3"/>
  <c r="J517" i="3" s="1"/>
  <c r="I516" i="3"/>
  <c r="J516" i="3" s="1"/>
  <c r="I515" i="3"/>
  <c r="J515" i="3" s="1"/>
  <c r="I514" i="3"/>
  <c r="J514" i="3" s="1"/>
  <c r="I513" i="3"/>
  <c r="J513" i="3" s="1"/>
  <c r="I512" i="3"/>
  <c r="J512" i="3" s="1"/>
  <c r="I509" i="3"/>
  <c r="J509" i="3" s="1"/>
  <c r="I508" i="3"/>
  <c r="J508" i="3" s="1"/>
  <c r="I507" i="3"/>
  <c r="J507" i="3" s="1"/>
  <c r="I505" i="3"/>
  <c r="J505" i="3" s="1"/>
  <c r="I503" i="3"/>
  <c r="J503" i="3" s="1"/>
  <c r="I502" i="3"/>
  <c r="J502" i="3" s="1"/>
  <c r="I501" i="3"/>
  <c r="J501" i="3" s="1"/>
  <c r="I499" i="3"/>
  <c r="J499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91" i="3"/>
  <c r="J491" i="3" s="1"/>
  <c r="I490" i="3"/>
  <c r="J490" i="3" s="1"/>
  <c r="I489" i="3"/>
  <c r="J489" i="3" s="1"/>
  <c r="I488" i="3"/>
  <c r="J488" i="3" s="1"/>
  <c r="I487" i="3"/>
  <c r="J487" i="3" s="1"/>
  <c r="I484" i="3"/>
  <c r="J484" i="3" s="1"/>
  <c r="I482" i="3"/>
  <c r="J482" i="3" s="1"/>
  <c r="I481" i="3"/>
  <c r="J481" i="3" s="1"/>
  <c r="I480" i="3"/>
  <c r="J480" i="3" s="1"/>
  <c r="I479" i="3"/>
  <c r="J479" i="3" s="1"/>
  <c r="I477" i="3"/>
  <c r="J477" i="3" s="1"/>
  <c r="I476" i="3"/>
  <c r="J476" i="3" s="1"/>
  <c r="I475" i="3"/>
  <c r="J475" i="3" s="1"/>
  <c r="I473" i="3"/>
  <c r="J473" i="3" s="1"/>
  <c r="I472" i="3"/>
  <c r="J472" i="3" s="1"/>
  <c r="I471" i="3"/>
  <c r="J471" i="3" s="1"/>
  <c r="I470" i="3"/>
  <c r="J470" i="3" s="1"/>
  <c r="I463" i="3"/>
  <c r="J463" i="3" s="1"/>
  <c r="I462" i="3"/>
  <c r="J462" i="3" s="1"/>
  <c r="I461" i="3"/>
  <c r="J461" i="3" s="1"/>
  <c r="I458" i="3"/>
  <c r="J458" i="3" s="1"/>
  <c r="I457" i="3"/>
  <c r="J457" i="3" s="1"/>
  <c r="I456" i="3"/>
  <c r="J456" i="3" s="1"/>
  <c r="I455" i="3"/>
  <c r="J455" i="3" s="1"/>
  <c r="I453" i="3"/>
  <c r="J453" i="3" s="1"/>
  <c r="I452" i="3"/>
  <c r="J452" i="3" s="1"/>
  <c r="I451" i="3"/>
  <c r="J451" i="3" s="1"/>
  <c r="I450" i="3"/>
  <c r="J450" i="3" s="1"/>
  <c r="I449" i="3"/>
  <c r="J449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4" i="3"/>
  <c r="J414" i="3" s="1"/>
  <c r="I413" i="3"/>
  <c r="J413" i="3" s="1"/>
  <c r="I410" i="3"/>
  <c r="J410" i="3" s="1"/>
  <c r="I407" i="3"/>
  <c r="J407" i="3" s="1"/>
  <c r="I406" i="3"/>
  <c r="J406" i="3" s="1"/>
  <c r="I404" i="3"/>
  <c r="J404" i="3" s="1"/>
  <c r="I403" i="3"/>
  <c r="J403" i="3" s="1"/>
  <c r="I402" i="3"/>
  <c r="J402" i="3" s="1"/>
  <c r="I401" i="3"/>
  <c r="J401" i="3" s="1"/>
  <c r="I398" i="3"/>
  <c r="J398" i="3" s="1"/>
  <c r="I397" i="3"/>
  <c r="J397" i="3" s="1"/>
  <c r="I395" i="3"/>
  <c r="J395" i="3" s="1"/>
  <c r="I393" i="3"/>
  <c r="J393" i="3" s="1"/>
  <c r="I392" i="3"/>
  <c r="J392" i="3" s="1"/>
  <c r="I391" i="3"/>
  <c r="J391" i="3" s="1"/>
  <c r="I389" i="3"/>
  <c r="J389" i="3" s="1"/>
  <c r="I388" i="3"/>
  <c r="J388" i="3" s="1"/>
  <c r="I387" i="3"/>
  <c r="J387" i="3" s="1"/>
  <c r="I385" i="3"/>
  <c r="J385" i="3" s="1"/>
  <c r="I384" i="3"/>
  <c r="J384" i="3" s="1"/>
  <c r="I383" i="3"/>
  <c r="J383" i="3" s="1"/>
  <c r="I382" i="3"/>
  <c r="J382" i="3" s="1"/>
  <c r="I381" i="3"/>
  <c r="J381" i="3" s="1"/>
  <c r="I379" i="3"/>
  <c r="J379" i="3" s="1"/>
  <c r="I378" i="3"/>
  <c r="J378" i="3" s="1"/>
  <c r="I376" i="3"/>
  <c r="J376" i="3" s="1"/>
  <c r="I375" i="3"/>
  <c r="J375" i="3" s="1"/>
  <c r="I371" i="3"/>
  <c r="J371" i="3" s="1"/>
  <c r="I370" i="3"/>
  <c r="J370" i="3" s="1"/>
  <c r="I368" i="3"/>
  <c r="J368" i="3" s="1"/>
  <c r="I367" i="3"/>
  <c r="J367" i="3" s="1"/>
  <c r="I366" i="3"/>
  <c r="J366" i="3" s="1"/>
  <c r="I365" i="3"/>
  <c r="J365" i="3" s="1"/>
  <c r="I364" i="3"/>
  <c r="J364" i="3" s="1"/>
  <c r="I363" i="3"/>
  <c r="J363" i="3" s="1"/>
  <c r="I361" i="3"/>
  <c r="J361" i="3" s="1"/>
  <c r="I360" i="3"/>
  <c r="J360" i="3" s="1"/>
  <c r="I354" i="3"/>
  <c r="J354" i="3" s="1"/>
  <c r="I353" i="3"/>
  <c r="J353" i="3" s="1"/>
  <c r="I352" i="3"/>
  <c r="J352" i="3" s="1"/>
  <c r="I351" i="3"/>
  <c r="J351" i="3" s="1"/>
  <c r="I350" i="3"/>
  <c r="J350" i="3" s="1"/>
  <c r="I349" i="3"/>
  <c r="J349" i="3" s="1"/>
  <c r="I348" i="3"/>
  <c r="J348" i="3" s="1"/>
  <c r="I338" i="3"/>
  <c r="J338" i="3" s="1"/>
  <c r="I337" i="3"/>
  <c r="J337" i="3" s="1"/>
  <c r="I336" i="3"/>
  <c r="J336" i="3" s="1"/>
  <c r="I335" i="3"/>
  <c r="J335" i="3" s="1"/>
  <c r="I334" i="3"/>
  <c r="J334" i="3" s="1"/>
  <c r="I332" i="3"/>
  <c r="J332" i="3" s="1"/>
  <c r="I331" i="3"/>
  <c r="J331" i="3" s="1"/>
  <c r="I330" i="3"/>
  <c r="J330" i="3" s="1"/>
  <c r="I329" i="3"/>
  <c r="J329" i="3" s="1"/>
  <c r="I328" i="3"/>
  <c r="J328" i="3" s="1"/>
  <c r="I327" i="3"/>
  <c r="J327" i="3" s="1"/>
  <c r="I326" i="3"/>
  <c r="J326" i="3" s="1"/>
  <c r="I325" i="3"/>
  <c r="J325" i="3" s="1"/>
  <c r="I322" i="3"/>
  <c r="J322" i="3" s="1"/>
  <c r="I321" i="3"/>
  <c r="J321" i="3" s="1"/>
  <c r="I320" i="3"/>
  <c r="J320" i="3" s="1"/>
  <c r="I319" i="3"/>
  <c r="J319" i="3" s="1"/>
  <c r="I317" i="3"/>
  <c r="J317" i="3" s="1"/>
  <c r="I316" i="3"/>
  <c r="J316" i="3" s="1"/>
  <c r="I315" i="3"/>
  <c r="J315" i="3" s="1"/>
  <c r="I314" i="3"/>
  <c r="J314" i="3" s="1"/>
  <c r="I313" i="3"/>
  <c r="J313" i="3" s="1"/>
  <c r="I310" i="3"/>
  <c r="J310" i="3" s="1"/>
  <c r="I309" i="3"/>
  <c r="J309" i="3" s="1"/>
  <c r="I308" i="3"/>
  <c r="J308" i="3" s="1"/>
  <c r="I307" i="3"/>
  <c r="J307" i="3" s="1"/>
  <c r="I297" i="3"/>
  <c r="J297" i="3" s="1"/>
  <c r="I296" i="3"/>
  <c r="J296" i="3" s="1"/>
  <c r="I295" i="3"/>
  <c r="J295" i="3" s="1"/>
  <c r="I294" i="3"/>
  <c r="J294" i="3" s="1"/>
  <c r="I289" i="3"/>
  <c r="J289" i="3" s="1"/>
  <c r="I288" i="3"/>
  <c r="J288" i="3" s="1"/>
  <c r="I287" i="3"/>
  <c r="J287" i="3" s="1"/>
  <c r="I286" i="3"/>
  <c r="J286" i="3" s="1"/>
  <c r="I284" i="3"/>
  <c r="J284" i="3" s="1"/>
  <c r="I283" i="3"/>
  <c r="J283" i="3" s="1"/>
  <c r="I282" i="3"/>
  <c r="J282" i="3" s="1"/>
  <c r="I281" i="3"/>
  <c r="J281" i="3" s="1"/>
  <c r="I279" i="3"/>
  <c r="J279" i="3" s="1"/>
  <c r="I277" i="3"/>
  <c r="J277" i="3" s="1"/>
  <c r="I276" i="3"/>
  <c r="J276" i="3" s="1"/>
  <c r="I275" i="3"/>
  <c r="J275" i="3" s="1"/>
  <c r="I274" i="3"/>
  <c r="J274" i="3" s="1"/>
  <c r="I260" i="3"/>
  <c r="J260" i="3" s="1"/>
  <c r="I259" i="3"/>
  <c r="J259" i="3" s="1"/>
  <c r="I258" i="3"/>
  <c r="J258" i="3" s="1"/>
  <c r="I257" i="3"/>
  <c r="J257" i="3" s="1"/>
  <c r="I238" i="3"/>
  <c r="J238" i="3" s="1"/>
  <c r="I237" i="3"/>
  <c r="J237" i="3" s="1"/>
  <c r="I234" i="3"/>
  <c r="J234" i="3" s="1"/>
  <c r="I253" i="3"/>
  <c r="J253" i="3" s="1"/>
  <c r="I250" i="3"/>
  <c r="J250" i="3" s="1"/>
  <c r="I249" i="3"/>
  <c r="J249" i="3" s="1"/>
  <c r="I248" i="3"/>
  <c r="J248" i="3" s="1"/>
  <c r="I245" i="3"/>
  <c r="J245" i="3" s="1"/>
  <c r="I244" i="3"/>
  <c r="J244" i="3" s="1"/>
  <c r="I243" i="3"/>
  <c r="J243" i="3" s="1"/>
  <c r="I242" i="3"/>
  <c r="J242" i="3" s="1"/>
  <c r="I241" i="3"/>
  <c r="J241" i="3" s="1"/>
  <c r="I240" i="3"/>
  <c r="J240" i="3" s="1"/>
  <c r="I239" i="3"/>
  <c r="J239" i="3" s="1"/>
  <c r="I236" i="3"/>
  <c r="J236" i="3" s="1"/>
  <c r="I235" i="3"/>
  <c r="J235" i="3" s="1"/>
  <c r="I233" i="3"/>
  <c r="J233" i="3" s="1"/>
  <c r="I232" i="3"/>
  <c r="J232" i="3" s="1"/>
  <c r="I229" i="3"/>
  <c r="J229" i="3" s="1"/>
  <c r="I228" i="3"/>
  <c r="J228" i="3" s="1"/>
  <c r="I224" i="3"/>
  <c r="J224" i="3" s="1"/>
  <c r="I220" i="3"/>
  <c r="J220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16" i="2"/>
  <c r="K116" i="2" s="1"/>
  <c r="L116" i="2" s="1"/>
  <c r="I116" i="2"/>
  <c r="J11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1" i="2"/>
  <c r="K121" i="2" s="1"/>
  <c r="L121" i="2" s="1"/>
  <c r="I121" i="2"/>
  <c r="J121" i="2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79" i="22" l="1"/>
  <c r="K179" i="22" s="1"/>
  <c r="L179" i="22" s="1"/>
  <c r="I179" i="22"/>
  <c r="J179" i="22" s="1"/>
  <c r="G180" i="22"/>
  <c r="K180" i="22" s="1"/>
  <c r="L180" i="22" s="1"/>
  <c r="I180" i="22"/>
  <c r="J180" i="22" s="1"/>
  <c r="G160" i="22"/>
  <c r="K160" i="22" s="1"/>
  <c r="L160" i="22" s="1"/>
  <c r="I160" i="22"/>
  <c r="J160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221" i="22"/>
  <c r="J221" i="22" s="1"/>
  <c r="G221" i="22"/>
  <c r="K221" i="22" s="1"/>
  <c r="L221" i="22" s="1"/>
  <c r="I220" i="22"/>
  <c r="J220" i="22" s="1"/>
  <c r="G220" i="22"/>
  <c r="K220" i="22" s="1"/>
  <c r="L220" i="22" s="1"/>
  <c r="I219" i="22"/>
  <c r="J219" i="22" s="1"/>
  <c r="G219" i="22"/>
  <c r="K219" i="22" s="1"/>
  <c r="L219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28" i="22"/>
  <c r="K228" i="22" s="1"/>
  <c r="L228" i="22" s="1"/>
  <c r="G226" i="22"/>
  <c r="K226" i="22" s="1"/>
  <c r="L226" i="22" s="1"/>
  <c r="G225" i="22"/>
  <c r="K225" i="22" s="1"/>
  <c r="L225" i="22" s="1"/>
  <c r="G224" i="22"/>
  <c r="K224" i="22" s="1"/>
  <c r="L224" i="22" s="1"/>
  <c r="G223" i="22"/>
  <c r="K223" i="22" s="1"/>
  <c r="L223" i="22" s="1"/>
  <c r="G215" i="22"/>
  <c r="K215" i="22" s="1"/>
  <c r="L215" i="22" s="1"/>
  <c r="G213" i="22"/>
  <c r="K213" i="22" s="1"/>
  <c r="L213" i="22" s="1"/>
  <c r="G212" i="22"/>
  <c r="K212" i="22" s="1"/>
  <c r="L212" i="22" s="1"/>
  <c r="G208" i="22"/>
  <c r="K208" i="22" s="1"/>
  <c r="L208" i="22" s="1"/>
  <c r="G207" i="22"/>
  <c r="K207" i="22" s="1"/>
  <c r="L207" i="22" s="1"/>
  <c r="G206" i="22"/>
  <c r="K206" i="22" s="1"/>
  <c r="L206" i="22" s="1"/>
  <c r="G205" i="22"/>
  <c r="K205" i="22" s="1"/>
  <c r="L205" i="22" s="1"/>
  <c r="G203" i="22"/>
  <c r="K203" i="22" s="1"/>
  <c r="L203" i="22" s="1"/>
  <c r="G202" i="22"/>
  <c r="K202" i="22" s="1"/>
  <c r="L202" i="22" s="1"/>
  <c r="G201" i="22"/>
  <c r="K201" i="22" s="1"/>
  <c r="L201" i="22" s="1"/>
  <c r="G200" i="22"/>
  <c r="K200" i="22" s="1"/>
  <c r="L200" i="22" s="1"/>
  <c r="G198" i="22"/>
  <c r="K198" i="22" s="1"/>
  <c r="L198" i="22" s="1"/>
  <c r="G197" i="22"/>
  <c r="K197" i="22" s="1"/>
  <c r="L197" i="22" s="1"/>
  <c r="G196" i="22"/>
  <c r="K196" i="22" s="1"/>
  <c r="L196" i="22" s="1"/>
  <c r="G195" i="22"/>
  <c r="K195" i="22" s="1"/>
  <c r="L195" i="22" s="1"/>
  <c r="G191" i="22"/>
  <c r="K191" i="22" s="1"/>
  <c r="L191" i="22" s="1"/>
  <c r="G159" i="22"/>
  <c r="K159" i="22" s="1"/>
  <c r="L159" i="22" s="1"/>
  <c r="G158" i="22"/>
  <c r="K158" i="22" s="1"/>
  <c r="L158" i="22" s="1"/>
  <c r="G157" i="22"/>
  <c r="K157" i="22" s="1"/>
  <c r="L157" i="22" s="1"/>
  <c r="G156" i="22"/>
  <c r="K156" i="22" s="1"/>
  <c r="L156" i="22" s="1"/>
  <c r="G155" i="22"/>
  <c r="K155" i="22" s="1"/>
  <c r="L155" i="22" s="1"/>
  <c r="G154" i="22"/>
  <c r="K154" i="22" s="1"/>
  <c r="L154" i="22" s="1"/>
  <c r="G123" i="22"/>
  <c r="K123" i="22" s="1"/>
  <c r="L123" i="22" s="1"/>
  <c r="G122" i="22"/>
  <c r="K122" i="22" s="1"/>
  <c r="L122" i="22" s="1"/>
  <c r="G121" i="22"/>
  <c r="K121" i="22" s="1"/>
  <c r="L121" i="22" s="1"/>
  <c r="G120" i="22"/>
  <c r="K120" i="22" s="1"/>
  <c r="L120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101" i="22"/>
  <c r="K101" i="22" s="1"/>
  <c r="L101" i="22" s="1"/>
  <c r="G100" i="22"/>
  <c r="K100" i="22" s="1"/>
  <c r="L100" i="22" s="1"/>
  <c r="G99" i="22"/>
  <c r="K99" i="22" s="1"/>
  <c r="L99" i="22" s="1"/>
  <c r="G98" i="22"/>
  <c r="K98" i="22" s="1"/>
  <c r="L98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21" i="19"/>
  <c r="L521" i="19" s="1"/>
  <c r="M521" i="19" s="1"/>
  <c r="H520" i="19"/>
  <c r="L520" i="19" s="1"/>
  <c r="M520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5" i="19"/>
  <c r="L515" i="19" s="1"/>
  <c r="M515" i="19" s="1"/>
  <c r="H512" i="19"/>
  <c r="L512" i="19" s="1"/>
  <c r="M512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0" i="19"/>
  <c r="L500" i="19" s="1"/>
  <c r="M500" i="19" s="1"/>
  <c r="H497" i="19"/>
  <c r="L497" i="19" s="1"/>
  <c r="M497" i="19" s="1"/>
  <c r="H496" i="19"/>
  <c r="L496" i="19" s="1"/>
  <c r="M496" i="19" s="1"/>
  <c r="H495" i="19"/>
  <c r="L495" i="19" s="1"/>
  <c r="M495" i="19" s="1"/>
  <c r="H494" i="19"/>
  <c r="L494" i="19" s="1"/>
  <c r="M494" i="19" s="1"/>
  <c r="H493" i="19"/>
  <c r="L493" i="19" s="1"/>
  <c r="M493" i="19" s="1"/>
  <c r="H492" i="19"/>
  <c r="L492" i="19" s="1"/>
  <c r="M492" i="19" s="1"/>
  <c r="H491" i="19"/>
  <c r="L491" i="19" s="1"/>
  <c r="M49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50" i="19"/>
  <c r="L450" i="19" s="1"/>
  <c r="M450" i="19" s="1"/>
  <c r="H449" i="19"/>
  <c r="L449" i="19" s="1"/>
  <c r="M449" i="19" s="1"/>
  <c r="H448" i="19"/>
  <c r="L448" i="19" s="1"/>
  <c r="M448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0" i="19"/>
  <c r="L430" i="19" s="1"/>
  <c r="M430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2" i="19"/>
  <c r="L412" i="19" s="1"/>
  <c r="M412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49" i="19"/>
  <c r="L249" i="19" s="1"/>
  <c r="M249" i="19" s="1"/>
  <c r="H248" i="19"/>
  <c r="L248" i="19" s="1"/>
  <c r="M248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7" i="2"/>
  <c r="K717" i="2" s="1"/>
  <c r="L717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4" i="2"/>
  <c r="K684" i="2" s="1"/>
  <c r="L684" i="2" s="1"/>
  <c r="G683" i="2"/>
  <c r="K683" i="2" s="1"/>
  <c r="L683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08" i="2"/>
  <c r="K608" i="2" s="1"/>
  <c r="L608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B8" i="1" l="1"/>
  <c r="C8" i="1" s="1"/>
  <c r="J446" i="19" l="1"/>
  <c r="K446" i="19" s="1"/>
  <c r="J466" i="19"/>
  <c r="K466" i="19" s="1"/>
  <c r="J467" i="19"/>
  <c r="K467" i="19" s="1"/>
  <c r="J469" i="19"/>
  <c r="K469" i="19" s="1"/>
  <c r="J470" i="19"/>
  <c r="K470" i="19" s="1"/>
  <c r="I228" i="22"/>
  <c r="J228" i="22" s="1"/>
  <c r="I226" i="22"/>
  <c r="J226" i="22" s="1"/>
  <c r="I225" i="22"/>
  <c r="J225" i="22" s="1"/>
  <c r="I224" i="22"/>
  <c r="J224" i="22" s="1"/>
  <c r="I223" i="22"/>
  <c r="J223" i="22" s="1"/>
  <c r="I215" i="22"/>
  <c r="J215" i="22" s="1"/>
  <c r="I213" i="22"/>
  <c r="J213" i="22" s="1"/>
  <c r="I212" i="22"/>
  <c r="J212" i="22" s="1"/>
  <c r="I208" i="22"/>
  <c r="J208" i="22" s="1"/>
  <c r="I207" i="22"/>
  <c r="J207" i="22" s="1"/>
  <c r="I206" i="22"/>
  <c r="J206" i="22" s="1"/>
  <c r="I205" i="22"/>
  <c r="J205" i="22" s="1"/>
  <c r="I203" i="22"/>
  <c r="J203" i="22" s="1"/>
  <c r="I202" i="22"/>
  <c r="J202" i="22" s="1"/>
  <c r="I201" i="22"/>
  <c r="J201" i="22" s="1"/>
  <c r="I200" i="22"/>
  <c r="J200" i="22" s="1"/>
  <c r="I198" i="22"/>
  <c r="J198" i="22" s="1"/>
  <c r="I197" i="22"/>
  <c r="J197" i="22" s="1"/>
  <c r="I196" i="22"/>
  <c r="J196" i="22" s="1"/>
  <c r="I195" i="22"/>
  <c r="J195" i="22" s="1"/>
  <c r="I191" i="22"/>
  <c r="J191" i="22" s="1"/>
  <c r="I190" i="22"/>
  <c r="J190" i="22" s="1"/>
  <c r="I159" i="22"/>
  <c r="J159" i="22" s="1"/>
  <c r="I158" i="22"/>
  <c r="J158" i="22" s="1"/>
  <c r="I157" i="22"/>
  <c r="J157" i="22" s="1"/>
  <c r="I156" i="22"/>
  <c r="J156" i="22" s="1"/>
  <c r="I155" i="22"/>
  <c r="J155" i="22" s="1"/>
  <c r="I154" i="22"/>
  <c r="J154" i="22" s="1"/>
  <c r="I123" i="22"/>
  <c r="J123" i="22" s="1"/>
  <c r="I122" i="22"/>
  <c r="J122" i="22" s="1"/>
  <c r="I121" i="22"/>
  <c r="J121" i="22" s="1"/>
  <c r="I120" i="22"/>
  <c r="J120" i="22" s="1"/>
  <c r="I106" i="22"/>
  <c r="J106" i="22" s="1"/>
  <c r="I105" i="22"/>
  <c r="J105" i="22" s="1"/>
  <c r="I104" i="22"/>
  <c r="J104" i="22" s="1"/>
  <c r="I103" i="22"/>
  <c r="J103" i="22" s="1"/>
  <c r="I101" i="22"/>
  <c r="J101" i="22" s="1"/>
  <c r="I100" i="22"/>
  <c r="J100" i="22" s="1"/>
  <c r="I99" i="22"/>
  <c r="J99" i="22" s="1"/>
  <c r="I98" i="22"/>
  <c r="J98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77" i="2" l="1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7" i="2"/>
  <c r="J687" i="2" s="1"/>
  <c r="I686" i="2"/>
  <c r="J686" i="2" s="1"/>
  <c r="I684" i="2"/>
  <c r="J684" i="2" s="1"/>
  <c r="I683" i="2"/>
  <c r="J683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4" i="2"/>
  <c r="J664" i="2" s="1"/>
  <c r="I663" i="2"/>
  <c r="J663" i="2" s="1"/>
  <c r="I662" i="2"/>
  <c r="J662" i="2" s="1"/>
  <c r="I661" i="2"/>
  <c r="J661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08" i="2"/>
  <c r="J608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2" i="2"/>
  <c r="J592" i="2" s="1"/>
  <c r="I591" i="2"/>
  <c r="J591" i="2" s="1"/>
  <c r="I590" i="2"/>
  <c r="J590" i="2" s="1"/>
  <c r="I589" i="2"/>
  <c r="J589" i="2" s="1"/>
  <c r="I588" i="2"/>
  <c r="J588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639" i="2"/>
  <c r="J639" i="2" s="1"/>
  <c r="I638" i="2"/>
  <c r="J638" i="2" s="1"/>
  <c r="I637" i="2"/>
  <c r="J637" i="2" s="1"/>
  <c r="I636" i="2"/>
  <c r="J636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42" i="19"/>
  <c r="K442" i="19" s="1"/>
  <c r="J443" i="19"/>
  <c r="K443" i="19" s="1"/>
  <c r="J444" i="19"/>
  <c r="K444" i="19" s="1"/>
  <c r="J445" i="19"/>
  <c r="K445" i="19" s="1"/>
  <c r="J447" i="19"/>
  <c r="K447" i="19" s="1"/>
  <c r="J448" i="19"/>
  <c r="K448" i="19" s="1"/>
  <c r="J449" i="19"/>
  <c r="K449" i="19" s="1"/>
  <c r="J450" i="19"/>
  <c r="K450" i="19" s="1"/>
  <c r="J451" i="19"/>
  <c r="K451" i="19" s="1"/>
  <c r="J452" i="19"/>
  <c r="K452" i="19" s="1"/>
  <c r="J453" i="19"/>
  <c r="K453" i="19" s="1"/>
  <c r="J454" i="19"/>
  <c r="K454" i="19" s="1"/>
  <c r="J455" i="19"/>
  <c r="K455" i="19" s="1"/>
  <c r="J456" i="19"/>
  <c r="K456" i="19" s="1"/>
  <c r="J457" i="19"/>
  <c r="K457" i="19" s="1"/>
  <c r="J458" i="19"/>
  <c r="K458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0" i="19"/>
  <c r="K520" i="19" s="1"/>
  <c r="J515" i="19"/>
  <c r="K515" i="19" s="1"/>
  <c r="J516" i="19"/>
  <c r="K516" i="19" s="1"/>
  <c r="J517" i="19"/>
  <c r="K517" i="19" s="1"/>
  <c r="J301" i="19"/>
  <c r="K301" i="19" s="1"/>
  <c r="J302" i="19"/>
  <c r="K302" i="19" s="1"/>
  <c r="J303" i="19"/>
  <c r="K303" i="19" s="1"/>
  <c r="J294" i="19"/>
  <c r="K294" i="19" s="1"/>
  <c r="J295" i="19"/>
  <c r="K295" i="19" s="1"/>
  <c r="I30" i="10"/>
  <c r="J30" i="10" s="1"/>
  <c r="K6" i="17" l="1"/>
  <c r="L5" i="6"/>
  <c r="J385" i="19" l="1"/>
  <c r="K385" i="19" s="1"/>
  <c r="J386" i="19"/>
  <c r="K386" i="19" s="1"/>
  <c r="G189" i="16" l="1"/>
  <c r="G190" i="16"/>
  <c r="G191" i="16"/>
  <c r="G188" i="16"/>
  <c r="G172" i="16"/>
  <c r="G171" i="16" l="1"/>
  <c r="G170" i="16"/>
  <c r="J438" i="19" l="1"/>
  <c r="K438" i="19" s="1"/>
  <c r="J439" i="19"/>
  <c r="K439" i="19" s="1"/>
  <c r="J414" i="19"/>
  <c r="K414" i="19" s="1"/>
  <c r="J415" i="19"/>
  <c r="K415" i="19" s="1"/>
  <c r="J416" i="19"/>
  <c r="K416" i="19" s="1"/>
  <c r="J417" i="19"/>
  <c r="K417" i="19" s="1"/>
  <c r="J52" i="19" l="1"/>
  <c r="K52" i="19" s="1"/>
  <c r="J252" i="19"/>
  <c r="K252" i="19" s="1"/>
  <c r="J256" i="19"/>
  <c r="K256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45" i="19"/>
  <c r="K45" i="19" s="1"/>
  <c r="J47" i="19"/>
  <c r="K47" i="19" s="1"/>
  <c r="J304" i="19" l="1"/>
  <c r="K304" i="19" s="1"/>
  <c r="J200" i="19"/>
  <c r="K200" i="19" s="1"/>
  <c r="J32" i="19"/>
  <c r="K32" i="19" s="1"/>
  <c r="J27" i="19"/>
  <c r="K2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249" i="19"/>
  <c r="K249" i="19" s="1"/>
  <c r="J193" i="19"/>
  <c r="K193" i="19" s="1"/>
  <c r="J491" i="19"/>
  <c r="K491" i="19" s="1"/>
  <c r="J492" i="19"/>
  <c r="K492" i="19" s="1"/>
  <c r="J493" i="19"/>
  <c r="K493" i="19" s="1"/>
  <c r="J494" i="19"/>
  <c r="K494" i="19" s="1"/>
  <c r="J495" i="19"/>
  <c r="K495" i="19" s="1"/>
  <c r="J496" i="19"/>
  <c r="K496" i="19" s="1"/>
  <c r="J497" i="19"/>
  <c r="K497" i="19" s="1"/>
  <c r="J362" i="19"/>
  <c r="K362" i="19" s="1"/>
  <c r="J363" i="19"/>
  <c r="K363" i="19" s="1"/>
  <c r="J364" i="19"/>
  <c r="K364" i="19" s="1"/>
  <c r="J365" i="19"/>
  <c r="K365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12" i="19"/>
  <c r="K412" i="19" s="1"/>
  <c r="J411" i="19"/>
  <c r="K411" i="19" s="1"/>
  <c r="J410" i="19"/>
  <c r="K410" i="19" s="1"/>
  <c r="J409" i="19"/>
  <c r="K409" i="19" s="1"/>
  <c r="J408" i="19"/>
  <c r="K408" i="19" s="1"/>
  <c r="J407" i="19"/>
  <c r="K407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0" i="19"/>
  <c r="K400" i="19" s="1"/>
  <c r="J399" i="19"/>
  <c r="K399" i="19" s="1"/>
  <c r="J398" i="19"/>
  <c r="K398" i="19" s="1"/>
  <c r="J397" i="19"/>
  <c r="K397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J376" i="19"/>
  <c r="K376" i="19" s="1"/>
  <c r="J375" i="19"/>
  <c r="K375" i="19" s="1"/>
  <c r="J205" i="19"/>
  <c r="K205" i="19" s="1"/>
  <c r="J206" i="19"/>
  <c r="K206" i="19" s="1"/>
  <c r="J207" i="19"/>
  <c r="K207" i="19" s="1"/>
  <c r="J208" i="19"/>
  <c r="K208" i="19" s="1"/>
  <c r="J500" i="19"/>
  <c r="K500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19" i="19"/>
  <c r="K319" i="19" s="1"/>
  <c r="J320" i="19"/>
  <c r="K320" i="19" s="1"/>
  <c r="J321" i="19"/>
  <c r="K321" i="19" s="1"/>
  <c r="J322" i="19"/>
  <c r="K322" i="19" s="1"/>
  <c r="J323" i="19"/>
  <c r="K323" i="19" s="1"/>
  <c r="J324" i="19"/>
  <c r="K324" i="19" s="1"/>
  <c r="J325" i="19"/>
  <c r="K325" i="19" s="1"/>
  <c r="J326" i="19"/>
  <c r="K326" i="19" s="1"/>
  <c r="J327" i="19"/>
  <c r="K327" i="19" s="1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0" i="19"/>
  <c r="K420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429" i="19"/>
  <c r="K429" i="19" s="1"/>
  <c r="J430" i="19"/>
  <c r="K430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185" i="19"/>
  <c r="K185" i="19" s="1"/>
  <c r="J186" i="19"/>
  <c r="K186" i="19" s="1"/>
  <c r="J187" i="19"/>
  <c r="K187" i="19" s="1"/>
  <c r="J521" i="19"/>
  <c r="K521" i="19" s="1"/>
  <c r="J519" i="19"/>
  <c r="K519" i="19" s="1"/>
  <c r="J518" i="19"/>
  <c r="K518" i="19" s="1"/>
  <c r="J512" i="19"/>
  <c r="K512" i="19" s="1"/>
  <c r="J511" i="19"/>
  <c r="K511" i="19" s="1"/>
  <c r="J508" i="19"/>
  <c r="K508" i="19" s="1"/>
  <c r="J507" i="19"/>
  <c r="K507" i="19" s="1"/>
  <c r="J506" i="19"/>
  <c r="K506" i="19" s="1"/>
  <c r="J505" i="19"/>
  <c r="K505" i="19" s="1"/>
  <c r="J318" i="19"/>
  <c r="K318" i="19" s="1"/>
  <c r="J315" i="19"/>
  <c r="K315" i="19" s="1"/>
  <c r="J314" i="19"/>
  <c r="K314" i="19" s="1"/>
  <c r="J313" i="19"/>
  <c r="K313" i="19" s="1"/>
  <c r="J312" i="19"/>
  <c r="K312" i="19" s="1"/>
  <c r="J311" i="19"/>
  <c r="K311" i="19" s="1"/>
  <c r="J310" i="19"/>
  <c r="K310" i="19" s="1"/>
  <c r="J309" i="19"/>
  <c r="K309" i="19" s="1"/>
  <c r="J308" i="19"/>
  <c r="K308" i="19" s="1"/>
  <c r="J306" i="19"/>
  <c r="K306" i="19" s="1"/>
  <c r="J305" i="19"/>
  <c r="K305" i="19" s="1"/>
  <c r="J300" i="19"/>
  <c r="K300" i="19" s="1"/>
  <c r="J299" i="19"/>
  <c r="K299" i="19" s="1"/>
  <c r="J297" i="19"/>
  <c r="K297" i="19" s="1"/>
  <c r="J296" i="19"/>
  <c r="K296" i="19" s="1"/>
  <c r="J293" i="19"/>
  <c r="K293" i="19" s="1"/>
  <c r="J292" i="19"/>
  <c r="K292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5" i="19"/>
  <c r="K255" i="19" s="1"/>
  <c r="J254" i="19"/>
  <c r="K254" i="19" s="1"/>
  <c r="J253" i="19"/>
  <c r="K253" i="19" s="1"/>
  <c r="J248" i="19"/>
  <c r="K248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<sst xmlns="http://schemas.openxmlformats.org/spreadsheetml/2006/main" count="12436" uniqueCount="5382">
  <si>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</si>
  <si>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</si>
  <si>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</si>
  <si>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</si>
  <si>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</si>
  <si>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</si>
  <si>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</si>
  <si>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</si>
  <si>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</si>
  <si>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</si>
  <si>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</si>
  <si>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</si>
  <si>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</si>
  <si>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</si>
  <si>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</si>
  <si>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</si>
  <si>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</si>
  <si>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</si>
  <si>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</si>
  <si>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</si>
  <si>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</si>
  <si>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</si>
  <si>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</si>
  <si>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</si>
  <si>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</si>
  <si>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</si>
  <si>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</si>
  <si>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</si>
  <si>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</si>
  <si>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</si>
  <si>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</si>
  <si>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</si>
  <si>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</si>
  <si>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</si>
  <si>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</si>
  <si>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</si>
  <si>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</si>
  <si>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</si>
  <si>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</si>
  <si>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</si>
  <si>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</si>
  <si>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</si>
  <si>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</si>
  <si>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</si>
  <si>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</si>
  <si>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</si>
  <si>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</si>
  <si>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</si>
  <si>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</si>
  <si>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</si>
  <si>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</si>
  <si>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</si>
  <si>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</si>
  <si>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</si>
  <si>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</si>
  <si>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</si>
  <si>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</si>
  <si>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</si>
  <si>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</si>
  <si>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</si>
  <si>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</si>
  <si>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</si>
  <si>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</si>
  <si>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</si>
  <si>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</si>
  <si>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</si>
  <si>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</si>
  <si>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</si>
  <si>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</si>
  <si>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</si>
  <si>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</si>
  <si>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</si>
  <si>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</si>
  <si>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</si>
  <si>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</si>
  <si>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</si>
  <si>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</si>
  <si>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</si>
  <si>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</si>
  <si>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</si>
  <si>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</si>
  <si>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</si>
  <si>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</si>
  <si>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</si>
  <si>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</si>
  <si>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</si>
  <si>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</si>
  <si>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</si>
  <si>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</si>
  <si>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</si>
  <si>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</si>
  <si>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</si>
  <si>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</si>
  <si>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</si>
  <si>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</si>
  <si>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</si>
  <si>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</si>
  <si>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</si>
  <si>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</si>
  <si>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</si>
  <si>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</si>
  <si>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</si>
  <si>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</si>
  <si>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</si>
  <si>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</si>
  <si>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</si>
  <si>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</si>
  <si>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</si>
  <si>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</si>
  <si>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</si>
  <si>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</si>
  <si>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</si>
  <si>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</si>
  <si>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</si>
  <si>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</si>
  <si>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</si>
  <si>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</si>
  <si>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</si>
  <si>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</si>
  <si>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</si>
  <si>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</si>
  <si>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</si>
  <si>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</si>
  <si>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</si>
  <si>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</si>
  <si>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</si>
  <si>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</si>
  <si>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</si>
  <si>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</si>
  <si>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</si>
  <si>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</si>
  <si>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</si>
  <si>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</si>
  <si>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</si>
  <si>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</si>
  <si>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</si>
  <si>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</si>
  <si>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</si>
  <si>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</si>
  <si>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</si>
  <si>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</si>
  <si>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</si>
  <si>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</si>
  <si>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</si>
  <si>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</si>
  <si>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</si>
  <si>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</si>
  <si>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</si>
  <si>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</si>
  <si>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</si>
  <si>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</si>
  <si>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</si>
  <si>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</si>
  <si>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</si>
  <si>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</si>
  <si>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</si>
  <si>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</si>
  <si>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</si>
  <si>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</si>
  <si>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</si>
  <si>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</si>
  <si>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</si>
  <si>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</si>
  <si>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</si>
  <si>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</si>
  <si>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</si>
  <si>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</si>
  <si>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</si>
  <si>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</si>
  <si>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</si>
  <si>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</si>
  <si>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</si>
  <si>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</si>
  <si>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</si>
  <si>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</si>
  <si>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</si>
  <si>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</si>
  <si>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</si>
  <si>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</si>
  <si>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</si>
  <si>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</si>
  <si>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</si>
  <si>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</si>
  <si>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</si>
  <si>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</si>
  <si>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</si>
  <si>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</si>
  <si>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</si>
  <si>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</si>
  <si>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</si>
  <si>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</si>
  <si>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</si>
  <si>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</si>
  <si>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</si>
  <si>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</si>
  <si>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</si>
  <si>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</si>
  <si>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</si>
  <si>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</si>
  <si>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</si>
  <si>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</si>
  <si>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</si>
  <si>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</si>
  <si>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</si>
  <si>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</si>
  <si>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</si>
  <si>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</si>
  <si>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</si>
  <si>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</si>
  <si>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</si>
  <si>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</si>
  <si>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</si>
  <si>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</si>
  <si>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</si>
  <si>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</si>
  <si>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</si>
  <si>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</si>
  <si>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</si>
  <si>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</si>
  <si>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</si>
  <si>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</si>
  <si>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</si>
  <si>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</si>
  <si>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</si>
  <si>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</si>
  <si>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</si>
  <si>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</si>
  <si>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</si>
  <si>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</si>
  <si>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</si>
  <si>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</si>
  <si>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</si>
  <si>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</si>
  <si>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</si>
  <si>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</si>
  <si>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</si>
  <si>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</si>
  <si>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</si>
  <si>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</si>
  <si>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</si>
  <si>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</si>
  <si>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</si>
  <si>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</si>
  <si>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</si>
  <si>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</si>
  <si>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</si>
  <si>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</si>
  <si>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</si>
  <si>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</si>
  <si>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</si>
  <si>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</si>
  <si>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</si>
  <si>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</si>
  <si>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</si>
  <si>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</si>
  <si>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</si>
  <si>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</si>
  <si>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</si>
  <si>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</si>
  <si>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</si>
  <si>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</si>
  <si>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</si>
  <si>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</si>
  <si>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</si>
  <si>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</si>
  <si>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</si>
  <si>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</si>
  <si>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</si>
  <si>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</si>
  <si>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</si>
  <si>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</si>
  <si>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</si>
  <si>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</si>
  <si>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</si>
  <si>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</si>
  <si>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</si>
  <si>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</si>
  <si>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</si>
  <si>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</si>
  <si>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</si>
  <si>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</si>
  <si>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</si>
  <si>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</si>
  <si>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</si>
  <si>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</si>
  <si>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</si>
  <si>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</si>
  <si>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</si>
  <si>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</si>
  <si>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</si>
  <si>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</si>
  <si>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</si>
  <si>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</si>
  <si>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</si>
  <si>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</si>
  <si>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</si>
  <si>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</si>
  <si>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</si>
  <si>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</si>
  <si>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</si>
  <si>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</si>
  <si>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</si>
  <si>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</si>
  <si>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</si>
  <si>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</si>
  <si>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</si>
  <si>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</si>
  <si>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</si>
  <si>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</si>
  <si>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</si>
  <si>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</si>
  <si>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</si>
  <si>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</si>
  <si>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</si>
  <si>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</si>
  <si>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</si>
  <si>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</si>
  <si>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</si>
  <si>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</si>
  <si>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</si>
  <si>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</si>
  <si>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</si>
  <si>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</si>
  <si>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</si>
  <si>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</si>
  <si>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</si>
  <si>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</si>
  <si>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</si>
  <si>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</si>
  <si>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</si>
  <si>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</si>
  <si>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</si>
  <si>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</si>
  <si>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</si>
  <si>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</si>
  <si>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</si>
  <si>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</si>
  <si>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</si>
  <si>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</si>
  <si>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</si>
  <si>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</si>
  <si>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</si>
  <si>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</si>
  <si>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</si>
  <si>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</si>
  <si>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</si>
  <si>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</si>
  <si>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</si>
  <si>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</si>
  <si>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</si>
  <si>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</si>
  <si>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</si>
  <si>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</si>
  <si>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</si>
  <si>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</si>
  <si>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</si>
  <si>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</si>
  <si>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</si>
  <si>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</si>
  <si>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</si>
  <si>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</si>
  <si>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</si>
  <si>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</si>
  <si>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</si>
  <si>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</si>
  <si>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</si>
  <si>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</si>
  <si>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</si>
  <si>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</si>
  <si>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</si>
  <si>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</si>
  <si>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</si>
  <si>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</si>
  <si>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</si>
  <si>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</si>
  <si>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</si>
  <si>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</si>
  <si>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</si>
  <si>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</si>
  <si>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</si>
  <si>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</si>
  <si>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</si>
  <si>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</si>
  <si>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</si>
  <si>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</si>
  <si>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</si>
  <si>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</si>
  <si>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</si>
  <si>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</si>
  <si>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</si>
  <si>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</si>
  <si>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</si>
  <si>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</si>
  <si>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</si>
  <si>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</si>
  <si>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</si>
  <si>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</si>
  <si>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</si>
  <si>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</si>
  <si>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</si>
  <si>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</si>
  <si>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</si>
  <si>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</si>
  <si>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</si>
  <si>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</si>
  <si>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</si>
  <si>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</si>
  <si>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</si>
  <si>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</si>
  <si>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</si>
  <si>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</si>
  <si>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</si>
  <si>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</si>
  <si>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</si>
  <si>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</si>
  <si>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</si>
  <si>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</si>
  <si>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</si>
  <si>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</si>
  <si>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</si>
  <si>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</si>
  <si>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</si>
  <si>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</si>
  <si>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</si>
  <si>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</si>
  <si>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</si>
  <si>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</si>
  <si>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</si>
  <si>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</si>
  <si>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</si>
  <si>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</si>
  <si>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</si>
  <si>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</si>
  <si>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</si>
  <si>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</si>
  <si>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</si>
  <si>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</si>
  <si>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</si>
  <si>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</si>
  <si>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</si>
  <si>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</si>
  <si>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</si>
  <si>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</si>
  <si>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</si>
  <si>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</si>
  <si>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</si>
  <si>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</si>
  <si>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</si>
  <si>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</si>
  <si>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</si>
  <si>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</si>
  <si>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</si>
  <si>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</si>
  <si>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</si>
  <si>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</si>
  <si>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</si>
  <si>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</si>
  <si>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</si>
  <si>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</si>
  <si>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</si>
  <si>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</si>
  <si>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</si>
  <si>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</si>
  <si>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</si>
  <si>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</si>
  <si>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</si>
  <si>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</si>
  <si>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</si>
  <si>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</si>
  <si>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</si>
  <si>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</si>
  <si>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</si>
  <si>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</si>
  <si>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</si>
  <si>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</si>
  <si>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</si>
  <si>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</si>
  <si>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</si>
  <si>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</si>
  <si>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</si>
  <si>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</si>
  <si>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</si>
  <si>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</si>
  <si>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</si>
  <si>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</si>
  <si>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</si>
  <si>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</si>
  <si>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</si>
  <si>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</si>
  <si>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</si>
  <si>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</si>
  <si>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</si>
  <si>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</si>
  <si>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</si>
  <si>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</si>
  <si>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</si>
  <si>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</si>
  <si>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</si>
  <si>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</si>
  <si>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</si>
  <si>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</si>
  <si>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</si>
  <si>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</si>
  <si>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</si>
  <si>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</si>
  <si>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</si>
  <si>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</si>
  <si>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</si>
  <si>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</si>
  <si>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</si>
  <si>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</si>
  <si>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</si>
  <si>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</si>
  <si>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</si>
  <si>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</si>
  <si>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</si>
  <si>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</si>
  <si>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</si>
  <si>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</si>
  <si>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</si>
  <si>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</si>
  <si>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</si>
  <si>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</si>
  <si>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</si>
  <si>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</si>
  <si>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</si>
  <si>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</si>
  <si>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</si>
  <si>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</si>
  <si>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</si>
  <si>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</si>
  <si>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</si>
  <si>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</si>
  <si>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</si>
  <si>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</si>
  <si>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</si>
  <si>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</si>
  <si>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</si>
  <si>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</si>
  <si>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</si>
  <si>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</si>
  <si>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</si>
  <si>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</si>
  <si>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</si>
  <si>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</si>
  <si>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</si>
  <si>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</si>
  <si>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</si>
  <si>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</si>
  <si>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</si>
  <si>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</si>
  <si>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</si>
  <si>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</si>
  <si>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</si>
  <si>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</si>
  <si>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</si>
  <si>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</si>
  <si>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</si>
  <si>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</si>
  <si>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</si>
  <si>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</si>
  <si>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</si>
  <si>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</si>
  <si>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</si>
  <si>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</si>
  <si>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</si>
  <si>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</si>
  <si>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</si>
  <si>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</si>
  <si>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</si>
  <si>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</si>
  <si>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</si>
  <si>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</si>
  <si>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</si>
  <si>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</si>
  <si>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</si>
  <si>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</si>
  <si>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</si>
  <si>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</si>
  <si>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</si>
  <si>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</si>
  <si>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</si>
  <si>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</si>
  <si>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</si>
  <si>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</si>
  <si>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</si>
  <si>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</si>
  <si>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</si>
  <si>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</si>
  <si>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</si>
  <si>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</si>
  <si>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</si>
  <si>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</si>
  <si>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</si>
  <si>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</si>
  <si>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</si>
  <si>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</si>
  <si>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</si>
  <si>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</si>
  <si>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</si>
  <si>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</si>
  <si>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</si>
  <si>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</si>
  <si>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</si>
  <si>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</si>
  <si>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</si>
  <si>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</si>
  <si>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</si>
  <si>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</si>
  <si>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</si>
  <si>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</si>
  <si>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</si>
  <si>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</si>
  <si>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</si>
  <si>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</si>
  <si>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</si>
  <si>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</si>
  <si>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</si>
  <si>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</si>
  <si>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</si>
  <si>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</si>
  <si>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</si>
  <si>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</si>
  <si>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</si>
  <si>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</si>
  <si>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</si>
  <si>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</si>
  <si>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</si>
  <si>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</si>
  <si>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</si>
  <si>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</si>
  <si>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</si>
  <si>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</si>
  <si>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</si>
  <si>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</si>
  <si>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</si>
  <si>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</si>
  <si>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</si>
  <si>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</si>
  <si>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</si>
  <si>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</si>
  <si>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</si>
  <si>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</si>
  <si>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</si>
  <si>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</si>
  <si>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</si>
  <si>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</si>
  <si>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</si>
  <si>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</si>
  <si>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</si>
  <si>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</si>
  <si>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</si>
  <si>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</si>
  <si>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</si>
  <si>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</si>
  <si>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</si>
  <si>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</si>
  <si>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</si>
  <si>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</si>
  <si>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</si>
  <si>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</si>
  <si>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</si>
  <si>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</si>
  <si>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</si>
  <si>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</si>
  <si>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</si>
  <si>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</si>
  <si>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</si>
  <si>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</si>
  <si>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</si>
  <si>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</si>
  <si>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</si>
  <si>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</si>
  <si>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</si>
  <si>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</si>
  <si>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</si>
  <si>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</si>
  <si>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</si>
  <si>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</si>
  <si>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</si>
  <si>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</si>
  <si>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</si>
  <si>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</si>
  <si>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</si>
  <si>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</si>
  <si>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</si>
  <si>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</si>
  <si>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</si>
  <si>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</si>
  <si>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</si>
  <si>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</si>
  <si>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</si>
  <si>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</si>
  <si>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</si>
  <si>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</si>
  <si>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</si>
  <si>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</si>
  <si>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</si>
  <si>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</si>
  <si>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</si>
  <si>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</si>
  <si>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</si>
  <si>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</si>
  <si>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</si>
  <si>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</si>
  <si>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</si>
  <si>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</si>
  <si>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</si>
  <si>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</si>
  <si>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</si>
  <si>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</si>
  <si>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</si>
  <si>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</si>
  <si>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</si>
  <si>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</si>
  <si>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</si>
  <si>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</si>
  <si>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</si>
  <si>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</si>
  <si>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</si>
  <si>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</si>
  <si>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</si>
  <si>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</si>
  <si>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</si>
  <si>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</si>
  <si>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</si>
  <si>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</si>
  <si>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</si>
  <si>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</si>
  <si>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</si>
  <si>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</si>
  <si>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</si>
  <si>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</si>
  <si>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</si>
  <si>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</si>
  <si>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</si>
  <si>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</si>
  <si>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</si>
  <si>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</si>
  <si>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</si>
  <si>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</si>
  <si>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</si>
  <si>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</si>
  <si>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</si>
  <si>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</si>
  <si>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</si>
  <si>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</si>
  <si>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</si>
  <si>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</si>
  <si>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</si>
  <si>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</si>
  <si>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</si>
  <si>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</si>
  <si>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</si>
  <si>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</si>
  <si>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</si>
  <si>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</si>
  <si>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</si>
  <si>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</si>
  <si>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</si>
  <si>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</si>
  <si>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</si>
  <si>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</si>
  <si>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</si>
  <si>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</si>
  <si>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</si>
  <si>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</si>
  <si>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</si>
  <si>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</si>
  <si>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</si>
  <si>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</si>
  <si>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</si>
  <si>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</si>
  <si>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</si>
  <si>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</si>
  <si>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</si>
  <si>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</si>
  <si>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</si>
  <si>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</si>
  <si>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</si>
  <si>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</si>
  <si>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</si>
  <si>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</si>
  <si>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</si>
  <si>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</si>
  <si>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</si>
  <si>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</si>
  <si>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</si>
  <si>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</si>
  <si>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</si>
  <si>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</si>
  <si>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</si>
  <si>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</si>
  <si>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</si>
  <si>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</si>
  <si>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</si>
  <si>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</si>
  <si>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</si>
  <si>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</si>
  <si>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</si>
  <si>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</si>
  <si>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</si>
  <si>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</si>
  <si>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</si>
  <si>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</si>
  <si>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</si>
  <si>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</si>
  <si>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</si>
  <si>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</si>
  <si>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</si>
  <si>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</si>
  <si>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</si>
  <si>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</si>
  <si>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</si>
  <si>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</si>
  <si>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</si>
  <si>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</si>
  <si>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</si>
  <si>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</si>
  <si>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</si>
  <si>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</si>
  <si>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</si>
  <si>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</si>
  <si>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</si>
  <si>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</si>
  <si>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</si>
  <si>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</si>
  <si>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</si>
  <si>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</si>
  <si>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</si>
  <si>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</si>
  <si>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</si>
  <si>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</si>
  <si>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</si>
  <si>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</si>
  <si>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</si>
  <si>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</si>
  <si>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</si>
  <si>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</si>
  <si>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</si>
  <si>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</si>
  <si>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</si>
  <si>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</si>
  <si>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</si>
  <si>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</si>
  <si>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</si>
  <si>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</si>
  <si>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</si>
  <si>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</si>
  <si>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</si>
  <si>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</si>
  <si>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</si>
  <si>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</si>
  <si>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</si>
  <si>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</si>
  <si>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</si>
  <si>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</si>
  <si>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</si>
  <si>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</si>
  <si>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</si>
  <si>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</si>
  <si>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</si>
  <si>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</si>
  <si>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</si>
  <si>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</si>
  <si>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</si>
  <si>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</si>
  <si>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</si>
  <si>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</si>
  <si>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</si>
  <si>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</si>
  <si>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</si>
  <si>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</si>
  <si>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</si>
  <si>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</si>
  <si>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</si>
  <si>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</si>
  <si>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</si>
  <si>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</si>
  <si>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</si>
  <si>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</si>
  <si>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</si>
  <si>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</si>
  <si>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</si>
  <si>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</si>
  <si>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</si>
  <si>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</si>
  <si>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</si>
  <si>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</si>
  <si>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</si>
  <si>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</si>
  <si>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</si>
  <si>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</si>
  <si>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</si>
  <si>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</si>
  <si>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</si>
  <si>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</si>
  <si>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</si>
  <si>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</si>
  <si>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</si>
  <si>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</si>
  <si>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</si>
  <si>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</si>
  <si>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</si>
  <si>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</si>
  <si>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</si>
  <si>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</si>
  <si>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</si>
  <si>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</si>
  <si>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</si>
  <si>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</si>
  <si>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</si>
  <si>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</si>
  <si>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</si>
  <si>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</si>
  <si>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</si>
  <si>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</si>
  <si>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</si>
  <si>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</si>
  <si>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</si>
  <si>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</si>
  <si>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</si>
  <si>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</si>
  <si>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</si>
  <si>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</si>
  <si>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</si>
  <si>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</si>
  <si>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</si>
  <si>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</si>
  <si>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</si>
  <si>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</si>
  <si>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</si>
  <si>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</si>
  <si>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</si>
  <si>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</si>
  <si>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</si>
  <si>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</si>
  <si>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</si>
  <si>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</si>
  <si>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</si>
  <si>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</si>
  <si>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</si>
  <si>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</si>
  <si>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</si>
  <si>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</si>
  <si>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</si>
  <si>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</si>
  <si>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</si>
  <si>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</si>
  <si>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</si>
  <si>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</si>
  <si>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</si>
  <si>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</si>
  <si>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</si>
  <si>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</si>
  <si>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</si>
  <si>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</si>
  <si>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</si>
  <si>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</si>
  <si>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</si>
  <si>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</si>
  <si>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</si>
  <si>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</si>
  <si>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</si>
  <si>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</si>
  <si>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</si>
  <si>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</si>
  <si>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</si>
  <si>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</si>
  <si>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</si>
  <si>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</si>
  <si>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</si>
  <si>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</si>
  <si>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</si>
  <si>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</si>
  <si>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</si>
  <si>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</si>
  <si>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</si>
  <si>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</si>
  <si>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</si>
  <si>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</si>
  <si>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</si>
  <si>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</si>
  <si>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</si>
  <si>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</si>
  <si>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</si>
  <si>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</si>
  <si>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</si>
  <si>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</si>
  <si>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</si>
  <si>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</si>
  <si>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</si>
  <si>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</si>
  <si>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</si>
  <si>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</si>
  <si>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</si>
  <si>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</si>
  <si>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</si>
  <si>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</si>
  <si>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</si>
  <si>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</si>
  <si>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</si>
  <si>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</si>
  <si>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</si>
  <si>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</si>
  <si>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</si>
  <si>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</si>
  <si>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</si>
  <si>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</si>
  <si>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</si>
  <si>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</si>
  <si>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</si>
  <si>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</si>
  <si>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</si>
  <si>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</si>
  <si>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</si>
  <si>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</si>
  <si>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</si>
  <si>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</si>
  <si>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</si>
  <si>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</si>
  <si>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</si>
  <si>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</si>
  <si>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</si>
  <si>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</si>
  <si>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</si>
  <si>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</si>
  <si>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</si>
  <si>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</si>
  <si>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</si>
  <si>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</si>
  <si>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</si>
  <si>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</si>
  <si>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</si>
  <si>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</si>
  <si>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</si>
  <si>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</si>
  <si>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</si>
  <si>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</si>
  <si>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</si>
  <si>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</si>
  <si>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</si>
  <si>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</si>
  <si>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</si>
  <si>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</si>
  <si>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</si>
  <si>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</si>
  <si>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</si>
  <si>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</si>
  <si>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</si>
  <si>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</si>
  <si>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</si>
  <si>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</si>
  <si>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</si>
  <si>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</si>
  <si>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</si>
  <si>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</si>
  <si>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</si>
  <si>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</si>
  <si>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</si>
  <si>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</si>
  <si>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</si>
  <si>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</si>
  <si>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</si>
  <si>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</si>
  <si>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</si>
  <si>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</si>
  <si>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</si>
  <si>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</si>
  <si>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</si>
  <si>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</si>
  <si>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</si>
  <si>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</si>
  <si>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</si>
  <si>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</si>
  <si>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</si>
  <si>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</si>
  <si>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</si>
  <si>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</si>
  <si>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</si>
  <si>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</si>
  <si>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</si>
  <si>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</si>
  <si>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</si>
  <si>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</si>
  <si>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</si>
  <si>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</si>
  <si>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</si>
  <si>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</si>
  <si>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</si>
  <si>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</si>
  <si>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</si>
  <si>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</si>
  <si>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</si>
  <si>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</si>
  <si>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</si>
  <si>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</si>
  <si>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</si>
  <si>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</si>
  <si>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</si>
  <si>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</si>
  <si>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</si>
  <si>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</si>
  <si>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</si>
  <si>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</si>
  <si>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</si>
  <si>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</si>
  <si>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</si>
  <si>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</si>
  <si>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</si>
  <si>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</si>
  <si>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</si>
  <si>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</si>
  <si>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</si>
  <si>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</si>
  <si>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</si>
  <si>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</si>
  <si>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</si>
  <si>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</si>
  <si>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</si>
  <si>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</si>
  <si>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</si>
  <si>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</si>
  <si>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</si>
  <si>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</si>
  <si>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</si>
  <si>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</si>
  <si>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</si>
  <si>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</si>
  <si>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</si>
  <si>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</si>
  <si>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</si>
  <si>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</si>
  <si>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</si>
  <si>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</si>
  <si>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</si>
  <si>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</si>
  <si>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</si>
  <si>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</si>
  <si>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</si>
  <si>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</si>
  <si>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</si>
  <si>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</si>
  <si>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</si>
  <si>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</si>
  <si>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</si>
  <si>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</si>
  <si>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</si>
  <si>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</si>
  <si>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</si>
  <si>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</si>
  <si>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</si>
  <si>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</si>
  <si>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</si>
  <si>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</si>
  <si>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</si>
  <si>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</si>
  <si>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</si>
  <si>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</si>
  <si>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</si>
  <si>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</si>
  <si>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</si>
  <si>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</si>
  <si>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</si>
  <si>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</si>
  <si>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</si>
  <si>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</si>
  <si>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</si>
  <si>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</si>
  <si>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</si>
  <si>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</si>
  <si>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</si>
  <si>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</si>
  <si>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</si>
  <si>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</si>
  <si>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</si>
  <si>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</si>
  <si>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</si>
  <si>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</si>
  <si>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</si>
  <si>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</si>
  <si>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</si>
  <si>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</si>
  <si>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</si>
  <si>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</si>
  <si>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</si>
  <si>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</si>
  <si>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</si>
  <si>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</si>
  <si>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</si>
  <si>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</si>
  <si>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</si>
  <si>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</si>
  <si>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</si>
  <si>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</si>
  <si>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</si>
  <si>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</si>
  <si>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</si>
  <si>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</si>
  <si>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</si>
  <si>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</si>
  <si>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</si>
  <si>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</si>
  <si>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</si>
  <si>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</si>
  <si>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</si>
  <si>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</si>
  <si>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</si>
  <si>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</si>
  <si>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</si>
  <si>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</si>
  <si>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</si>
  <si>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</si>
  <si>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</si>
  <si>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</si>
  <si>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</si>
  <si>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</si>
  <si>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</si>
  <si>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</si>
  <si>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</si>
  <si>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</si>
  <si>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</si>
  <si>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</si>
  <si>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</si>
  <si>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</si>
  <si>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</si>
  <si>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</si>
  <si>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</si>
  <si>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</si>
  <si>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</si>
  <si>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</si>
  <si>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</si>
  <si>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</si>
  <si>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</si>
  <si>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</si>
  <si>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</si>
  <si>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</si>
  <si>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</si>
  <si>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</si>
  <si>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</si>
  <si>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</si>
  <si>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</si>
  <si>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</si>
  <si>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</si>
  <si>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</si>
  <si>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</si>
  <si>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</si>
  <si>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</si>
  <si>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</si>
  <si>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</si>
  <si>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</si>
  <si>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</si>
  <si>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</si>
  <si>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</si>
  <si>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</si>
  <si>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</si>
  <si>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</si>
  <si>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</si>
  <si>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</si>
  <si>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</si>
  <si>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</si>
  <si>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</si>
  <si>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</si>
  <si>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</si>
  <si>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</si>
  <si>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</si>
  <si>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</si>
  <si>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</si>
  <si>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</si>
  <si>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</si>
  <si>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</si>
  <si>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</si>
  <si>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</si>
  <si>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</si>
  <si>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</si>
  <si>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</si>
  <si>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</si>
  <si>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</si>
  <si>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</si>
  <si>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</si>
  <si>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</si>
  <si>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</si>
  <si>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</si>
  <si>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</si>
  <si>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</si>
  <si>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</si>
  <si>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</si>
  <si>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</si>
  <si>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</si>
  <si>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</si>
  <si>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</si>
  <si>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</si>
  <si>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</si>
  <si>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</si>
  <si>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</si>
  <si>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</si>
  <si>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</si>
  <si>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</si>
  <si>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</si>
  <si>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</si>
  <si>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</si>
  <si>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</si>
  <si>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</si>
  <si>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</si>
  <si>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</si>
  <si>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</si>
  <si>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</si>
  <si>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</si>
  <si>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</si>
  <si>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</si>
  <si>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</si>
  <si>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</si>
  <si>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</si>
  <si>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</si>
  <si>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</si>
  <si>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</si>
  <si>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</si>
  <si>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</si>
  <si>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</si>
  <si>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</si>
  <si>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</si>
  <si>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</si>
  <si>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</si>
  <si>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</si>
  <si>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</si>
  <si>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</si>
  <si>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</si>
  <si>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</si>
  <si>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</si>
  <si>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</si>
  <si>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</si>
  <si>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</si>
  <si>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</si>
  <si>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</si>
  <si>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</si>
  <si>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</si>
  <si>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</si>
  <si>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</si>
  <si>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</si>
  <si>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</si>
  <si>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</si>
  <si>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</si>
  <si>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</si>
  <si>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</si>
  <si>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</si>
  <si>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</si>
  <si>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</si>
  <si>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</si>
  <si>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</si>
  <si>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</si>
  <si>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</si>
  <si>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</si>
  <si>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</si>
  <si>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</si>
  <si>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</si>
  <si>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</si>
  <si>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</si>
  <si>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</si>
  <si>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</si>
  <si>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</si>
  <si>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</si>
  <si>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</si>
  <si>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</si>
  <si>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</si>
  <si>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</si>
  <si>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</si>
  <si>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</si>
  <si>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</si>
  <si>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</si>
  <si>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</si>
  <si>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</si>
  <si>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</si>
  <si>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</si>
  <si>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</si>
  <si>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</si>
  <si>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</si>
  <si>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</si>
  <si>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</si>
  <si>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</si>
  <si>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</si>
  <si>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</si>
  <si>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</si>
  <si>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</si>
  <si>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</si>
  <si>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</si>
  <si>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</si>
  <si>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</si>
  <si>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</si>
  <si>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</si>
  <si>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</si>
  <si>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</si>
  <si>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</si>
  <si>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</si>
  <si>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</si>
  <si>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</si>
  <si>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</si>
  <si>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</si>
  <si>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</si>
  <si>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</si>
  <si>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</si>
  <si>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</si>
  <si>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</si>
  <si>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</si>
  <si>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</si>
  <si>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</si>
  <si>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</si>
  <si>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</si>
  <si>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</si>
  <si>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</si>
  <si>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</si>
  <si>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</si>
  <si>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</si>
  <si>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</si>
  <si>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</si>
  <si>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</si>
  <si>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</si>
  <si>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</si>
  <si>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</si>
  <si>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</si>
  <si>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</si>
  <si>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</si>
  <si>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</si>
  <si>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</si>
  <si>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</si>
  <si>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</si>
  <si>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</si>
  <si>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</si>
  <si>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</si>
  <si>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</si>
  <si>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</si>
  <si>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</si>
  <si>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</si>
  <si>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</si>
  <si>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</si>
  <si>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</si>
  <si>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</si>
  <si>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</si>
  <si>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</si>
  <si>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</si>
  <si>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</si>
  <si>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</si>
  <si>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</si>
  <si>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</si>
  <si>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</si>
  <si>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</si>
  <si>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</si>
  <si>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</si>
  <si>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</si>
  <si>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</si>
  <si>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</si>
  <si>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</si>
  <si>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</si>
  <si>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</si>
  <si>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</si>
  <si>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</si>
  <si>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</si>
  <si>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</si>
  <si>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</si>
  <si>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</si>
  <si>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</si>
  <si>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</si>
  <si>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</si>
  <si>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</si>
  <si>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</si>
  <si>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</si>
  <si>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</si>
  <si>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</si>
  <si>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</si>
  <si>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</si>
  <si>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</si>
  <si>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</si>
  <si>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</si>
  <si>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</si>
  <si>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</si>
  <si>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</si>
  <si>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</si>
  <si>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</si>
  <si>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</si>
  <si>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</si>
  <si>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</si>
  <si>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</si>
  <si>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</si>
  <si>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</si>
  <si>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</si>
  <si>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</si>
  <si>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</si>
  <si>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</si>
  <si>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</si>
  <si>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</si>
  <si>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</si>
  <si>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</si>
  <si>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</si>
  <si>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</si>
  <si>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</si>
  <si>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</si>
  <si>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</si>
  <si>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</si>
  <si>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</si>
  <si>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</si>
  <si>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</si>
  <si>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</si>
  <si>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</si>
  <si>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</si>
  <si>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</si>
  <si>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</si>
  <si>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</si>
  <si>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</si>
  <si>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</si>
  <si>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</si>
  <si>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</si>
  <si>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</si>
  <si>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</si>
  <si>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</si>
  <si>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</si>
  <si>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</si>
  <si>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</si>
  <si>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</si>
  <si>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</si>
  <si>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</si>
  <si>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</si>
  <si>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</si>
  <si>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</si>
  <si>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</si>
  <si>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</si>
  <si>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</si>
  <si>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</si>
  <si>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</si>
  <si>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</si>
  <si>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</si>
  <si>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</si>
  <si>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</si>
  <si>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</si>
  <si>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</si>
  <si>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</si>
  <si>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</si>
  <si>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</si>
  <si>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</si>
  <si>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</si>
  <si>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</si>
  <si>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</si>
  <si>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</si>
  <si>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</si>
  <si>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</si>
  <si>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</si>
  <si>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</si>
  <si>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</si>
  <si>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</si>
  <si>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</si>
  <si>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</si>
  <si>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</si>
  <si>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</si>
  <si>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</si>
  <si>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</si>
  <si>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</si>
  <si>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</si>
  <si>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</si>
  <si>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</si>
  <si>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</si>
  <si>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</si>
  <si>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</si>
  <si>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</si>
  <si>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</si>
  <si>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</si>
  <si>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</si>
  <si>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</si>
  <si>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</si>
  <si>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</si>
  <si>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</si>
  <si>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</si>
  <si>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</si>
  <si>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</si>
  <si>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</si>
  <si>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</si>
  <si>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</si>
  <si>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</si>
  <si>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</si>
  <si>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</si>
  <si>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</si>
  <si>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</si>
  <si>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</si>
  <si>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</si>
  <si>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</si>
  <si>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</si>
  <si>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</si>
  <si>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</si>
  <si>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</si>
  <si>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</si>
  <si>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</si>
  <si>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</si>
  <si>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</si>
  <si>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</si>
  <si>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</si>
  <si>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</si>
  <si>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</si>
  <si>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</si>
  <si>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</si>
  <si>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</si>
  <si>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</si>
  <si>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</si>
  <si>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</si>
  <si>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</si>
  <si>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</si>
  <si>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</si>
  <si>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</si>
  <si>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</si>
  <si>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</si>
  <si>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</si>
  <si>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</si>
  <si>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</si>
  <si>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</si>
  <si>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</si>
  <si>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</si>
  <si>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</si>
  <si>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</si>
  <si>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</si>
  <si>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</si>
  <si>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</si>
  <si>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</si>
  <si>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</si>
  <si>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</si>
  <si>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</si>
  <si>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</si>
  <si>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</si>
  <si>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</si>
  <si>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</si>
  <si>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</si>
  <si>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</si>
  <si>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</si>
  <si>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</si>
  <si>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</si>
  <si>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</si>
  <si>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</si>
  <si>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</si>
  <si>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</si>
  <si>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</si>
  <si>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</si>
  <si>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</si>
  <si>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</si>
  <si>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</si>
  <si>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</si>
  <si>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</si>
  <si>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</si>
  <si>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</si>
  <si>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</si>
  <si>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</si>
  <si>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</si>
  <si>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</si>
  <si>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</si>
  <si>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</si>
  <si>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</si>
  <si>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</si>
  <si>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</si>
  <si>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</si>
  <si>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</si>
  <si>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</si>
  <si>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</si>
  <si>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</si>
  <si>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</si>
  <si>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</si>
  <si>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</si>
  <si>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</si>
  <si>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</si>
  <si>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</si>
  <si>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</si>
  <si>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</si>
  <si>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</si>
  <si>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</si>
  <si>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</si>
  <si>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</si>
  <si>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</si>
  <si>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</si>
  <si>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</si>
  <si>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</si>
  <si>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</si>
  <si>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</si>
  <si>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</si>
  <si>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</si>
  <si>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</si>
  <si>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</si>
  <si>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</si>
  <si>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</si>
  <si>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</si>
  <si>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</si>
  <si>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</si>
  <si>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</si>
  <si>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</si>
  <si>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</si>
  <si>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</si>
  <si>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</si>
  <si>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</si>
  <si>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</si>
  <si>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</si>
  <si>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</si>
  <si>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</si>
  <si>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</si>
  <si>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</si>
  <si>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</si>
  <si>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</si>
  <si>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</si>
  <si>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</si>
  <si>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</si>
  <si>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</si>
  <si>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</si>
  <si>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</si>
  <si>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</si>
  <si>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</si>
  <si>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</si>
  <si>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</si>
  <si>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</si>
  <si>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</si>
  <si>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</si>
  <si>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</si>
  <si>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</si>
  <si>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</si>
  <si>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</si>
  <si>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</si>
  <si>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</si>
  <si>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</si>
  <si>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</si>
  <si>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</si>
  <si>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</si>
  <si>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</si>
  <si>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</si>
  <si>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</si>
  <si>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</si>
  <si>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</si>
  <si>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</si>
  <si>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</si>
  <si>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</si>
  <si>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</si>
  <si>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</si>
  <si>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</si>
  <si>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</si>
  <si>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</si>
  <si>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</si>
  <si>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</si>
  <si>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</si>
  <si>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</si>
  <si>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</si>
  <si>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</si>
  <si>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</si>
  <si>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</si>
  <si>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</si>
  <si>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</si>
  <si>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</si>
  <si>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</si>
  <si>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</si>
  <si>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</si>
  <si>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</si>
  <si>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</si>
  <si>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</si>
  <si>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</si>
  <si>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</si>
  <si>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</si>
  <si>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</si>
  <si>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</si>
  <si>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</si>
  <si>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</si>
  <si>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</si>
  <si>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</si>
  <si>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</si>
  <si>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</si>
  <si>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</si>
  <si>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</si>
  <si>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</si>
  <si>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</si>
  <si>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</si>
  <si>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</si>
  <si>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</si>
  <si>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</si>
  <si>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</si>
  <si>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</si>
  <si>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</si>
  <si>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</si>
  <si>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</si>
  <si>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</si>
  <si>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</si>
  <si>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</si>
  <si>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</si>
  <si>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</si>
  <si>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</si>
  <si>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</si>
  <si>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</si>
  <si>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</si>
  <si>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</si>
  <si>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</si>
  <si>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</si>
  <si>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</si>
  <si>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</si>
  <si>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</si>
  <si>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</si>
  <si>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</si>
  <si>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</si>
  <si>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</si>
  <si>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</si>
  <si>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</si>
  <si>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</si>
  <si>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</si>
  <si>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</si>
  <si>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</si>
  <si>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</si>
  <si>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</si>
  <si>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</si>
  <si>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</si>
  <si>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</si>
  <si>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</si>
  <si>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</si>
  <si>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</si>
  <si>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</si>
  <si>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</si>
  <si>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</si>
  <si>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</si>
  <si>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</si>
  <si>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</si>
  <si>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</si>
  <si>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</si>
  <si>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</si>
  <si>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</si>
  <si>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</si>
  <si>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</si>
  <si>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</si>
  <si>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</si>
  <si>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</si>
  <si>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</si>
  <si>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</si>
  <si>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</si>
  <si>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</si>
  <si>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</si>
  <si>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</si>
  <si>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</si>
  <si>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</si>
  <si>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</si>
  <si>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</si>
  <si>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</si>
  <si>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</si>
  <si>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</si>
  <si>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</si>
  <si>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</si>
  <si>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</si>
  <si>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</si>
  <si>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</si>
  <si>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</si>
  <si>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</si>
  <si>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</si>
  <si>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</si>
  <si>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</si>
  <si>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</si>
  <si>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</si>
  <si>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</si>
  <si>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</si>
  <si>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</si>
  <si>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</si>
  <si>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</si>
  <si>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</si>
  <si>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</si>
  <si>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</si>
  <si>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</si>
  <si>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</si>
  <si>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</si>
  <si>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</si>
  <si>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</si>
  <si>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</si>
  <si>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</si>
  <si>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</si>
  <si>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</si>
  <si>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</si>
  <si>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</si>
  <si>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</si>
  <si>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</si>
  <si>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</si>
  <si>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</si>
  <si>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</si>
  <si>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</si>
  <si>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</si>
  <si>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</si>
  <si>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</si>
  <si>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</si>
  <si>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</si>
  <si>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</si>
  <si>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</si>
  <si>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</si>
  <si>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</si>
  <si>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</si>
  <si>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</si>
  <si>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</si>
  <si>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</si>
  <si>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</si>
  <si>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</si>
  <si>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</si>
  <si>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</si>
  <si>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</si>
  <si>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</si>
  <si>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</si>
  <si>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</si>
  <si>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</si>
  <si>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</si>
  <si>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</si>
  <si>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</si>
  <si>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</si>
  <si>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</si>
  <si>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</si>
  <si>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</si>
  <si>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</si>
  <si>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</si>
  <si>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</si>
  <si>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</si>
  <si>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</si>
  <si>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</si>
  <si>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</si>
  <si>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</si>
  <si>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</si>
  <si>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</si>
  <si>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</si>
  <si>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</si>
  <si>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</si>
  <si>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</si>
  <si>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</si>
  <si>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</si>
  <si>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</si>
  <si>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</si>
  <si>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</si>
  <si>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</si>
  <si>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</si>
  <si>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</si>
  <si>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</si>
  <si>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</si>
  <si>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</si>
  <si>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</si>
  <si>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</si>
  <si>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</si>
  <si>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</si>
  <si>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</si>
  <si>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</si>
  <si>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</si>
  <si>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</si>
  <si>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</si>
  <si>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</si>
  <si>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</si>
  <si>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</si>
  <si>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</si>
  <si>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</si>
  <si>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</si>
  <si>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</si>
  <si>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</si>
  <si>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</si>
  <si>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</si>
  <si>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</si>
  <si>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</si>
  <si>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</si>
  <si>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</si>
  <si>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</si>
  <si>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</si>
  <si>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</si>
  <si>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</si>
  <si>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</si>
  <si>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</si>
  <si>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</si>
  <si>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</si>
  <si>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</si>
  <si>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</si>
  <si>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</si>
  <si>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</si>
  <si>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</si>
  <si>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</si>
  <si>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</si>
  <si>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</si>
  <si>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</si>
  <si>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</si>
  <si>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</si>
  <si>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</si>
  <si>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</si>
  <si>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</si>
  <si>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</si>
  <si>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</si>
  <si>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</si>
  <si>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</si>
  <si>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</si>
  <si>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</si>
  <si>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</si>
  <si>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</si>
  <si>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</si>
  <si>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</si>
  <si>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</si>
  <si>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</si>
  <si>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</si>
  <si>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</si>
  <si>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</si>
  <si>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</si>
  <si>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</si>
  <si>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</si>
  <si>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</si>
  <si>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</si>
  <si>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</si>
  <si>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</si>
  <si>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</si>
  <si>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</si>
  <si>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</si>
  <si>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</si>
  <si>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</si>
  <si>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</si>
  <si>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</si>
  <si>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</si>
  <si>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</si>
  <si>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</si>
  <si>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</si>
  <si>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</si>
  <si>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</si>
  <si>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</si>
  <si>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</si>
  <si>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</si>
  <si>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</si>
  <si>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</si>
  <si>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</si>
  <si>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</si>
  <si>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</si>
  <si>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</si>
  <si>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</si>
  <si>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</si>
  <si>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</si>
  <si>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</si>
  <si>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</si>
  <si>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</si>
  <si>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</si>
  <si>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</si>
  <si>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</si>
  <si>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</si>
  <si>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</si>
  <si>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</si>
  <si>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</si>
  <si>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</si>
  <si>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</si>
  <si>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</si>
  <si>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</si>
  <si>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</si>
  <si>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</si>
  <si>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</si>
  <si>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</si>
  <si>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</si>
  <si>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</si>
  <si>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</si>
  <si>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</si>
  <si>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</si>
  <si>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</si>
  <si>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</si>
  <si>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</si>
  <si>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</si>
  <si>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</si>
  <si>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</si>
  <si>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</si>
  <si>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</si>
  <si>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</si>
  <si>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</si>
  <si>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</si>
  <si>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</si>
  <si>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</si>
  <si>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</si>
  <si>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</si>
  <si>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</si>
  <si>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</si>
  <si>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</si>
  <si>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</si>
  <si>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</si>
  <si>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</si>
  <si>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</si>
  <si>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</si>
  <si>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</si>
  <si>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</si>
  <si>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</si>
  <si>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</si>
  <si>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</si>
  <si>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</si>
  <si>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</si>
  <si>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</si>
  <si>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</si>
  <si>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</si>
  <si>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</si>
  <si>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</si>
  <si>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</si>
  <si>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</si>
  <si>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</si>
  <si>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</si>
  <si>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</si>
  <si>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</si>
  <si>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</si>
  <si>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</si>
  <si>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</si>
  <si>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</si>
  <si>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</si>
  <si>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</si>
  <si>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</si>
  <si>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</si>
  <si>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</si>
  <si>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</si>
  <si>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</si>
  <si>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</si>
  <si>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</si>
  <si>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</si>
  <si>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</si>
  <si>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</si>
  <si>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</si>
  <si>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</si>
  <si>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</si>
  <si>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</si>
  <si>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</si>
  <si>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</si>
  <si>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</si>
  <si>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</si>
  <si>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</si>
  <si>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</si>
  <si>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</si>
  <si>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</si>
  <si>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</si>
  <si>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</si>
  <si>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</si>
  <si>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</si>
  <si>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</si>
  <si>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</si>
  <si>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</si>
  <si>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</si>
  <si>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</si>
  <si>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</si>
  <si>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</si>
  <si>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</si>
  <si>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</si>
  <si>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</si>
  <si>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</si>
  <si>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</si>
  <si>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</si>
  <si>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</si>
  <si>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</si>
  <si>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</si>
  <si>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</si>
  <si>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</si>
  <si>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</si>
  <si>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</si>
  <si>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</si>
  <si>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</si>
  <si>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</si>
  <si>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</si>
  <si>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</si>
  <si>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</si>
  <si>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</si>
  <si>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</si>
  <si>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</si>
  <si>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</si>
  <si>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</si>
  <si>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</si>
  <si>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</si>
  <si>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</si>
  <si>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</si>
  <si>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</si>
  <si>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</si>
  <si>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</si>
  <si>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</si>
  <si>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</si>
  <si>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</si>
  <si>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</si>
  <si>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</si>
  <si>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</si>
  <si>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</si>
  <si>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</si>
  <si>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</si>
  <si>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</si>
  <si>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</si>
  <si>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</si>
  <si>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</si>
  <si>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</si>
  <si>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</si>
  <si>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</si>
  <si>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</si>
  <si>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</si>
  <si>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</si>
  <si>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</si>
  <si>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</si>
  <si>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</si>
  <si>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</si>
  <si>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</si>
  <si>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</si>
  <si>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</si>
  <si>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</si>
  <si>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</si>
  <si>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</si>
  <si>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</si>
  <si>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</si>
  <si>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</si>
  <si>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</si>
  <si>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</si>
  <si>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</si>
  <si>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</si>
  <si>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</si>
  <si>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</si>
  <si>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</si>
  <si>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</si>
  <si>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</si>
  <si>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</si>
  <si>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</si>
  <si>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</si>
  <si>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</si>
  <si>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</si>
  <si>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</si>
  <si>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</si>
  <si>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</si>
  <si>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</si>
  <si>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</si>
  <si>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</si>
  <si>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</si>
  <si>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</si>
  <si>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</si>
  <si>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</si>
  <si>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</si>
  <si>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</si>
  <si>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</si>
  <si>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</si>
  <si>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</si>
  <si>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</si>
  <si>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</si>
  <si>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</si>
  <si>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</si>
  <si>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</si>
  <si>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</si>
  <si>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</si>
  <si>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</si>
  <si>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</si>
  <si>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</si>
  <si>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</si>
  <si>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</si>
  <si>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</si>
  <si>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</si>
  <si>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</si>
  <si>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</si>
  <si>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</si>
  <si>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</si>
  <si>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</si>
  <si>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</si>
  <si>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</si>
  <si>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</si>
  <si>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</si>
  <si>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</si>
  <si>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</si>
  <si>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</si>
  <si>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</si>
  <si>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</si>
  <si>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</si>
  <si>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</si>
  <si>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</si>
  <si>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</si>
  <si>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</si>
  <si>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</si>
  <si>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</si>
  <si>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</si>
  <si>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</si>
  <si>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</si>
  <si>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</si>
  <si>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</si>
  <si>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</si>
  <si>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</si>
  <si>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</si>
  <si>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</si>
  <si>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</si>
  <si>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</si>
  <si>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</si>
  <si>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</si>
  <si>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</si>
  <si>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</si>
  <si>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</si>
  <si>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</si>
  <si>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</si>
  <si>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</si>
  <si>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</si>
  <si>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</si>
  <si>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</si>
  <si>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</si>
  <si>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</si>
  <si>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</si>
  <si>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</si>
  <si>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</si>
  <si>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</si>
  <si>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</si>
  <si>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</si>
  <si>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</si>
  <si>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</si>
  <si>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</si>
  <si>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</si>
  <si>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</si>
  <si>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</si>
  <si>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</si>
  <si>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</si>
  <si>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</si>
  <si>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</si>
  <si>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</si>
  <si>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</si>
  <si>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</si>
  <si>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</si>
  <si>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</si>
  <si>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</si>
  <si>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</si>
  <si>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</si>
  <si>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</si>
  <si>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</si>
  <si>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</si>
  <si>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</si>
  <si>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</si>
  <si>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</si>
  <si>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</si>
  <si>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</si>
  <si>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</si>
  <si>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</si>
  <si>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</si>
  <si>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</si>
  <si>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</si>
  <si>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</si>
  <si>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</si>
  <si>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</si>
  <si>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</si>
  <si>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</si>
  <si>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</si>
  <si>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</si>
  <si>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</si>
  <si>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</si>
  <si>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</si>
  <si>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</si>
  <si>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</si>
  <si>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</si>
  <si>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</si>
  <si>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</si>
  <si>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</si>
  <si>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</si>
  <si>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</si>
  <si>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</si>
  <si>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</si>
  <si>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</si>
  <si>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</si>
  <si>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</si>
  <si>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</si>
  <si>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</si>
  <si>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</si>
  <si>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</si>
  <si>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</si>
  <si>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</si>
  <si>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</si>
  <si>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</si>
  <si>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</si>
  <si>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</si>
  <si>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</si>
  <si>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</si>
  <si>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</si>
  <si>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</si>
  <si>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</si>
  <si>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</si>
  <si>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</si>
  <si>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</si>
  <si>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</si>
  <si>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</si>
  <si>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</si>
  <si>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</si>
  <si>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</si>
  <si>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</si>
  <si>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</si>
  <si>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</si>
  <si>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</si>
  <si>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</si>
  <si>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</si>
  <si>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</si>
  <si>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</si>
  <si>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</si>
  <si>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</si>
  <si>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</si>
  <si>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</si>
  <si>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</si>
  <si>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</si>
  <si>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</si>
  <si>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</si>
  <si>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</si>
  <si>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</si>
  <si>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</si>
  <si>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</si>
  <si>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</si>
  <si>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</si>
  <si>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</si>
  <si>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</si>
  <si>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</si>
  <si>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</si>
  <si>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</si>
  <si>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</si>
  <si>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</si>
  <si>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</si>
  <si>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</si>
  <si>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</si>
  <si>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</si>
  <si>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</si>
  <si>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</si>
  <si>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</si>
  <si>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</si>
  <si>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</si>
  <si>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</si>
  <si>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</si>
  <si>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</si>
  <si>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</si>
  <si>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</si>
  <si>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</si>
  <si>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</si>
  <si>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</si>
  <si>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</si>
  <si>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</si>
  <si>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</si>
  <si>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</si>
  <si>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</si>
  <si>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</si>
  <si>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</si>
  <si>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</si>
  <si>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</si>
  <si>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</si>
  <si>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</si>
  <si>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</si>
  <si>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</si>
  <si>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</si>
  <si>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</si>
  <si>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</si>
  <si>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</si>
  <si>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</si>
  <si>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</si>
  <si>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</si>
  <si>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</si>
  <si>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</si>
  <si>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</si>
  <si>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</si>
  <si>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</si>
  <si>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</si>
  <si>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</si>
  <si>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</si>
  <si>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</si>
  <si>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</si>
  <si>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</si>
  <si>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</si>
  <si>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</si>
  <si>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</si>
  <si>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</si>
  <si>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</si>
  <si>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</si>
  <si>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</si>
  <si>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</si>
  <si>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</si>
  <si>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</si>
  <si>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</si>
  <si>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</si>
  <si>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</si>
  <si>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</si>
  <si>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</si>
  <si>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</si>
  <si>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</si>
  <si>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</si>
  <si>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</si>
  <si>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</si>
  <si>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</si>
  <si>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</si>
  <si>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</si>
  <si>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</si>
  <si>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</si>
  <si>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</si>
  <si>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</si>
  <si>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</si>
  <si>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</si>
  <si>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</si>
  <si>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</si>
  <si>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</si>
  <si>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</si>
  <si>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</si>
  <si>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</si>
  <si>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</si>
  <si>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</si>
  <si>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</si>
  <si>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</si>
  <si>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</si>
  <si>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</si>
  <si>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</si>
  <si>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</si>
  <si>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</si>
  <si>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</si>
  <si>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</si>
  <si>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</si>
  <si>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</si>
  <si>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</si>
  <si>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</si>
  <si>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</si>
  <si>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</si>
  <si>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</si>
  <si>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</si>
  <si>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</si>
  <si>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</si>
  <si>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</si>
  <si>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</si>
  <si>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</si>
  <si>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</si>
  <si>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</si>
  <si>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</si>
  <si>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</si>
  <si>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</si>
  <si>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</si>
  <si>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</si>
  <si>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</si>
  <si>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</si>
  <si>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</si>
  <si>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</si>
  <si>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</si>
  <si>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</si>
  <si>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</si>
  <si>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</si>
  <si>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</si>
  <si>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</si>
  <si>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</si>
  <si>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</si>
  <si>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</si>
  <si>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</si>
  <si>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</si>
  <si>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</si>
  <si>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</si>
  <si>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</si>
  <si>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</si>
  <si>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</si>
  <si>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</si>
  <si>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</si>
  <si>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</si>
  <si>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</si>
  <si>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</si>
  <si>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</si>
  <si>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</si>
  <si>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</si>
  <si>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</si>
  <si>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</si>
  <si>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</si>
  <si>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</si>
  <si>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</si>
  <si>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</si>
  <si>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</si>
  <si>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</si>
  <si>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</si>
  <si>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</si>
  <si>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</si>
  <si>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</si>
  <si>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</si>
  <si>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</si>
  <si>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</si>
  <si>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</si>
  <si>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</si>
  <si>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</si>
  <si>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</si>
  <si>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</si>
  <si>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</si>
  <si>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</si>
  <si>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</si>
  <si>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</si>
  <si>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</si>
  <si>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</si>
  <si>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</si>
  <si>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</si>
  <si>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</si>
  <si>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</si>
  <si>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</si>
  <si>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</si>
  <si>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</si>
  <si>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</si>
  <si>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</si>
  <si>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</si>
  <si>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</si>
  <si>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</si>
  <si>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</si>
  <si>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</si>
  <si>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</si>
  <si>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</si>
  <si>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</si>
  <si>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</si>
  <si>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</si>
  <si>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</si>
  <si>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</si>
  <si>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</si>
  <si>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</si>
  <si>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</si>
  <si>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</si>
  <si>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</si>
  <si>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</si>
  <si>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</si>
  <si>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</si>
  <si>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</si>
  <si>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</si>
  <si>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</si>
  <si>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</si>
  <si>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</si>
  <si>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</si>
  <si>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</si>
  <si>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</si>
  <si>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</si>
  <si>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</si>
  <si>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</si>
  <si>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</si>
  <si>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</si>
  <si>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</si>
  <si>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</si>
  <si>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</si>
  <si>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</si>
  <si>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</si>
  <si>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</si>
  <si>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</si>
  <si>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</si>
  <si>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</si>
  <si>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</si>
  <si>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</si>
  <si>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</si>
  <si>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</si>
  <si>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</si>
  <si>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</si>
  <si>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</si>
  <si>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</si>
  <si>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</si>
  <si>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</si>
  <si>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</si>
  <si>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</si>
  <si>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</si>
  <si>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</si>
  <si>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</si>
  <si>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</si>
  <si>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</si>
  <si>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</si>
  <si>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</si>
  <si>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</si>
  <si>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</si>
  <si>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</si>
  <si>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</si>
  <si>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</si>
  <si>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</si>
  <si>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</si>
  <si>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</si>
  <si>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</si>
  <si>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</si>
  <si>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</si>
  <si>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</si>
  <si>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</si>
  <si>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</si>
  <si>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</si>
  <si>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</si>
  <si>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</si>
  <si>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</si>
  <si>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</si>
  <si>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</si>
  <si>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</si>
  <si>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</si>
  <si>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</si>
  <si>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</si>
  <si>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</si>
  <si>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</si>
  <si>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</si>
  <si>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</si>
  <si>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</si>
  <si>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</si>
  <si>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</si>
  <si>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</si>
  <si>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</si>
  <si>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</si>
  <si>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</si>
  <si>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</si>
  <si>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</si>
  <si>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</si>
  <si>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</si>
  <si>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</si>
  <si>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</si>
  <si>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</si>
  <si>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</si>
  <si>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</si>
  <si>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</si>
  <si>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</si>
  <si>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</si>
  <si>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</si>
  <si>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</si>
  <si>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</si>
  <si>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</si>
  <si>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</si>
  <si>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</si>
  <si>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</si>
  <si>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</si>
  <si>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</si>
  <si>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</si>
  <si>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</si>
  <si>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</si>
  <si>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</si>
  <si>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</si>
  <si>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</si>
  <si>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</si>
  <si>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</si>
  <si>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</si>
  <si>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</si>
  <si>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</si>
  <si>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</si>
  <si>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</si>
  <si>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</si>
  <si>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</si>
  <si>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</si>
  <si>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</si>
  <si>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</si>
  <si>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</si>
  <si>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</si>
  <si>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</si>
  <si>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</si>
  <si>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</si>
  <si>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</si>
  <si>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</si>
  <si>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</si>
  <si>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</si>
  <si>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</si>
  <si>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</si>
  <si>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</si>
  <si>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</si>
  <si>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</si>
  <si>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</si>
  <si>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</si>
  <si>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</si>
  <si>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</si>
  <si>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</si>
  <si>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</si>
  <si>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</si>
  <si>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</si>
  <si>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</si>
  <si>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</si>
  <si>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</si>
  <si>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</si>
  <si>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</si>
  <si>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</si>
  <si>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</si>
  <si>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</si>
  <si>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</si>
  <si>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</si>
  <si>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</si>
  <si>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</si>
  <si>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</si>
  <si>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</si>
  <si>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</si>
  <si>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</si>
  <si>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</si>
  <si>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</si>
  <si>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</si>
  <si>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</si>
  <si>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</si>
  <si>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</si>
  <si>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</si>
  <si>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</si>
  <si>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</si>
  <si>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</si>
  <si>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</si>
  <si>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</si>
  <si>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</si>
  <si>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</si>
  <si>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</si>
  <si>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</si>
  <si>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</si>
  <si>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</si>
  <si>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</si>
  <si>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</si>
  <si>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</si>
  <si>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</si>
  <si>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</si>
  <si>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</si>
  <si>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</si>
  <si>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</si>
  <si>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</si>
  <si>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</si>
  <si>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</si>
  <si>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</si>
  <si>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</si>
  <si>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</si>
  <si>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</si>
  <si>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</si>
  <si>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</si>
  <si>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</si>
  <si>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</si>
  <si>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</si>
  <si>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</si>
  <si>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</si>
  <si>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</si>
  <si>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</si>
  <si>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</si>
  <si>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</si>
  <si>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</si>
  <si>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</si>
  <si>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</si>
  <si>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</si>
  <si>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</si>
  <si>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</si>
  <si>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</si>
  <si>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</si>
  <si>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</si>
  <si>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</si>
  <si>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</si>
  <si>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</si>
  <si>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</si>
  <si>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</si>
  <si>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</si>
  <si>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</si>
  <si>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</si>
  <si>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</si>
  <si>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</si>
  <si>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</si>
  <si>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</si>
  <si>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</si>
  <si>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</si>
  <si>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</si>
  <si>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</si>
  <si>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</si>
  <si>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</si>
  <si>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</si>
  <si>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</si>
  <si>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</si>
  <si>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</si>
  <si>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</si>
  <si>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</si>
  <si>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</si>
  <si>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</si>
  <si>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</si>
  <si>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</si>
  <si>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</si>
  <si>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</si>
  <si>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</si>
  <si>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</si>
  <si>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</si>
  <si>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</si>
  <si>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</si>
  <si>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</si>
  <si>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</si>
  <si>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</si>
  <si>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</si>
  <si>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</si>
  <si>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</si>
  <si>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</si>
  <si>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</si>
  <si>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</si>
  <si>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</si>
  <si>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</si>
  <si>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</si>
  <si>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</si>
  <si>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</si>
  <si>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</si>
  <si>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</si>
  <si>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</si>
  <si>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</si>
  <si>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</si>
  <si>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</si>
  <si>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</si>
  <si>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</si>
  <si>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</si>
  <si>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</si>
  <si>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</si>
  <si>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</si>
  <si>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</si>
  <si>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</si>
  <si>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</si>
  <si>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</si>
  <si>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</si>
  <si>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</si>
  <si>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</si>
  <si>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</si>
  <si>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</si>
  <si>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</si>
  <si>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</si>
  <si>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</si>
  <si>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</si>
  <si>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</si>
  <si>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</si>
  <si>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</si>
  <si>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</si>
  <si>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</si>
  <si>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</si>
  <si>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</si>
  <si>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</si>
  <si>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</si>
  <si>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</si>
  <si>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</si>
  <si>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</si>
  <si>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</si>
  <si>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</si>
  <si>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</si>
  <si>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</si>
  <si>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</si>
  <si>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</si>
  <si>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</si>
  <si>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</si>
  <si>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</si>
  <si>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</si>
  <si>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</si>
  <si>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</si>
  <si>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</si>
  <si>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</si>
  <si>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</si>
  <si>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</si>
  <si>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</si>
  <si>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</si>
  <si>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</si>
  <si>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</si>
  <si>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</si>
  <si>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</si>
  <si>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</si>
  <si>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</si>
  <si>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</si>
  <si>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</si>
  <si>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</si>
  <si>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</si>
  <si>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</si>
  <si>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</si>
  <si>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</si>
  <si>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</si>
  <si>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</si>
  <si>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</si>
  <si>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</si>
  <si>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</si>
  <si>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</si>
  <si>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</si>
  <si>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</si>
  <si>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</si>
  <si>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</si>
  <si>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</si>
  <si>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</si>
  <si>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</si>
  <si>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</si>
  <si>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</si>
  <si>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</si>
  <si>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</si>
  <si>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</si>
  <si>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</si>
  <si>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</si>
  <si>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</si>
  <si>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</si>
  <si>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</si>
  <si>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</si>
  <si>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</si>
  <si>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</si>
  <si>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</si>
  <si>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</si>
  <si>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</si>
  <si>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</si>
  <si>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</si>
  <si>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</si>
  <si>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</si>
  <si>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</si>
  <si>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</si>
  <si>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</si>
  <si>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</si>
  <si>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</si>
  <si>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</si>
  <si>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</si>
  <si>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</si>
  <si>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</si>
  <si>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</si>
  <si>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</si>
  <si>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</si>
  <si>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</si>
  <si>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</si>
  <si>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</si>
  <si>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</si>
  <si>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</si>
  <si>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</si>
  <si>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</si>
  <si>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</si>
  <si>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</si>
  <si>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</si>
  <si>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</si>
  <si>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</si>
  <si>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</si>
  <si>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</si>
  <si>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</si>
  <si>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</si>
  <si>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</si>
  <si>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</si>
  <si>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</si>
  <si>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</si>
  <si>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</si>
  <si>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</si>
  <si>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</si>
  <si>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</si>
  <si>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</si>
  <si>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</si>
  <si>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</si>
  <si>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</si>
  <si>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</si>
  <si>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</si>
  <si>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</si>
  <si>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</si>
  <si>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</si>
  <si>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</si>
  <si>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</si>
  <si>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</si>
  <si>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</si>
  <si>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</si>
  <si>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</si>
  <si>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</si>
  <si>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</si>
  <si>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</si>
  <si>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</si>
  <si>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</si>
  <si>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</si>
  <si>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</si>
  <si>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</si>
  <si>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</si>
  <si>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</si>
  <si>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</si>
  <si>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</si>
  <si>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</si>
  <si>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</si>
  <si>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</si>
  <si>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</si>
  <si>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</si>
  <si>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</si>
  <si>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</si>
  <si>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</si>
  <si>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</si>
  <si>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</si>
  <si>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</si>
  <si>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</si>
  <si>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</si>
  <si>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</si>
  <si>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</si>
  <si>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</si>
  <si>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</si>
  <si>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</si>
  <si>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</si>
  <si>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</si>
  <si>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</si>
  <si>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</si>
  <si>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</si>
  <si>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</si>
  <si>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</si>
  <si>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</si>
  <si>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</si>
  <si>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</si>
  <si>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</si>
  <si>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</si>
  <si>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</si>
  <si>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</si>
  <si>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</si>
  <si>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</si>
  <si>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</si>
  <si>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</si>
  <si>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</si>
  <si>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</si>
  <si>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</si>
  <si>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</si>
  <si>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</si>
  <si>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</si>
  <si>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</si>
  <si>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</si>
  <si>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</si>
  <si>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</si>
  <si>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</si>
  <si>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</si>
  <si>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</si>
  <si>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</si>
  <si>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</si>
  <si>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</si>
  <si>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</si>
  <si>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</si>
  <si>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</si>
  <si>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</si>
  <si>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</si>
  <si>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</si>
  <si>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</si>
  <si>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</si>
  <si>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</si>
  <si>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</si>
  <si>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</si>
  <si>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</si>
  <si>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</si>
  <si>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</si>
  <si>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</si>
  <si>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</si>
  <si>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</si>
  <si>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</si>
  <si>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</si>
  <si>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</si>
  <si>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</si>
  <si>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</si>
  <si>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</si>
  <si>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</si>
  <si>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</si>
  <si>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</si>
  <si>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</si>
  <si>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</si>
  <si>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</si>
  <si>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</si>
  <si>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</si>
  <si>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</si>
  <si>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</si>
  <si>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</si>
  <si>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</si>
  <si>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</si>
  <si>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</si>
  <si>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</si>
  <si>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</si>
  <si>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</si>
  <si>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</si>
  <si>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</si>
  <si>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</si>
  <si>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</si>
  <si>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</si>
  <si>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</si>
  <si>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</si>
  <si>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</si>
  <si>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</si>
  <si>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</si>
  <si>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</si>
  <si>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</si>
  <si>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</si>
  <si>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</si>
  <si>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</si>
  <si>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</si>
  <si>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</si>
  <si>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</si>
  <si>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</si>
  <si>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</si>
  <si>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</si>
  <si>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</si>
  <si>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</si>
  <si>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</si>
  <si>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</si>
  <si>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</si>
  <si>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</si>
  <si>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</si>
  <si>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</si>
  <si>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</si>
  <si>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</si>
  <si>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</si>
  <si>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</si>
  <si>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</si>
  <si>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</si>
  <si>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</si>
  <si>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</si>
  <si>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</si>
  <si>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</si>
  <si>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</si>
  <si>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</si>
  <si>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</si>
  <si>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</si>
  <si>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</si>
  <si>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</si>
  <si>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</si>
  <si>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</si>
  <si>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</si>
  <si>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</si>
  <si>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</si>
  <si>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</si>
  <si>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</si>
  <si>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</si>
  <si>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</si>
  <si>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</si>
  <si>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</si>
  <si>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</si>
  <si>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</si>
  <si>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</si>
  <si>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</si>
  <si>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</si>
  <si>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</si>
  <si>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</si>
  <si>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</si>
  <si>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</si>
  <si>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</si>
  <si>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</si>
  <si>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</si>
  <si>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</si>
  <si>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</si>
  <si>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</si>
  <si>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</si>
  <si>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</si>
  <si>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</si>
  <si>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</si>
  <si>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</si>
  <si>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</si>
  <si>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</si>
  <si>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</si>
  <si>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</si>
  <si>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</si>
  <si>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</si>
  <si>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</si>
  <si>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</si>
  <si>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</si>
  <si>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</si>
  <si>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</si>
  <si>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</si>
  <si>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</si>
  <si>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</si>
  <si>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</si>
  <si>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</si>
  <si>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</si>
  <si>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</si>
  <si>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</si>
  <si>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</si>
  <si>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</si>
  <si>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</si>
  <si>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</si>
  <si>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</si>
  <si>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</si>
  <si>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</si>
  <si>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</si>
  <si>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</si>
  <si>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</si>
  <si>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</si>
  <si>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</si>
  <si>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</si>
  <si>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</si>
  <si>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</si>
  <si>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</si>
  <si>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</si>
  <si>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</si>
  <si>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</si>
  <si>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</si>
  <si>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</si>
  <si>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</si>
  <si>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</si>
  <si>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</si>
  <si>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</si>
  <si>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</si>
  <si>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</si>
  <si>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</si>
  <si>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</si>
  <si>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</si>
  <si>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</si>
  <si>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</si>
  <si>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</si>
  <si>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</si>
  <si>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</si>
  <si>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</si>
  <si>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</si>
  <si>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</si>
  <si>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</si>
  <si>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</si>
  <si>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</si>
  <si>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</si>
  <si>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</si>
  <si>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</si>
  <si>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</si>
  <si>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</si>
  <si>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</si>
  <si>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</si>
  <si>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</si>
  <si>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</si>
  <si>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</si>
  <si>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</si>
  <si>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</si>
  <si>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</si>
  <si>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</si>
  <si>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</si>
  <si>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</si>
  <si>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</si>
  <si>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</si>
  <si>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</si>
  <si>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</si>
  <si>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</si>
  <si>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</si>
  <si>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</si>
  <si>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</si>
  <si>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</si>
  <si>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</si>
  <si>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</si>
  <si>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</si>
  <si>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</si>
  <si>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</si>
  <si>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</si>
  <si>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</si>
  <si>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</si>
  <si>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</si>
  <si>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</si>
  <si>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</si>
  <si>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</si>
  <si>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</si>
  <si>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</si>
  <si>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</si>
  <si>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</si>
  <si>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</si>
  <si>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</si>
  <si>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</si>
  <si>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</si>
  <si>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</si>
  <si>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</si>
  <si>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</si>
  <si>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</si>
  <si>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</si>
  <si>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</si>
  <si>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</si>
  <si>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</si>
  <si>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</si>
  <si>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</si>
  <si>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</si>
  <si>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</si>
  <si>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</si>
  <si>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</si>
  <si>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</si>
  <si>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</si>
  <si>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</si>
  <si>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</si>
  <si>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</si>
  <si>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</si>
  <si>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</si>
  <si>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</si>
  <si>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</si>
  <si>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</si>
  <si>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</si>
  <si>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</si>
  <si>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</si>
  <si>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</si>
  <si>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</si>
  <si>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</si>
  <si>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</si>
  <si>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</si>
  <si>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</si>
  <si>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</si>
  <si>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</si>
  <si>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</si>
  <si>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</si>
  <si>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</si>
  <si>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</si>
  <si>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</si>
  <si>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</si>
  <si>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</si>
  <si>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</si>
  <si>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</si>
  <si>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</si>
  <si>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</si>
  <si>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</si>
  <si>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</si>
  <si>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</si>
  <si>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</si>
  <si>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</si>
  <si>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</si>
  <si>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</si>
  <si>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</si>
  <si>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</si>
  <si>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</si>
  <si>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</si>
  <si>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</si>
  <si>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</si>
  <si>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</si>
  <si>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</si>
  <si>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</si>
  <si>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</si>
  <si>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</si>
  <si>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</si>
  <si>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</si>
  <si>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</si>
  <si>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</si>
  <si>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</si>
  <si>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</si>
  <si>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</si>
  <si>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</si>
  <si>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</si>
  <si>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</si>
  <si>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</si>
  <si>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</si>
  <si>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</si>
  <si>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</si>
  <si>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</si>
  <si>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</si>
  <si>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</si>
  <si>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</si>
  <si>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</si>
  <si>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</si>
  <si>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</si>
  <si>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</si>
  <si>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</si>
  <si>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</si>
  <si>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</si>
  <si>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</si>
  <si>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</si>
  <si>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</si>
  <si>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</si>
  <si>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</si>
  <si>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</si>
  <si>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</si>
  <si>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</si>
  <si>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</si>
  <si>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</si>
  <si>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</si>
  <si>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</si>
  <si>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</si>
  <si>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</si>
  <si>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</si>
  <si>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</si>
  <si>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</si>
  <si>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</si>
  <si>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</si>
  <si>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</si>
  <si>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</si>
  <si>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</si>
  <si>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</si>
  <si>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</si>
  <si>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</si>
  <si>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</si>
  <si>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</si>
  <si>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</si>
  <si>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</si>
  <si>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</si>
  <si>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</si>
  <si>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</si>
  <si>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</si>
  <si>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</si>
  <si>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</si>
  <si>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</si>
  <si>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</si>
  <si>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</si>
  <si>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</si>
  <si>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</si>
  <si>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</si>
  <si>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</si>
  <si>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</si>
  <si>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</si>
  <si>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</si>
  <si>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</si>
  <si>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</si>
  <si>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</si>
  <si>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</si>
  <si>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</si>
  <si>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</si>
  <si>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</si>
  <si>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</si>
  <si>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</si>
  <si>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</si>
  <si>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</si>
  <si>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</si>
  <si>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</si>
  <si>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</si>
  <si>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</si>
  <si>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</si>
  <si>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</si>
  <si>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</si>
  <si>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</si>
  <si>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</si>
  <si>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</si>
  <si>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</si>
  <si>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</si>
  <si>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</si>
  <si>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</si>
  <si>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</si>
  <si>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</si>
  <si>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</si>
  <si>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</si>
  <si>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</si>
  <si>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</si>
  <si>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</si>
  <si>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</si>
  <si>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</si>
  <si>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</si>
  <si>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</si>
  <si>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</si>
  <si>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</si>
  <si>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</si>
  <si>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</si>
  <si>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</si>
  <si>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</si>
  <si>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</si>
  <si>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</si>
  <si>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</si>
  <si>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</si>
  <si>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</si>
  <si>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</si>
  <si>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</si>
  <si>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</si>
  <si>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</si>
  <si>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</si>
  <si>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</si>
  <si>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</si>
  <si>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</si>
  <si>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</si>
  <si>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</si>
  <si>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</si>
  <si>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</si>
  <si>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</si>
  <si>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</si>
  <si>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</si>
  <si>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</si>
  <si>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</si>
  <si>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</si>
  <si>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</si>
  <si>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</si>
  <si>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</si>
  <si>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</si>
  <si>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</si>
  <si>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</si>
  <si>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</si>
  <si>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</si>
  <si>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</si>
  <si>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</si>
  <si>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</si>
  <si>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</si>
  <si>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</si>
  <si>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</si>
  <si>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</si>
  <si>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</si>
  <si>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</si>
  <si>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</si>
  <si>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</si>
  <si>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</si>
  <si>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</si>
  <si>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</si>
  <si>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</si>
  <si>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</si>
  <si>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</si>
  <si>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</si>
  <si>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</si>
  <si>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</si>
  <si>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</si>
  <si>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</si>
  <si>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</si>
  <si>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</si>
  <si>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</si>
  <si>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</si>
  <si>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</si>
  <si>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</si>
  <si>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</si>
  <si>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</si>
  <si>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</si>
  <si>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</si>
  <si>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</si>
  <si>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</si>
  <si>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</si>
  <si>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</si>
  <si>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</si>
  <si>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</si>
  <si>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</si>
  <si>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</si>
  <si>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</si>
  <si>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</si>
  <si>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</si>
  <si>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</si>
  <si>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</si>
  <si>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</si>
  <si>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</si>
  <si>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</si>
  <si>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</si>
  <si>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</si>
  <si>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</si>
  <si>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</si>
  <si>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</si>
  <si>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</si>
  <si>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</si>
  <si>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</si>
  <si>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</si>
  <si>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</si>
  <si>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</si>
  <si>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</si>
  <si>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</si>
  <si>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</si>
  <si>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</si>
  <si>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</si>
  <si>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</si>
  <si>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</si>
  <si>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</si>
  <si>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</si>
  <si>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</si>
  <si>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</si>
  <si>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</si>
  <si>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</si>
  <si>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</si>
  <si>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</si>
  <si>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</si>
  <si>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</si>
  <si>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</si>
  <si>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</si>
  <si>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</si>
  <si>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</si>
  <si>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</si>
  <si>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</si>
  <si>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</si>
  <si>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</si>
  <si>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</si>
  <si>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</si>
  <si>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</si>
  <si>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</si>
  <si>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</si>
  <si>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</si>
  <si>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</si>
  <si>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</si>
  <si>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</si>
  <si>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</si>
  <si>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</si>
  <si>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</si>
  <si>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</si>
  <si>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</si>
  <si>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</si>
  <si>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</si>
  <si>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</si>
  <si>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</si>
  <si>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</si>
  <si>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</si>
  <si>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</si>
  <si>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</si>
  <si>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</si>
  <si>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</si>
  <si>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</si>
  <si>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</si>
  <si>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</si>
  <si>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</si>
  <si>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</si>
  <si>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</si>
  <si>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</si>
  <si>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</si>
  <si>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</si>
  <si>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</si>
  <si>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</si>
  <si>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</si>
  <si>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</si>
  <si>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</si>
  <si>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</si>
  <si>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</si>
  <si>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</si>
  <si>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</si>
  <si>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</si>
  <si>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</si>
  <si>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</si>
  <si>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</si>
  <si>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</si>
  <si>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</si>
  <si>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</si>
  <si>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</si>
  <si>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</si>
  <si>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</si>
  <si>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</si>
  <si>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</si>
  <si>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</si>
  <si>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</si>
  <si>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</si>
  <si>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</si>
  <si>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</si>
  <si>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</si>
  <si>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</si>
  <si>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</si>
  <si>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</si>
  <si>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</si>
  <si>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</si>
  <si>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</si>
  <si>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</si>
  <si>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</si>
  <si>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</si>
  <si>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</si>
  <si>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</si>
  <si>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</si>
  <si>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</si>
  <si>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</si>
  <si>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</si>
  <si>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</si>
  <si>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</si>
  <si>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</si>
  <si>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</si>
  <si>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</si>
  <si>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</si>
  <si>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</si>
  <si>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</si>
  <si>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</si>
  <si>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</si>
  <si>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</si>
  <si>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</si>
  <si>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</si>
  <si>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</si>
  <si>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</si>
  <si>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</si>
  <si>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</si>
  <si>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</si>
  <si>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</si>
  <si>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</si>
  <si>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</si>
  <si>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</si>
  <si>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</si>
  <si>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</si>
  <si>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</si>
  <si>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</si>
  <si>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</si>
  <si>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</si>
  <si>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</si>
  <si>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</si>
  <si>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</si>
  <si>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</si>
  <si>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</si>
  <si>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</si>
  <si>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</si>
  <si>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</si>
  <si>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</si>
  <si>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</si>
  <si>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</si>
  <si>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</si>
  <si>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</si>
  <si>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</si>
  <si>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</si>
  <si>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</si>
  <si>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</si>
  <si>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</si>
  <si>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</si>
  <si>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</si>
  <si>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</si>
  <si>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</si>
  <si>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</si>
  <si>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</si>
  <si>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</si>
  <si>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</si>
  <si>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</si>
  <si>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</si>
  <si>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</si>
  <si>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</si>
  <si>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</si>
  <si>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</si>
  <si>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</si>
  <si>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</si>
  <si>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</si>
  <si>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</si>
  <si>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</si>
  <si>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</si>
  <si>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</si>
  <si>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</si>
  <si>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</si>
  <si>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</si>
  <si>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</si>
  <si>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</si>
  <si>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</si>
  <si>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</si>
  <si>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</si>
  <si>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</si>
  <si>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</si>
  <si>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</si>
  <si>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</si>
  <si>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</si>
  <si>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</si>
  <si>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</si>
  <si>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</si>
  <si>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</si>
  <si>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</si>
  <si>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</si>
  <si>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</si>
  <si>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</si>
  <si>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</si>
  <si>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</si>
  <si>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</si>
  <si>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</si>
  <si>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</si>
  <si>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</si>
  <si>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</si>
  <si>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</si>
  <si>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</si>
  <si>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</si>
  <si>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</si>
  <si>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</si>
  <si>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</si>
  <si>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</si>
  <si>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</si>
  <si>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</si>
  <si>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</si>
  <si>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</si>
  <si>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</si>
  <si>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</si>
  <si>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</si>
  <si>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</si>
  <si>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</si>
  <si>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</si>
  <si>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</si>
  <si>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</si>
  <si>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</si>
  <si>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</si>
  <si>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</si>
  <si>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</si>
  <si>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</si>
  <si>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</si>
  <si>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</si>
  <si>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</si>
  <si>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</si>
  <si>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</si>
  <si>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</si>
  <si>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</si>
  <si>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</si>
  <si>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</si>
  <si>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</si>
  <si>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</si>
  <si>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</si>
  <si>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</si>
  <si>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</si>
  <si>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</si>
  <si>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</si>
  <si>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</si>
  <si>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</si>
  <si>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</si>
  <si>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</si>
  <si>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</si>
  <si>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</si>
  <si>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</si>
  <si>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</si>
  <si>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</si>
  <si>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</si>
  <si>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</si>
  <si>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</si>
  <si>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</si>
  <si>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</si>
  <si>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</si>
  <si>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</si>
  <si>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</si>
  <si>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</si>
  <si>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</si>
  <si>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</si>
  <si>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</si>
  <si>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</si>
  <si>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</si>
  <si>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</si>
  <si>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</si>
  <si>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</si>
  <si>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</si>
  <si>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</si>
  <si>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</si>
  <si>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</si>
  <si>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</si>
  <si>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</si>
  <si>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</si>
  <si>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</si>
  <si>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</si>
  <si>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</si>
  <si>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</si>
  <si>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</si>
  <si>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</si>
  <si>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</si>
  <si>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</si>
  <si>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</si>
  <si>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</si>
  <si>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</si>
  <si>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</si>
  <si>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</si>
  <si>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</si>
  <si>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</si>
  <si>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</si>
  <si>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</si>
  <si>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</si>
  <si>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</si>
  <si>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</si>
  <si>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</si>
  <si>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</si>
  <si>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</si>
  <si>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</si>
  <si>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</si>
  <si>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</si>
  <si>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</si>
  <si>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</si>
  <si>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</si>
  <si>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</si>
  <si>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</si>
  <si>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</si>
  <si>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</si>
  <si>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</si>
  <si>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</si>
  <si>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</si>
  <si>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</si>
  <si>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</si>
  <si>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</si>
  <si>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</si>
  <si>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</si>
  <si>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</si>
  <si>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</si>
  <si>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</si>
  <si>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</si>
  <si>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</si>
  <si>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</si>
  <si>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</si>
  <si>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</si>
  <si>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</si>
  <si>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</si>
  <si>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</si>
  <si>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</si>
  <si>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</si>
  <si>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</si>
  <si>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</si>
  <si>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</si>
  <si>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</si>
  <si>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</si>
  <si>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</si>
  <si>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</si>
  <si>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</si>
  <si>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</si>
  <si>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</si>
  <si>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</si>
  <si>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</si>
  <si>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</si>
  <si>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</si>
  <si>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</si>
  <si>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</si>
  <si>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</si>
  <si>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</si>
  <si>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</si>
  <si>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</si>
  <si>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</si>
  <si>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</si>
  <si>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</si>
  <si>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</si>
  <si>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</si>
  <si>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</si>
  <si>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</si>
  <si>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</si>
  <si>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</si>
  <si>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</si>
  <si>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</si>
  <si>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</si>
  <si>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</si>
  <si>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</si>
  <si>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</si>
  <si>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</si>
  <si>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</si>
  <si>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</si>
  <si>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</si>
  <si>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</si>
  <si>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</si>
  <si>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</si>
  <si>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</si>
  <si>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</si>
  <si>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</si>
  <si>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</si>
  <si>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</si>
  <si>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</si>
  <si>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</si>
  <si>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</si>
  <si>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</si>
  <si>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</si>
  <si>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</si>
  <si>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</si>
  <si>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</si>
  <si>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</si>
  <si>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</si>
  <si>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</si>
  <si>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</si>
  <si>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</si>
  <si>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</si>
  <si>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</si>
  <si>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</si>
  <si>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</si>
  <si>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</si>
  <si>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</si>
  <si>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</si>
  <si>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</si>
  <si>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</si>
  <si>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</si>
  <si>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</si>
  <si>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</si>
  <si>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</si>
  <si>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</si>
  <si>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</si>
  <si>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</si>
  <si>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</si>
  <si>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</si>
  <si>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</si>
  <si>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</si>
  <si>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</si>
  <si>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</si>
  <si>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</si>
  <si>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</si>
  <si>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</si>
  <si>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</si>
  <si>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</si>
  <si>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</si>
  <si>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</si>
  <si>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</si>
  <si>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</si>
  <si>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</si>
  <si>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</si>
  <si>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</si>
  <si>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</si>
  <si>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</si>
  <si>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</si>
  <si>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</si>
  <si>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</si>
  <si>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</si>
  <si>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</si>
  <si>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</si>
  <si>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</si>
  <si>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</si>
  <si>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</si>
  <si>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</si>
  <si>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</si>
  <si>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</si>
  <si>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</si>
  <si>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</si>
  <si>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</si>
  <si>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</si>
  <si>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</si>
  <si>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</si>
  <si>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</si>
  <si>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</si>
  <si>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</si>
  <si>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</si>
  <si>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</si>
  <si>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</si>
  <si>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</si>
  <si>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</si>
  <si>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</si>
  <si>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</si>
  <si>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</si>
  <si>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</si>
  <si>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</si>
  <si>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</si>
  <si>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</si>
  <si>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</si>
  <si>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</si>
  <si>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</si>
  <si>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</si>
  <si>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</si>
  <si>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</si>
  <si>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</si>
  <si>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</si>
  <si>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</si>
  <si>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</si>
  <si>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</si>
  <si>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</si>
  <si>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</si>
  <si>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</si>
  <si>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</si>
  <si>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</si>
  <si>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</si>
  <si>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</si>
  <si>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</si>
  <si>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</si>
  <si>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</si>
  <si>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</si>
  <si>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</si>
  <si>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</si>
  <si>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</si>
  <si>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</si>
  <si>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</si>
  <si>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</si>
  <si>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</si>
  <si>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</si>
  <si>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</si>
  <si>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</si>
  <si>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</si>
  <si>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</si>
  <si>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</si>
  <si>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</si>
  <si>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</si>
  <si>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</si>
  <si>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</si>
  <si>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</si>
  <si>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</si>
  <si>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</si>
  <si>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</si>
  <si>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</si>
  <si>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</si>
  <si>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</si>
  <si>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</si>
  <si>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</si>
  <si>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</si>
  <si>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</si>
  <si>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</si>
  <si>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</si>
  <si>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</si>
  <si>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</si>
  <si>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</si>
  <si>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</si>
  <si>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</si>
  <si>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</si>
  <si>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</si>
  <si>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</si>
  <si>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</si>
  <si>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</si>
  <si>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</si>
  <si>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</si>
  <si>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</si>
  <si>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</si>
  <si>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</si>
  <si>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</si>
  <si>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</si>
  <si>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</si>
  <si>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</si>
  <si>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</si>
  <si>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</si>
  <si>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</si>
  <si>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</si>
  <si>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</si>
  <si>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</si>
  <si>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</si>
  <si>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</si>
  <si>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</si>
  <si>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</si>
  <si>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</si>
  <si>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</si>
  <si>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</si>
  <si>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</si>
  <si>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</si>
  <si>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</si>
  <si>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</si>
  <si>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</si>
  <si>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</si>
  <si>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</si>
  <si>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</si>
  <si>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</si>
  <si>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</si>
  <si>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</si>
  <si>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</si>
  <si>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</si>
  <si>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</si>
  <si>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</si>
  <si>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</si>
  <si>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</si>
  <si>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</si>
  <si>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</si>
  <si>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</si>
  <si>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</si>
  <si>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</si>
  <si>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</si>
  <si>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</si>
  <si>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</si>
  <si>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</si>
  <si>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</si>
  <si>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</si>
  <si>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</si>
  <si>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</si>
  <si>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</si>
  <si>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</si>
  <si>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</si>
  <si>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</si>
  <si>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</si>
  <si>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</si>
  <si>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</si>
  <si>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</si>
  <si>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</si>
  <si>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</si>
  <si>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</si>
  <si>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</si>
  <si>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</si>
  <si>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</si>
  <si>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</si>
  <si>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</si>
  <si>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</si>
  <si>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</si>
  <si>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</si>
  <si>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</si>
  <si>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</si>
  <si>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</si>
  <si>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</si>
  <si>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</si>
  <si>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</si>
  <si>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</si>
  <si>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</si>
  <si>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</si>
  <si>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</si>
  <si>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</si>
  <si>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</si>
  <si>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</si>
  <si>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</si>
  <si>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</si>
  <si>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</si>
  <si>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</si>
  <si>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</si>
  <si>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</si>
  <si>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</si>
  <si>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</si>
  <si>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</si>
  <si>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</si>
  <si>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</si>
  <si>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</si>
  <si>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</si>
  <si>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</si>
  <si>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</si>
  <si>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</si>
  <si>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</si>
  <si>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</si>
  <si>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</si>
  <si>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</si>
  <si>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</si>
  <si>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</si>
  <si>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</si>
  <si>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</si>
  <si>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</si>
  <si>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</si>
  <si>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</si>
  <si>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</si>
  <si>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</si>
  <si>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</si>
  <si>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</si>
  <si>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</si>
  <si>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</si>
  <si>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</si>
  <si>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</si>
  <si>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</si>
  <si>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</si>
  <si>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</si>
  <si>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</si>
  <si>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</si>
  <si>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</si>
  <si>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</si>
  <si>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</si>
  <si>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</si>
  <si>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</si>
  <si>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</si>
  <si>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</si>
  <si>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</si>
  <si>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</si>
  <si>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</si>
  <si>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</si>
  <si>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</si>
  <si>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</si>
  <si>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</si>
  <si>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</si>
  <si>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</si>
  <si>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</si>
  <si>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</si>
  <si>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</si>
  <si>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</si>
  <si>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</si>
  <si>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</si>
  <si>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</si>
  <si>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</si>
  <si>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</si>
  <si>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</si>
  <si>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</si>
  <si>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</si>
  <si>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</si>
  <si>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</si>
  <si>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</si>
  <si>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</si>
  <si>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</si>
  <si>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</si>
  <si>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</si>
  <si>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</si>
  <si>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</si>
  <si>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</si>
  <si>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</si>
  <si>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</si>
  <si>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</si>
  <si>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</si>
  <si>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</si>
  <si>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</si>
  <si>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</si>
  <si>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</si>
  <si>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</si>
  <si>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</si>
  <si>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</si>
  <si>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</si>
  <si>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</si>
  <si>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</si>
  <si>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</si>
  <si>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</si>
  <si>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</si>
  <si>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</si>
  <si>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</si>
  <si>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</si>
  <si>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</si>
  <si>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</si>
  <si>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</si>
  <si>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</si>
  <si>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</si>
  <si>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</si>
  <si>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</si>
  <si>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</si>
  <si>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</si>
  <si>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</si>
  <si>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</si>
  <si>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</si>
  <si>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</si>
  <si>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</si>
  <si>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</si>
  <si>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</si>
  <si>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</si>
  <si>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</si>
  <si>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</si>
  <si>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</si>
  <si>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</si>
  <si>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</si>
  <si>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</si>
  <si>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</si>
  <si>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</si>
  <si>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</si>
  <si>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</si>
  <si>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</si>
  <si>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</si>
  <si>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</si>
  <si>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</si>
  <si>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</si>
  <si>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</si>
  <si>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</si>
  <si>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</si>
  <si>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</si>
  <si>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</si>
  <si>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</si>
  <si>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</si>
  <si>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</si>
  <si>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</si>
  <si>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</si>
  <si>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</si>
  <si>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</si>
  <si>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</si>
  <si>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</si>
  <si>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</si>
  <si>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</si>
  <si>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</si>
  <si>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</si>
  <si>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</si>
  <si>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</si>
  <si>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</si>
  <si>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</si>
  <si>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</si>
  <si>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</si>
  <si>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</si>
  <si>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</si>
  <si>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</si>
  <si>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</si>
  <si>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</si>
  <si>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</si>
  <si>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</si>
  <si>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</si>
  <si>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</si>
  <si>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</si>
  <si>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</si>
  <si>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</si>
  <si>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</si>
  <si>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</si>
  <si>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</si>
  <si>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</si>
  <si>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</si>
  <si>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</si>
  <si>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</si>
  <si>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</si>
  <si>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</si>
  <si>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</si>
  <si>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</si>
  <si>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</si>
  <si>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</si>
  <si>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</si>
  <si>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</si>
  <si>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</si>
  <si>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</si>
  <si>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</si>
  <si>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</si>
  <si>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</si>
  <si>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</si>
  <si>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</si>
  <si>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</si>
  <si>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</si>
  <si>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</si>
  <si>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</si>
  <si>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</si>
  <si>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</si>
  <si>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</si>
  <si>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</si>
  <si>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</si>
  <si>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</si>
  <si>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</si>
  <si>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</si>
  <si>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</si>
  <si>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</si>
  <si>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</si>
  <si>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</si>
  <si>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</si>
  <si>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</si>
  <si>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</si>
  <si>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</si>
  <si>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</si>
  <si>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</si>
  <si>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</si>
  <si>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</si>
  <si>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</si>
  <si>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</si>
  <si>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</si>
  <si>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</si>
  <si>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</si>
  <si>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</si>
  <si>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</si>
  <si>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</si>
  <si>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</si>
  <si>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</si>
  <si>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</si>
  <si>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</si>
  <si>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</si>
  <si>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</si>
  <si>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</si>
  <si>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</si>
  <si>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</si>
  <si>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</si>
  <si>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</si>
  <si>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</si>
  <si>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</si>
  <si>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</si>
  <si>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</si>
  <si>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</si>
  <si>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</si>
  <si>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</si>
  <si>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</si>
  <si>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</si>
  <si>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</si>
  <si>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</si>
  <si>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</si>
  <si>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</si>
  <si>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</si>
  <si>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</si>
  <si>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</si>
  <si>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</si>
  <si>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</si>
  <si>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</si>
  <si>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</si>
  <si>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</si>
  <si>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</si>
  <si>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</si>
  <si>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</si>
  <si>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</si>
  <si>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</si>
  <si>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</si>
  <si>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</si>
  <si>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</si>
  <si>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</si>
  <si>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</si>
  <si>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</si>
  <si>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</si>
  <si>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</si>
  <si>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</si>
  <si>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</si>
  <si>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</si>
  <si>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</si>
  <si>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</si>
  <si>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</si>
  <si>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</si>
  <si>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</si>
  <si>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</si>
  <si>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</si>
  <si>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</si>
  <si>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</si>
  <si>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</si>
  <si>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</si>
  <si>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</si>
  <si>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</si>
  <si>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</si>
  <si>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</si>
  <si>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</si>
  <si>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</si>
  <si>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</si>
  <si>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</si>
  <si>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</si>
  <si>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</si>
  <si>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</si>
  <si>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</si>
  <si>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</si>
  <si>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</si>
  <si>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</si>
  <si>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</si>
  <si>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</si>
  <si>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</si>
  <si>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</si>
  <si>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</si>
  <si>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</si>
  <si>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</si>
  <si>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</si>
  <si>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</si>
  <si>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</si>
  <si>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</si>
  <si>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</si>
  <si>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</si>
  <si>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</si>
  <si>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</si>
  <si>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</si>
  <si>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</si>
  <si>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</si>
  <si>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</si>
  <si>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</si>
  <si>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</si>
  <si>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</si>
  <si>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</si>
  <si>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</si>
  <si>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</si>
  <si>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</si>
  <si>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</si>
  <si>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</si>
  <si>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</si>
  <si>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</si>
  <si>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</si>
  <si>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</si>
  <si>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</si>
  <si>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</si>
  <si>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</si>
  <si>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</si>
  <si>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</si>
  <si>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</si>
  <si>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</si>
  <si>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</si>
  <si>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</si>
  <si>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</si>
  <si>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</si>
  <si>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</si>
  <si>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</si>
  <si>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</si>
  <si>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</si>
  <si>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</si>
  <si>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</si>
  <si>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</si>
  <si>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</si>
  <si>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</si>
  <si>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</si>
  <si>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</si>
  <si>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</si>
  <si>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</si>
  <si>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</si>
  <si>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</si>
  <si>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</si>
  <si>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</si>
  <si>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</si>
  <si>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</si>
  <si>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</si>
  <si>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</si>
  <si>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</si>
  <si>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</si>
  <si>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</si>
  <si>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</si>
  <si>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</si>
  <si>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</si>
  <si>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</si>
  <si>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</si>
  <si>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</si>
  <si>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</si>
  <si>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</si>
  <si>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</si>
  <si>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</si>
  <si>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</si>
  <si>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</si>
  <si>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</si>
  <si>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</si>
  <si>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</si>
  <si>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</si>
  <si>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</si>
  <si>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</si>
  <si>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</si>
  <si>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</si>
  <si>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</si>
  <si>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</si>
  <si>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</si>
  <si>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</si>
  <si>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</si>
  <si>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</si>
  <si>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</si>
  <si>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</si>
  <si>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</si>
  <si>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</si>
  <si>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</si>
  <si>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</si>
  <si>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</si>
  <si>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</si>
  <si>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</si>
  <si>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</si>
  <si>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</si>
  <si>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</si>
  <si>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</si>
  <si>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</si>
  <si>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</si>
  <si>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</si>
  <si>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</si>
  <si>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</si>
  <si>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</si>
  <si>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</si>
  <si>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</si>
  <si>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</si>
  <si>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</si>
  <si>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</si>
  <si>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</si>
  <si>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</si>
  <si>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</si>
  <si>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</si>
  <si>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</si>
  <si>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</si>
  <si>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</si>
  <si>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</si>
  <si>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</si>
  <si>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</si>
  <si>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</si>
  <si>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</si>
  <si>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</si>
  <si>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</si>
  <si>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</si>
  <si>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</si>
  <si>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</si>
  <si>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</si>
  <si>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</si>
  <si>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</si>
  <si>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</si>
  <si>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</si>
  <si>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</si>
  <si>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</si>
  <si>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</si>
  <si>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</si>
  <si>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</si>
  <si>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</si>
  <si>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</si>
  <si>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</si>
  <si>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</si>
  <si>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</si>
  <si>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</si>
  <si>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</si>
  <si>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</si>
  <si>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</si>
  <si>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</si>
  <si>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</si>
  <si>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</si>
  <si>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</si>
  <si>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</si>
  <si>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</si>
  <si>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</si>
  <si>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</si>
  <si>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</si>
  <si>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</si>
  <si>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</si>
  <si>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</si>
  <si>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</si>
  <si>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</si>
  <si>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</si>
  <si>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</si>
  <si>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</si>
  <si>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</si>
  <si>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</si>
  <si>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</si>
  <si>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</si>
  <si>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</si>
  <si>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</si>
  <si>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</si>
  <si>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</si>
  <si>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</si>
  <si>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</si>
  <si>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</si>
  <si>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</si>
  <si>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</si>
  <si>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</si>
  <si>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</si>
  <si>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</si>
  <si>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</si>
  <si>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</si>
  <si>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</si>
  <si>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</si>
  <si>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</si>
  <si>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</si>
  <si>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</si>
  <si>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</si>
  <si>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</si>
  <si>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</si>
  <si>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</si>
  <si>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</si>
  <si>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</si>
  <si>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</si>
  <si>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</si>
  <si>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</si>
  <si>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</si>
  <si>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</si>
  <si>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</si>
  <si>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</si>
  <si>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</si>
  <si>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</si>
  <si>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</si>
  <si>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</si>
  <si>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</si>
  <si>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</si>
  <si>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</si>
  <si>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</si>
  <si>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</si>
  <si>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</si>
  <si>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</si>
  <si>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</si>
  <si>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</si>
  <si>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</si>
  <si>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</si>
  <si>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</si>
  <si>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</si>
  <si>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</si>
  <si>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</si>
  <si>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</si>
  <si>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</si>
  <si>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</si>
  <si>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</si>
  <si>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</si>
  <si>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</si>
  <si>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</si>
  <si>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</si>
  <si>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</si>
  <si>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</si>
  <si>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</si>
  <si>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</si>
  <si>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</si>
  <si>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</si>
  <si>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</si>
  <si>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</si>
  <si>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</si>
  <si>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</si>
  <si>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</si>
  <si>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</si>
  <si>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</si>
  <si>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</si>
  <si>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</si>
  <si>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</si>
  <si>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</si>
  <si>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</si>
  <si>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</si>
  <si>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</si>
  <si>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</si>
  <si>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</si>
  <si>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</si>
  <si>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</si>
  <si>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</si>
  <si>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</si>
  <si>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</si>
  <si>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</si>
  <si>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</si>
  <si>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</si>
  <si>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</si>
  <si>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</si>
  <si>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</si>
  <si>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</si>
  <si>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</si>
  <si>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</si>
  <si>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</si>
  <si>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</si>
  <si>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</si>
  <si>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</si>
  <si>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</si>
  <si>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</si>
  <si>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</si>
  <si>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</si>
  <si>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</si>
  <si>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</si>
  <si>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</si>
  <si>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</si>
  <si>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</si>
  <si>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</si>
  <si>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</si>
  <si>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</si>
  <si>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</si>
  <si>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</si>
  <si>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</si>
  <si>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</si>
  <si>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</si>
  <si>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</si>
  <si>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</si>
  <si>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</si>
  <si>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</si>
  <si>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</si>
  <si>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</si>
  <si>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</si>
  <si>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</si>
  <si>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</si>
  <si>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</si>
  <si>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</si>
  <si>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</si>
  <si>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</si>
  <si>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</si>
  <si>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</si>
  <si>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</si>
  <si>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</si>
  <si>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</si>
  <si>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</si>
  <si>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</si>
  <si>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</si>
  <si>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</si>
  <si>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</si>
  <si>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</si>
  <si>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</si>
  <si>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</si>
  <si>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</si>
  <si>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</si>
  <si>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</si>
  <si>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</si>
  <si>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</si>
  <si>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</si>
  <si>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</si>
  <si>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</si>
  <si>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</si>
  <si>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</si>
  <si>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</si>
  <si>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</si>
  <si>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</si>
  <si>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</si>
  <si>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</si>
  <si>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</si>
  <si>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</si>
  <si>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</si>
  <si>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</si>
  <si>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</si>
  <si>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</si>
  <si>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</si>
  <si>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</si>
  <si>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</si>
  <si>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</si>
  <si>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</si>
  <si>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</si>
  <si>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</si>
  <si>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</si>
  <si>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</si>
  <si>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</si>
  <si>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</si>
  <si>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</si>
  <si>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</si>
  <si>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</si>
  <si>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</si>
  <si>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</si>
  <si>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</si>
  <si>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</si>
  <si>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</si>
  <si>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</si>
  <si>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</si>
  <si>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</si>
  <si>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</si>
  <si>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</si>
  <si>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</si>
  <si>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</si>
  <si>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</si>
  <si>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</si>
  <si>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</si>
  <si>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</si>
  <si>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</si>
  <si>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</si>
  <si>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</si>
  <si>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</si>
  <si>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</si>
  <si>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</si>
  <si>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</si>
  <si>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</si>
  <si>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</si>
  <si>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</si>
  <si>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</si>
  <si>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</si>
  <si>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</si>
  <si>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</si>
  <si>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</si>
  <si>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</si>
  <si>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</si>
  <si>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</si>
  <si>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</si>
  <si>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</si>
  <si>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</si>
  <si>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</si>
  <si>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</si>
  <si>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</si>
  <si>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</si>
  <si>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</si>
  <si>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</si>
  <si>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</si>
  <si>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</si>
  <si>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</si>
  <si>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</si>
  <si>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</si>
  <si>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</si>
  <si>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</si>
  <si>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</si>
  <si>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</si>
  <si>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</si>
  <si>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</si>
  <si>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</si>
  <si>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</si>
  <si>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</si>
  <si>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</si>
  <si>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</si>
  <si>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</si>
  <si>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</si>
  <si>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</si>
  <si>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</si>
  <si>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</si>
  <si>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</si>
  <si>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</si>
  <si>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</si>
  <si>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</si>
  <si>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</si>
  <si>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</si>
  <si>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</si>
  <si>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</si>
  <si>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</si>
  <si>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</si>
  <si>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</si>
  <si>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</si>
  <si>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</si>
  <si>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</si>
  <si>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</si>
  <si>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</si>
  <si>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</si>
  <si>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</si>
  <si>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</si>
  <si>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</si>
  <si>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</si>
  <si>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</si>
  <si>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</si>
  <si>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</si>
  <si>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</si>
  <si>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</si>
  <si>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</si>
  <si>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</si>
  <si>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</si>
  <si>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</si>
  <si>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</si>
  <si>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</si>
  <si>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</si>
  <si>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</si>
  <si>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</si>
  <si>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</si>
  <si>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</si>
  <si>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</si>
  <si>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</si>
  <si>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</si>
  <si>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</si>
  <si>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</si>
  <si>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</si>
  <si>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</si>
  <si>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</si>
  <si>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</si>
  <si>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</si>
  <si>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</si>
  <si>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</si>
  <si>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</si>
  <si>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</si>
  <si>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</si>
  <si>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</si>
  <si>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</si>
  <si>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</si>
  <si>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</si>
  <si>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</si>
  <si>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</si>
  <si>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</si>
  <si>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</si>
  <si>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</si>
  <si>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</si>
  <si>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</si>
  <si>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</si>
  <si>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</si>
  <si>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</si>
  <si>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</si>
  <si>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</si>
  <si>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</si>
  <si>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</si>
  <si>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</si>
  <si>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</si>
  <si>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</si>
  <si>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</si>
  <si>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</si>
  <si>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</si>
  <si>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</si>
  <si>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</si>
  <si>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</si>
  <si>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</si>
  <si>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</si>
  <si>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</si>
  <si>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</si>
  <si>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</si>
  <si>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</si>
  <si>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</si>
  <si>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</si>
  <si>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</si>
  <si>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</si>
  <si>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</si>
  <si>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</si>
  <si>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</si>
  <si>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</si>
  <si>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</si>
  <si>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</si>
  <si>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</si>
  <si>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</si>
  <si>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</si>
  <si>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</si>
  <si>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</si>
  <si>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</si>
  <si>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</si>
  <si>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</si>
  <si>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</si>
  <si>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</si>
  <si>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</si>
  <si>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</si>
  <si>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</si>
  <si>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</si>
  <si>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</si>
  <si>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</si>
  <si>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</si>
  <si>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</si>
  <si>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</si>
  <si>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</si>
  <si>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</si>
  <si>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</si>
  <si>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</si>
  <si>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</si>
  <si>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</si>
  <si>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</si>
  <si>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</si>
  <si>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</si>
  <si>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</si>
  <si>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</si>
  <si>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</si>
  <si>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</si>
  <si>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</si>
  <si>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</si>
  <si>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</si>
  <si>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</si>
  <si>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</si>
  <si>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</si>
  <si>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</si>
  <si>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</si>
  <si>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</si>
  <si>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</si>
  <si>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</si>
  <si>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</si>
  <si>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</si>
  <si>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</si>
  <si>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</si>
  <si>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</si>
  <si>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</si>
  <si>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</si>
  <si>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</si>
  <si>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</si>
  <si>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</si>
  <si>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</si>
  <si>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</si>
  <si>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</si>
  <si>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</si>
  <si>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</si>
  <si>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</si>
  <si>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</si>
  <si>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</si>
  <si>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</si>
  <si>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</si>
  <si>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</si>
  <si>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</si>
  <si>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</si>
  <si>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</si>
  <si>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</si>
  <si>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</si>
  <si>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</si>
  <si>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</si>
  <si>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</si>
  <si>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</si>
  <si>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</si>
  <si>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</si>
  <si>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</si>
  <si>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</si>
  <si>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</si>
  <si>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</si>
  <si>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</si>
  <si>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</si>
  <si>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</si>
  <si>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</si>
  <si>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</si>
  <si>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</si>
  <si>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</si>
  <si>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</si>
  <si>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</si>
  <si>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</si>
  <si>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</si>
  <si>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</si>
  <si>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</si>
  <si>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</si>
  <si>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</si>
  <si>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</si>
  <si>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</si>
  <si>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</si>
  <si>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</si>
  <si>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</si>
  <si>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</si>
  <si>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</si>
  <si>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</si>
  <si>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</si>
  <si>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</si>
  <si>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</si>
  <si>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</si>
  <si>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</si>
  <si>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</si>
  <si>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</si>
  <si>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</si>
  <si>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</si>
  <si>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</si>
  <si>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</si>
  <si>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</si>
  <si>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</si>
  <si>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</si>
  <si>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</si>
  <si>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</si>
  <si>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</si>
  <si>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</si>
  <si>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</si>
  <si>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</si>
  <si>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</si>
  <si>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</si>
  <si>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</si>
  <si>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</si>
  <si>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</si>
  <si>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</si>
  <si>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</si>
  <si>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</si>
  <si>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</si>
  <si>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</si>
  <si>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</si>
  <si>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</si>
  <si>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</si>
  <si>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</si>
  <si>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</si>
  <si>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</si>
  <si>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</si>
  <si>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</si>
  <si>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</si>
  <si>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</si>
  <si>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</si>
  <si>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</si>
  <si>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</si>
  <si>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</si>
  <si>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</si>
  <si>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</si>
  <si>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</si>
  <si>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</si>
  <si>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</si>
  <si>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</si>
  <si>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</si>
  <si>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</si>
  <si>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</si>
  <si>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</si>
  <si>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</si>
  <si>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</si>
  <si>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</si>
  <si>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</si>
  <si>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</si>
  <si>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</si>
  <si>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</si>
  <si>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</si>
  <si>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</si>
  <si>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</si>
  <si>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</si>
  <si>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</si>
  <si>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</si>
  <si>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</si>
  <si>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</si>
  <si>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</si>
  <si>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</si>
  <si>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</si>
  <si>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</si>
  <si>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</si>
  <si>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</si>
  <si>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</si>
  <si>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</si>
  <si>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</si>
  <si>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</si>
  <si>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</si>
  <si>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</si>
  <si>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</si>
  <si>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</si>
  <si>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</si>
  <si>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</si>
  <si>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</si>
  <si>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</si>
  <si>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</si>
  <si>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</si>
  <si>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</si>
  <si>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</si>
  <si>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</si>
  <si>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</si>
  <si>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</si>
  <si>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</si>
  <si>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</si>
  <si>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</si>
  <si>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</si>
  <si>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</si>
  <si>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</si>
  <si>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</si>
  <si>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</si>
  <si>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</si>
  <si>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</si>
  <si>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</si>
  <si>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</si>
  <si>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</si>
  <si>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</si>
  <si>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</si>
  <si>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</si>
  <si>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</si>
  <si>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</si>
  <si>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</si>
  <si>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</si>
  <si>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</si>
  <si>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</si>
  <si>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</si>
  <si>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</si>
  <si>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</si>
  <si>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</si>
  <si>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</si>
  <si>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</si>
  <si>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</si>
  <si>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</si>
  <si>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</si>
  <si>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</si>
  <si>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</si>
  <si>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</si>
  <si>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</si>
  <si>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</si>
  <si>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</si>
  <si>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</si>
  <si>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</si>
  <si>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</si>
  <si>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</si>
  <si>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</si>
  <si>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</si>
  <si>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</si>
  <si>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</si>
  <si>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</si>
  <si>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</si>
  <si>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</si>
  <si>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</si>
  <si>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</si>
  <si>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</si>
  <si>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</si>
  <si>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</si>
  <si>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</si>
  <si>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</si>
  <si>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</si>
  <si>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</si>
  <si>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</si>
  <si>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</si>
  <si>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</si>
  <si>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</si>
  <si>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</si>
  <si>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</si>
  <si>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</si>
  <si>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</si>
  <si>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</si>
  <si>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</si>
  <si>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</si>
  <si>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</si>
  <si>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</si>
  <si>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</si>
  <si>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</si>
  <si>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</si>
  <si>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</si>
  <si>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</si>
  <si>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</si>
  <si>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</si>
  <si>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</si>
  <si>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</si>
  <si>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</si>
  <si>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</si>
  <si>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</si>
  <si>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</si>
  <si>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</si>
  <si>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</si>
  <si>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</si>
  <si>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</si>
  <si>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</si>
  <si>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</si>
  <si>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</si>
  <si>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</si>
  <si>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</si>
  <si>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</si>
  <si>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</si>
  <si>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</si>
  <si>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</si>
  <si>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</si>
  <si>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</si>
  <si>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</si>
  <si>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</si>
  <si>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</si>
  <si>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</si>
  <si>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</si>
  <si>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</si>
  <si>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</si>
  <si>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</si>
  <si>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</si>
  <si>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</si>
  <si>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</si>
  <si>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</si>
  <si>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</si>
  <si>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</si>
  <si>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</si>
  <si>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</si>
  <si>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</si>
  <si>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</si>
  <si>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</si>
  <si>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</si>
  <si>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</si>
  <si>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</si>
  <si>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</si>
  <si>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</si>
  <si>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</si>
  <si>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</si>
  <si>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</si>
  <si>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</si>
  <si>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</si>
  <si>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</si>
  <si>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</si>
  <si>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</si>
  <si>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</si>
  <si>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</si>
  <si>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</si>
  <si>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</si>
  <si>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</si>
  <si>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</si>
  <si>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</si>
  <si>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</si>
  <si>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</si>
  <si>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</si>
  <si>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</si>
  <si>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</si>
  <si>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</si>
  <si>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</si>
  <si>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</si>
  <si>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</si>
  <si>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</si>
  <si>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</si>
  <si>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</si>
  <si>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</si>
  <si>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</si>
  <si>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</si>
  <si>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</si>
  <si>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</si>
  <si>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</si>
  <si>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</si>
  <si>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</si>
  <si>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</si>
  <si>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</si>
  <si>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</si>
  <si>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</si>
  <si>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</si>
  <si>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</si>
  <si>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</si>
  <si>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</si>
  <si>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</si>
  <si>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</si>
  <si>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</si>
  <si>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</si>
  <si>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</si>
  <si>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</si>
  <si>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</si>
  <si>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</si>
  <si>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</si>
  <si>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</si>
  <si>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</si>
  <si>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</si>
  <si>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</si>
  <si>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</si>
  <si>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</si>
  <si>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</si>
  <si>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</si>
  <si>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</si>
  <si>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</si>
  <si>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</si>
  <si>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</si>
  <si>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</si>
  <si>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</si>
  <si>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</si>
  <si>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</si>
  <si>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</si>
  <si>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</si>
  <si>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</si>
  <si>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</si>
  <si>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</si>
  <si>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</si>
  <si>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</si>
  <si>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</si>
  <si>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</si>
  <si>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Новинка!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</si>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</sst>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4D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38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6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6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left" vertical="center" indent="7"/>
    </xf>
    <xf numFmtId="0" fontId="24" fillId="6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5" fontId="2" fillId="0" borderId="12" xfId="0" applyNumberFormat="1" applyFont="1" applyBorder="1" applyAlignment="1">
      <alignment horizont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57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6" xfId="0" applyFont="1" applyFill="1" applyBorder="1" applyAlignment="1">
      <alignment horizontal="left" vertical="center" indent="7"/>
    </xf>
    <xf numFmtId="0" fontId="2" fillId="3" borderId="38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5" fontId="2" fillId="4" borderId="7" xfId="0" applyNumberFormat="1" applyFont="1" applyFill="1" applyBorder="1" applyAlignment="1">
      <alignment horizont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20" fillId="0" borderId="7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6" borderId="29" xfId="0" applyFont="1" applyFill="1" applyBorder="1" applyAlignment="1">
      <alignment horizontal="left" vertical="center" indent="7"/>
    </xf>
    <xf numFmtId="0" fontId="24" fillId="6" borderId="30" xfId="0" applyFont="1" applyFill="1" applyBorder="1" applyAlignment="1">
      <alignment horizontal="left" vertical="center" indent="7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41" xfId="0" applyFont="1" applyFill="1" applyBorder="1" applyAlignment="1">
      <alignment horizontal="left" vertical="center" indent="7"/>
    </xf>
    <xf numFmtId="0" fontId="19" fillId="2" borderId="52" xfId="0" applyFont="1" applyFill="1" applyBorder="1" applyAlignment="1">
      <alignment horizontal="left" vertical="center" indent="7"/>
    </xf>
    <xf numFmtId="0" fontId="24" fillId="6" borderId="14" xfId="0" applyFont="1" applyFill="1" applyBorder="1" applyAlignment="1">
      <alignment horizontal="left" vertical="center" indent="7"/>
    </xf>
    <xf numFmtId="0" fontId="24" fillId="6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6" borderId="34" xfId="0" applyFont="1" applyFill="1" applyBorder="1" applyAlignment="1">
      <alignment horizontal="left" vertical="center" indent="7"/>
    </xf>
    <xf numFmtId="0" fontId="24" fillId="6" borderId="35" xfId="0" applyFont="1" applyFill="1" applyBorder="1" applyAlignment="1">
      <alignment horizontal="left" vertical="center" indent="7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276</xdr:row>
      <xdr:rowOff>28575</xdr:rowOff>
    </xdr:from>
    <xdr:to>
      <xdr:col>1</xdr:col>
      <xdr:colOff>571499</xdr:colOff>
      <xdr:row>279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291</xdr:row>
      <xdr:rowOff>85724</xdr:rowOff>
    </xdr:from>
    <xdr:to>
      <xdr:col>1</xdr:col>
      <xdr:colOff>628649</xdr:colOff>
      <xdr:row>294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298</xdr:row>
      <xdr:rowOff>1</xdr:rowOff>
    </xdr:from>
    <xdr:to>
      <xdr:col>1</xdr:col>
      <xdr:colOff>628650</xdr:colOff>
      <xdr:row>300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321</xdr:row>
      <xdr:rowOff>38101</xdr:rowOff>
    </xdr:from>
    <xdr:to>
      <xdr:col>1</xdr:col>
      <xdr:colOff>691243</xdr:colOff>
      <xdr:row>324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335</xdr:row>
      <xdr:rowOff>48985</xdr:rowOff>
    </xdr:from>
    <xdr:to>
      <xdr:col>1</xdr:col>
      <xdr:colOff>653143</xdr:colOff>
      <xdr:row>339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350</xdr:row>
      <xdr:rowOff>48987</xdr:rowOff>
    </xdr:from>
    <xdr:to>
      <xdr:col>1</xdr:col>
      <xdr:colOff>613681</xdr:colOff>
      <xdr:row>353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504</xdr:row>
      <xdr:rowOff>19050</xdr:rowOff>
    </xdr:from>
    <xdr:to>
      <xdr:col>1</xdr:col>
      <xdr:colOff>638175</xdr:colOff>
      <xdr:row>507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218</xdr:row>
      <xdr:rowOff>95251</xdr:rowOff>
    </xdr:from>
    <xdr:to>
      <xdr:col>1</xdr:col>
      <xdr:colOff>609600</xdr:colOff>
      <xdr:row>222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233</xdr:row>
      <xdr:rowOff>1</xdr:rowOff>
    </xdr:from>
    <xdr:to>
      <xdr:col>1</xdr:col>
      <xdr:colOff>600075</xdr:colOff>
      <xdr:row>237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514</xdr:row>
      <xdr:rowOff>107498</xdr:rowOff>
    </xdr:from>
    <xdr:to>
      <xdr:col>1</xdr:col>
      <xdr:colOff>670778</xdr:colOff>
      <xdr:row>518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510</xdr:row>
      <xdr:rowOff>9525</xdr:rowOff>
    </xdr:from>
    <xdr:to>
      <xdr:col>1</xdr:col>
      <xdr:colOff>390525</xdr:colOff>
      <xdr:row>511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510</xdr:row>
      <xdr:rowOff>12247</xdr:rowOff>
    </xdr:from>
    <xdr:to>
      <xdr:col>1</xdr:col>
      <xdr:colOff>664029</xdr:colOff>
      <xdr:row>511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305</xdr:row>
      <xdr:rowOff>85725</xdr:rowOff>
    </xdr:from>
    <xdr:to>
      <xdr:col>1</xdr:col>
      <xdr:colOff>638175</xdr:colOff>
      <xdr:row>309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252</xdr:row>
      <xdr:rowOff>76200</xdr:rowOff>
    </xdr:from>
    <xdr:to>
      <xdr:col>1</xdr:col>
      <xdr:colOff>657225</xdr:colOff>
      <xdr:row>256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259</xdr:row>
      <xdr:rowOff>0</xdr:rowOff>
    </xdr:from>
    <xdr:to>
      <xdr:col>1</xdr:col>
      <xdr:colOff>628650</xdr:colOff>
      <xdr:row>263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264</xdr:row>
      <xdr:rowOff>0</xdr:rowOff>
    </xdr:from>
    <xdr:to>
      <xdr:col>1</xdr:col>
      <xdr:colOff>619124</xdr:colOff>
      <xdr:row>267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381</xdr:row>
      <xdr:rowOff>4535</xdr:rowOff>
    </xdr:from>
    <xdr:to>
      <xdr:col>1</xdr:col>
      <xdr:colOff>577851</xdr:colOff>
      <xdr:row>384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405</xdr:row>
      <xdr:rowOff>63500</xdr:rowOff>
    </xdr:from>
    <xdr:to>
      <xdr:col>1</xdr:col>
      <xdr:colOff>618672</xdr:colOff>
      <xdr:row>408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420</xdr:row>
      <xdr:rowOff>0</xdr:rowOff>
    </xdr:from>
    <xdr:to>
      <xdr:col>1</xdr:col>
      <xdr:colOff>658585</xdr:colOff>
      <xdr:row>424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432</xdr:row>
      <xdr:rowOff>26306</xdr:rowOff>
    </xdr:from>
    <xdr:to>
      <xdr:col>1</xdr:col>
      <xdr:colOff>608693</xdr:colOff>
      <xdr:row>435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499</xdr:row>
      <xdr:rowOff>16329</xdr:rowOff>
    </xdr:from>
    <xdr:to>
      <xdr:col>1</xdr:col>
      <xdr:colOff>499462</xdr:colOff>
      <xdr:row>500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426</xdr:row>
      <xdr:rowOff>19050</xdr:rowOff>
    </xdr:from>
    <xdr:to>
      <xdr:col>1</xdr:col>
      <xdr:colOff>660401</xdr:colOff>
      <xdr:row>430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396</xdr:row>
      <xdr:rowOff>82550</xdr:rowOff>
    </xdr:from>
    <xdr:to>
      <xdr:col>1</xdr:col>
      <xdr:colOff>654051</xdr:colOff>
      <xdr:row>400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491</xdr:row>
      <xdr:rowOff>101601</xdr:rowOff>
    </xdr:from>
    <xdr:to>
      <xdr:col>1</xdr:col>
      <xdr:colOff>673101</xdr:colOff>
      <xdr:row>495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4"/>
      <c r="C2" s="44"/>
      <c r="D2" s="44"/>
      <c r="E2" s="44"/>
    </row>
    <row r="3" spans="1:5" ht="18.5">
      <c r="A3" s="47" t="s">
        <v>1879</v>
      </c>
      <c r="B3" s="44"/>
      <c r="C3" s="44"/>
      <c r="D3" s="44"/>
      <c r="E3" s="44"/>
    </row>
    <row r="4" spans="1:5" ht="15.5">
      <c r="A4" s="46">
        <v>45103</v>
      </c>
      <c r="B4" s="348" t="s">
        <v>1885</v>
      </c>
      <c r="C4" s="348"/>
      <c r="D4" s="44"/>
      <c r="E4" s="44"/>
    </row>
    <row r="5" spans="1:5" ht="15.5">
      <c r="A5" s="44"/>
      <c r="B5" s="77" t="s">
        <v>1886</v>
      </c>
      <c r="C5" s="77">
        <v>95</v>
      </c>
      <c r="D5" s="44"/>
      <c r="E5" s="44"/>
    </row>
    <row r="6" spans="1:5" ht="15.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5213</v>
      </c>
      <c r="B8" s="74">
        <f>'SM CST'!J5</f>
        <v>0</v>
      </c>
      <c r="C8" s="76">
        <f t="shared" si="0"/>
        <v>0</v>
      </c>
    </row>
    <row r="9" spans="1:5">
      <c r="A9" s="45" t="s">
        <v>3724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3741</v>
      </c>
      <c r="B11" s="74">
        <f>'RP BR'!M5</f>
        <v>0</v>
      </c>
      <c r="C11" s="76">
        <f t="shared" si="0"/>
        <v>0</v>
      </c>
    </row>
    <row r="12" spans="1:5">
      <c r="A12" s="45" t="s">
        <v>5029</v>
      </c>
      <c r="B12" s="74">
        <f>'RP CST'!J6</f>
        <v>0</v>
      </c>
      <c r="C12" s="76">
        <f t="shared" si="0"/>
        <v>0</v>
      </c>
    </row>
    <row r="13" spans="1:5">
      <c r="A13" s="45" t="s">
        <v>5244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2457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34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27" t="s">
        <v>0</v>
      </c>
      <c r="D2" s="427"/>
      <c r="E2" s="427"/>
      <c r="F2" s="427"/>
      <c r="G2" s="427"/>
      <c r="H2" s="427"/>
      <c r="I2" s="279"/>
      <c r="J2" s="279"/>
      <c r="K2" s="13"/>
    </row>
    <row r="3" spans="1:14" ht="15.5">
      <c r="C3" s="427" t="s">
        <v>1887</v>
      </c>
      <c r="D3" s="427"/>
      <c r="E3" s="427"/>
      <c r="F3" s="427"/>
      <c r="G3" s="427"/>
      <c r="H3" s="427"/>
      <c r="I3" s="279"/>
      <c r="J3" s="279"/>
      <c r="K3" s="13"/>
    </row>
    <row r="4" spans="1:14" ht="12">
      <c r="C4" s="13" t="s">
        <v>3625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1"/>
      <c r="N4" s="301"/>
    </row>
    <row r="5" spans="1:14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5220</v>
      </c>
      <c r="N5" s="7">
        <f>SUM(N8:N678)</f>
        <v>0</v>
      </c>
    </row>
    <row r="6" spans="1:14" ht="48.5" thickBot="1">
      <c r="A6" s="236" t="s">
        <v>5149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 ht="11.25" customHeight="1" thickBot="1">
      <c r="C7" s="422" t="s">
        <v>755</v>
      </c>
      <c r="D7" s="422"/>
      <c r="E7" s="422"/>
      <c r="F7" s="422"/>
      <c r="G7" s="422"/>
      <c r="H7" s="424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3613</v>
      </c>
      <c r="D11" s="147" t="s">
        <v>3614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3112</v>
      </c>
      <c r="D12" s="147" t="s">
        <v>3113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3114</v>
      </c>
      <c r="D13" s="147" t="s">
        <v>3115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2390</v>
      </c>
      <c r="D14" s="147" t="s">
        <v>3116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2391</v>
      </c>
      <c r="D15" s="147" t="s">
        <v>3117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3520</v>
      </c>
      <c r="D16" s="147" t="s">
        <v>3521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2392</v>
      </c>
      <c r="D17" s="147" t="s">
        <v>3118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2393</v>
      </c>
      <c r="D18" s="150" t="s">
        <v>3119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422" t="s">
        <v>3538</v>
      </c>
      <c r="D19" s="422"/>
      <c r="E19" s="422"/>
      <c r="F19" s="422"/>
      <c r="G19" s="422"/>
      <c r="H19" s="424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3539</v>
      </c>
      <c r="D20" s="153" t="s">
        <v>3540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3541</v>
      </c>
      <c r="D21" s="147" t="s">
        <v>3542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3543</v>
      </c>
      <c r="D22" s="147" t="s">
        <v>3544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3545</v>
      </c>
      <c r="D23" s="147" t="s">
        <v>3546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3547</v>
      </c>
      <c r="D24" s="147" t="s">
        <v>3548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3549</v>
      </c>
      <c r="D25" s="147" t="s">
        <v>3550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3551</v>
      </c>
      <c r="D26" s="147" t="s">
        <v>3552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3553</v>
      </c>
      <c r="D27" s="147" t="s">
        <v>3554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3555</v>
      </c>
      <c r="D28" s="147" t="s">
        <v>3556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422" t="s">
        <v>761</v>
      </c>
      <c r="D29" s="422"/>
      <c r="E29" s="422"/>
      <c r="F29" s="422"/>
      <c r="G29" s="422"/>
      <c r="H29" s="424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422" t="s">
        <v>711</v>
      </c>
      <c r="D37" s="422"/>
      <c r="E37" s="422"/>
      <c r="F37" s="422"/>
      <c r="G37" s="422"/>
      <c r="H37" s="424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422" t="s">
        <v>712</v>
      </c>
      <c r="D41" s="422"/>
      <c r="E41" s="422"/>
      <c r="F41" s="422"/>
      <c r="G41" s="422"/>
      <c r="H41" s="424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422" t="s">
        <v>787</v>
      </c>
      <c r="D45" s="422"/>
      <c r="E45" s="422"/>
      <c r="F45" s="422"/>
      <c r="G45" s="422"/>
      <c r="H45" s="424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25" t="s">
        <v>2977</v>
      </c>
      <c r="D57" s="425"/>
      <c r="E57" s="425"/>
      <c r="F57" s="425"/>
      <c r="G57" s="425"/>
      <c r="H57" s="426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2979</v>
      </c>
      <c r="D58" s="150" t="s">
        <v>2980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2981</v>
      </c>
      <c r="D59" s="150" t="s">
        <v>2982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2983</v>
      </c>
      <c r="D60" s="150" t="s">
        <v>2984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2985</v>
      </c>
      <c r="D61" s="150" t="s">
        <v>2986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2987</v>
      </c>
      <c r="D62" s="150" t="s">
        <v>2988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422" t="s">
        <v>714</v>
      </c>
      <c r="D63" s="422"/>
      <c r="E63" s="422"/>
      <c r="F63" s="422"/>
      <c r="G63" s="422"/>
      <c r="H63" s="423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3076</v>
      </c>
      <c r="D66" s="147" t="s">
        <v>3077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3078</v>
      </c>
      <c r="D67" s="147" t="s">
        <v>3079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422" t="s">
        <v>715</v>
      </c>
      <c r="D68" s="422"/>
      <c r="E68" s="422"/>
      <c r="F68" s="422"/>
      <c r="G68" s="422"/>
      <c r="H68" s="423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422" t="s">
        <v>3073</v>
      </c>
      <c r="D71" s="422"/>
      <c r="E71" s="422"/>
      <c r="F71" s="422"/>
      <c r="G71" s="422"/>
      <c r="H71" s="423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3080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3081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3082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3083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3084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3085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422" t="s">
        <v>816</v>
      </c>
      <c r="D78" s="422"/>
      <c r="E78" s="422"/>
      <c r="F78" s="422"/>
      <c r="G78" s="422"/>
      <c r="H78" s="423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422" t="s">
        <v>817</v>
      </c>
      <c r="D79" s="422"/>
      <c r="E79" s="422"/>
      <c r="F79" s="422"/>
      <c r="G79" s="422"/>
      <c r="H79" s="423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3615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3120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3121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2394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2395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2396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2397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422" t="s">
        <v>835</v>
      </c>
      <c r="D106" s="422"/>
      <c r="E106" s="422"/>
      <c r="F106" s="422"/>
      <c r="G106" s="422"/>
      <c r="H106" s="423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422" t="s">
        <v>850</v>
      </c>
      <c r="D114" s="422"/>
      <c r="E114" s="422"/>
      <c r="F114" s="422"/>
      <c r="G114" s="422"/>
      <c r="H114" s="423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422" t="s">
        <v>857</v>
      </c>
      <c r="D118" s="422"/>
      <c r="E118" s="422"/>
      <c r="F118" s="422"/>
      <c r="G118" s="422"/>
      <c r="H118" s="423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422" t="s">
        <v>3074</v>
      </c>
      <c r="D124" s="422"/>
      <c r="E124" s="422"/>
      <c r="F124" s="422"/>
      <c r="G124" s="422"/>
      <c r="H124" s="423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3086</v>
      </c>
      <c r="D125" s="147" t="s">
        <v>3087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3088</v>
      </c>
      <c r="D126" s="147" t="s">
        <v>3089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3090</v>
      </c>
      <c r="D127" s="147" t="s">
        <v>3091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3092</v>
      </c>
      <c r="D128" s="147" t="s">
        <v>3093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3094</v>
      </c>
      <c r="D129" s="147" t="s">
        <v>3095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3096</v>
      </c>
      <c r="D130" s="147" t="s">
        <v>3097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3098</v>
      </c>
      <c r="D131" s="147" t="s">
        <v>3099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3100</v>
      </c>
      <c r="D132" s="147" t="s">
        <v>3101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422" t="s">
        <v>3169</v>
      </c>
      <c r="D133" s="422"/>
      <c r="E133" s="422"/>
      <c r="F133" s="422"/>
      <c r="G133" s="422"/>
      <c r="H133" s="423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3170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3171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3172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3173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3174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422" t="s">
        <v>868</v>
      </c>
      <c r="D139" s="422"/>
      <c r="E139" s="422"/>
      <c r="F139" s="422"/>
      <c r="G139" s="422"/>
      <c r="H139" s="423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422" t="s">
        <v>873</v>
      </c>
      <c r="D142" s="422"/>
      <c r="E142" s="422"/>
      <c r="F142" s="422"/>
      <c r="G142" s="422"/>
      <c r="H142" s="423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422" t="s">
        <v>884</v>
      </c>
      <c r="D148" s="422"/>
      <c r="E148" s="422"/>
      <c r="F148" s="422"/>
      <c r="G148" s="422"/>
      <c r="H148" s="423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2300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2301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2302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2303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2304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2305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2306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2307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2308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2309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2310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2311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2312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422" t="s">
        <v>898</v>
      </c>
      <c r="D162" s="422"/>
      <c r="E162" s="422"/>
      <c r="F162" s="422"/>
      <c r="G162" s="422"/>
      <c r="H162" s="423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422" t="s">
        <v>899</v>
      </c>
      <c r="D163" s="422"/>
      <c r="E163" s="422"/>
      <c r="F163" s="422"/>
      <c r="G163" s="422"/>
      <c r="H163" s="423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422" t="s">
        <v>2313</v>
      </c>
      <c r="D175" s="422"/>
      <c r="E175" s="422"/>
      <c r="F175" s="422"/>
      <c r="G175" s="422"/>
      <c r="H175" s="423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2314</v>
      </c>
      <c r="D176" s="147" t="s">
        <v>2315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2316</v>
      </c>
      <c r="D177" s="147" t="s">
        <v>2317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2318</v>
      </c>
      <c r="D178" s="147" t="s">
        <v>2319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2320</v>
      </c>
      <c r="D179" s="147" t="s">
        <v>2321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2322</v>
      </c>
      <c r="D180" s="147" t="s">
        <v>2323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2324</v>
      </c>
      <c r="D181" s="147" t="s">
        <v>2325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2326</v>
      </c>
      <c r="D182" s="147" t="s">
        <v>2327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2328</v>
      </c>
      <c r="D183" s="147" t="s">
        <v>2329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2330</v>
      </c>
      <c r="D184" s="147" t="s">
        <v>2331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2332</v>
      </c>
      <c r="D185" s="147" t="s">
        <v>2333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2334</v>
      </c>
      <c r="D186" s="147" t="s">
        <v>2335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2336</v>
      </c>
      <c r="D187" s="147" t="s">
        <v>2337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2338</v>
      </c>
      <c r="D188" s="147" t="s">
        <v>2339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2340</v>
      </c>
      <c r="D189" s="147" t="s">
        <v>2341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2342</v>
      </c>
      <c r="D190" s="147" t="s">
        <v>2343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2344</v>
      </c>
      <c r="D191" s="147" t="s">
        <v>2345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2346</v>
      </c>
      <c r="D192" s="147" t="s">
        <v>2347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422" t="s">
        <v>922</v>
      </c>
      <c r="D193" s="422"/>
      <c r="E193" s="422"/>
      <c r="F193" s="422"/>
      <c r="G193" s="422"/>
      <c r="H193" s="423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422" t="s">
        <v>3075</v>
      </c>
      <c r="D199" s="422"/>
      <c r="E199" s="422"/>
      <c r="F199" s="422"/>
      <c r="G199" s="422"/>
      <c r="H199" s="423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3102</v>
      </c>
      <c r="D200" s="147" t="s">
        <v>3103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3104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3105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3106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3107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3108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422" t="s">
        <v>933</v>
      </c>
      <c r="D206" s="422"/>
      <c r="E206" s="422"/>
      <c r="F206" s="422"/>
      <c r="G206" s="422"/>
      <c r="H206" s="423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422" t="s">
        <v>934</v>
      </c>
      <c r="D207" s="422"/>
      <c r="E207" s="422"/>
      <c r="F207" s="422"/>
      <c r="G207" s="422"/>
      <c r="H207" s="423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422" t="s">
        <v>717</v>
      </c>
      <c r="D209" s="422"/>
      <c r="E209" s="422"/>
      <c r="F209" s="422"/>
      <c r="G209" s="422"/>
      <c r="H209" s="423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422" t="s">
        <v>718</v>
      </c>
      <c r="D212" s="422"/>
      <c r="E212" s="422"/>
      <c r="F212" s="422"/>
      <c r="G212" s="422"/>
      <c r="H212" s="423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422" t="s">
        <v>974</v>
      </c>
      <c r="D227" s="422"/>
      <c r="E227" s="422"/>
      <c r="F227" s="422"/>
      <c r="G227" s="422"/>
      <c r="H227" s="423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422" t="s">
        <v>719</v>
      </c>
      <c r="D234" s="422"/>
      <c r="E234" s="422"/>
      <c r="F234" s="422"/>
      <c r="G234" s="422"/>
      <c r="H234" s="423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422" t="s">
        <v>720</v>
      </c>
      <c r="D235" s="422"/>
      <c r="E235" s="422"/>
      <c r="F235" s="422"/>
      <c r="G235" s="422"/>
      <c r="H235" s="423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422" t="s">
        <v>721</v>
      </c>
      <c r="D240" s="422"/>
      <c r="E240" s="422"/>
      <c r="F240" s="422"/>
      <c r="G240" s="422"/>
      <c r="H240" s="423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422" t="s">
        <v>722</v>
      </c>
      <c r="D250" s="422"/>
      <c r="E250" s="422"/>
      <c r="F250" s="422"/>
      <c r="G250" s="422"/>
      <c r="H250" s="423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3522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422" t="s">
        <v>724</v>
      </c>
      <c r="D259" s="422"/>
      <c r="E259" s="422"/>
      <c r="F259" s="422"/>
      <c r="G259" s="422"/>
      <c r="H259" s="423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422" t="s">
        <v>725</v>
      </c>
      <c r="D268" s="422"/>
      <c r="E268" s="422"/>
      <c r="F268" s="422"/>
      <c r="G268" s="422"/>
      <c r="H268" s="423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422" t="s">
        <v>726</v>
      </c>
      <c r="D273" s="422"/>
      <c r="E273" s="422"/>
      <c r="F273" s="422"/>
      <c r="G273" s="422"/>
      <c r="H273" s="423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422" t="s">
        <v>727</v>
      </c>
      <c r="D279" s="422"/>
      <c r="E279" s="422"/>
      <c r="F279" s="422"/>
      <c r="G279" s="422"/>
      <c r="H279" s="423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422" t="s">
        <v>728</v>
      </c>
      <c r="D282" s="422"/>
      <c r="E282" s="422"/>
      <c r="F282" s="422"/>
      <c r="G282" s="422"/>
      <c r="H282" s="423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2989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3304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422" t="s">
        <v>729</v>
      </c>
      <c r="D287" s="422"/>
      <c r="E287" s="422"/>
      <c r="F287" s="422"/>
      <c r="G287" s="422"/>
      <c r="H287" s="423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422" t="s">
        <v>1068</v>
      </c>
      <c r="D290" s="422"/>
      <c r="E290" s="422"/>
      <c r="F290" s="422"/>
      <c r="G290" s="422"/>
      <c r="H290" s="423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422" t="s">
        <v>730</v>
      </c>
      <c r="D294" s="422"/>
      <c r="E294" s="422"/>
      <c r="F294" s="422"/>
      <c r="G294" s="422"/>
      <c r="H294" s="423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422" t="s">
        <v>731</v>
      </c>
      <c r="D300" s="422"/>
      <c r="E300" s="422"/>
      <c r="F300" s="422"/>
      <c r="G300" s="422"/>
      <c r="H300" s="423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422" t="s">
        <v>733</v>
      </c>
      <c r="D318" s="422"/>
      <c r="E318" s="422"/>
      <c r="F318" s="422"/>
      <c r="G318" s="422"/>
      <c r="H318" s="423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4732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4733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422" t="s">
        <v>734</v>
      </c>
      <c r="D326" s="422"/>
      <c r="E326" s="422"/>
      <c r="F326" s="422"/>
      <c r="G326" s="422"/>
      <c r="H326" s="423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422" t="s">
        <v>4837</v>
      </c>
      <c r="D327" s="422"/>
      <c r="E327" s="422"/>
      <c r="F327" s="422"/>
      <c r="G327" s="422"/>
      <c r="H327" s="423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4839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4840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4841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4838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422" t="s">
        <v>735</v>
      </c>
      <c r="D332" s="422"/>
      <c r="E332" s="422"/>
      <c r="F332" s="422"/>
      <c r="G332" s="422"/>
      <c r="H332" s="423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422" t="s">
        <v>737</v>
      </c>
      <c r="D336" s="422"/>
      <c r="E336" s="422"/>
      <c r="F336" s="422"/>
      <c r="G336" s="422"/>
      <c r="H336" s="423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422" t="s">
        <v>738</v>
      </c>
      <c r="D340" s="422"/>
      <c r="E340" s="422"/>
      <c r="F340" s="422"/>
      <c r="G340" s="422"/>
      <c r="H340" s="423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422" t="s">
        <v>739</v>
      </c>
      <c r="D346" s="422"/>
      <c r="E346" s="422"/>
      <c r="F346" s="422"/>
      <c r="G346" s="422"/>
      <c r="H346" s="423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422" t="s">
        <v>740</v>
      </c>
      <c r="D348" s="422"/>
      <c r="E348" s="422"/>
      <c r="F348" s="422"/>
      <c r="G348" s="422"/>
      <c r="H348" s="423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422" t="s">
        <v>741</v>
      </c>
      <c r="D351" s="422"/>
      <c r="E351" s="422"/>
      <c r="F351" s="422"/>
      <c r="G351" s="422"/>
      <c r="H351" s="423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422" t="s">
        <v>742</v>
      </c>
      <c r="D355" s="422"/>
      <c r="E355" s="422"/>
      <c r="F355" s="422"/>
      <c r="G355" s="422"/>
      <c r="H355" s="423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4849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4842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4843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4848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4844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4845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4846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4847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422" t="s">
        <v>3633</v>
      </c>
      <c r="D371" s="422"/>
      <c r="E371" s="422"/>
      <c r="F371" s="422"/>
      <c r="G371" s="422"/>
      <c r="H371" s="423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3634</v>
      </c>
      <c r="C372" s="231">
        <v>28366</v>
      </c>
      <c r="D372" s="147" t="s">
        <v>3635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3634</v>
      </c>
      <c r="C373" s="231">
        <v>28368</v>
      </c>
      <c r="D373" s="147" t="s">
        <v>3636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3637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3638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422" t="s">
        <v>1152</v>
      </c>
      <c r="D376" s="422"/>
      <c r="E376" s="422"/>
      <c r="F376" s="422"/>
      <c r="G376" s="422"/>
      <c r="H376" s="423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422" t="s">
        <v>1153</v>
      </c>
      <c r="D377" s="422"/>
      <c r="E377" s="422"/>
      <c r="F377" s="422"/>
      <c r="G377" s="422"/>
      <c r="H377" s="423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422" t="s">
        <v>1159</v>
      </c>
      <c r="D383" s="422"/>
      <c r="E383" s="422"/>
      <c r="F383" s="422"/>
      <c r="G383" s="422"/>
      <c r="H383" s="423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3180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3181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3182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3183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3184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3185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3186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3187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3188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3189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3190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3191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422" t="s">
        <v>1186</v>
      </c>
      <c r="D412" s="422"/>
      <c r="E412" s="422"/>
      <c r="F412" s="422"/>
      <c r="G412" s="422"/>
      <c r="H412" s="423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422" t="s">
        <v>1196</v>
      </c>
      <c r="D417" s="422"/>
      <c r="E417" s="422"/>
      <c r="F417" s="422"/>
      <c r="G417" s="422"/>
      <c r="H417" s="423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422" t="s">
        <v>1203</v>
      </c>
      <c r="D423" s="422"/>
      <c r="E423" s="422"/>
      <c r="F423" s="422"/>
      <c r="G423" s="422"/>
      <c r="H423" s="423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422" t="s">
        <v>744</v>
      </c>
      <c r="D427" s="422"/>
      <c r="E427" s="422"/>
      <c r="F427" s="422"/>
      <c r="G427" s="422"/>
      <c r="H427" s="423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422" t="s">
        <v>745</v>
      </c>
      <c r="D438" s="422"/>
      <c r="E438" s="422"/>
      <c r="F438" s="422"/>
      <c r="G438" s="422"/>
      <c r="H438" s="423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7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8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422" t="s">
        <v>1249</v>
      </c>
      <c r="D452" s="422"/>
      <c r="E452" s="422"/>
      <c r="F452" s="422"/>
      <c r="G452" s="422"/>
      <c r="H452" s="423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422" t="s">
        <v>1252</v>
      </c>
      <c r="D454" s="422"/>
      <c r="E454" s="422"/>
      <c r="F454" s="422"/>
      <c r="G454" s="422"/>
      <c r="H454" s="423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422" t="s">
        <v>1253</v>
      </c>
      <c r="D455" s="422"/>
      <c r="E455" s="422"/>
      <c r="F455" s="422"/>
      <c r="G455" s="422"/>
      <c r="H455" s="423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422" t="s">
        <v>1275</v>
      </c>
      <c r="D466" s="422"/>
      <c r="E466" s="422"/>
      <c r="F466" s="422"/>
      <c r="G466" s="422"/>
      <c r="H466" s="423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422" t="s">
        <v>1290</v>
      </c>
      <c r="D475" s="422"/>
      <c r="E475" s="422"/>
      <c r="F475" s="422"/>
      <c r="G475" s="422"/>
      <c r="H475" s="423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2348</v>
      </c>
      <c r="D476" s="147" t="s">
        <v>2349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3109</v>
      </c>
      <c r="D477" s="147" t="s">
        <v>3110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4672</v>
      </c>
      <c r="D478" s="147" t="s">
        <v>4673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4569</v>
      </c>
      <c r="D497" s="147" t="s">
        <v>4570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422" t="s">
        <v>1323</v>
      </c>
      <c r="D498" s="422"/>
      <c r="E498" s="422"/>
      <c r="F498" s="422"/>
      <c r="G498" s="422"/>
      <c r="H498" s="423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422" t="s">
        <v>748</v>
      </c>
      <c r="D508" s="422"/>
      <c r="E508" s="422"/>
      <c r="F508" s="422"/>
      <c r="G508" s="422"/>
      <c r="H508" s="423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422" t="s">
        <v>1358</v>
      </c>
      <c r="D518" s="422"/>
      <c r="E518" s="422"/>
      <c r="F518" s="422"/>
      <c r="G518" s="422"/>
      <c r="H518" s="423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422" t="s">
        <v>1364</v>
      </c>
      <c r="D522" s="422"/>
      <c r="E522" s="422"/>
      <c r="F522" s="422"/>
      <c r="G522" s="422"/>
      <c r="H522" s="423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4674</v>
      </c>
      <c r="D526" s="147" t="s">
        <v>4675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4676</v>
      </c>
      <c r="D527" s="147" t="s">
        <v>4677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422" t="s">
        <v>1373</v>
      </c>
      <c r="D529" s="422"/>
      <c r="E529" s="422"/>
      <c r="F529" s="422"/>
      <c r="G529" s="422"/>
      <c r="H529" s="423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422" t="s">
        <v>2990</v>
      </c>
      <c r="D531" s="422"/>
      <c r="E531" s="422"/>
      <c r="F531" s="422"/>
      <c r="G531" s="422"/>
      <c r="H531" s="423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422" t="s">
        <v>2991</v>
      </c>
      <c r="D532" s="422"/>
      <c r="E532" s="422"/>
      <c r="F532" s="422"/>
      <c r="G532" s="422"/>
      <c r="H532" s="423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2992</v>
      </c>
      <c r="D533" s="147" t="s">
        <v>2993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2994</v>
      </c>
      <c r="D534" s="147" t="s">
        <v>2995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422" t="s">
        <v>1377</v>
      </c>
      <c r="D535" s="422"/>
      <c r="E535" s="422"/>
      <c r="F535" s="422"/>
      <c r="G535" s="422"/>
      <c r="H535" s="423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422" t="s">
        <v>749</v>
      </c>
      <c r="D541" s="422"/>
      <c r="E541" s="422"/>
      <c r="F541" s="422"/>
      <c r="G541" s="422"/>
      <c r="H541" s="423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422" t="s">
        <v>1392</v>
      </c>
      <c r="D544" s="422"/>
      <c r="E544" s="422"/>
      <c r="F544" s="422"/>
      <c r="G544" s="422"/>
      <c r="H544" s="423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422" t="s">
        <v>1393</v>
      </c>
      <c r="D545" s="422"/>
      <c r="E545" s="422"/>
      <c r="F545" s="422"/>
      <c r="G545" s="422"/>
      <c r="H545" s="423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422" t="s">
        <v>750</v>
      </c>
      <c r="D559" s="422"/>
      <c r="E559" s="422"/>
      <c r="F559" s="422"/>
      <c r="G559" s="422"/>
      <c r="H559" s="423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4734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4735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422" t="s">
        <v>1432</v>
      </c>
      <c r="D569" s="422"/>
      <c r="E569" s="422"/>
      <c r="F569" s="422"/>
      <c r="G569" s="422"/>
      <c r="H569" s="423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2398</v>
      </c>
      <c r="D577" s="147" t="s">
        <v>2399</v>
      </c>
      <c r="E577" s="148" t="s">
        <v>2400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2401</v>
      </c>
      <c r="D578" s="147" t="s">
        <v>2402</v>
      </c>
      <c r="E578" s="148" t="s">
        <v>2400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422" t="s">
        <v>1450</v>
      </c>
      <c r="D581" s="422"/>
      <c r="E581" s="422"/>
      <c r="F581" s="422"/>
      <c r="G581" s="422"/>
      <c r="H581" s="423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422" t="s">
        <v>1459</v>
      </c>
      <c r="D586" s="422"/>
      <c r="E586" s="422"/>
      <c r="F586" s="422"/>
      <c r="G586" s="422"/>
      <c r="H586" s="423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422" t="s">
        <v>1474</v>
      </c>
      <c r="D597" s="422"/>
      <c r="E597" s="422"/>
      <c r="F597" s="422"/>
      <c r="G597" s="422"/>
      <c r="H597" s="423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2978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422" t="s">
        <v>751</v>
      </c>
      <c r="D613" s="422"/>
      <c r="E613" s="422"/>
      <c r="F613" s="422"/>
      <c r="G613" s="422"/>
      <c r="H613" s="423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422" t="s">
        <v>752</v>
      </c>
      <c r="D617" s="422"/>
      <c r="E617" s="422"/>
      <c r="F617" s="422"/>
      <c r="G617" s="422"/>
      <c r="H617" s="423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422" t="s">
        <v>1518</v>
      </c>
      <c r="D620" s="422"/>
      <c r="E620" s="422"/>
      <c r="F620" s="422"/>
      <c r="G620" s="422"/>
      <c r="H620" s="423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422" t="s">
        <v>1519</v>
      </c>
      <c r="D621" s="422"/>
      <c r="E621" s="422"/>
      <c r="F621" s="422"/>
      <c r="G621" s="422"/>
      <c r="H621" s="423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422" t="s">
        <v>753</v>
      </c>
      <c r="D630" s="422"/>
      <c r="E630" s="422"/>
      <c r="F630" s="422"/>
      <c r="G630" s="422"/>
      <c r="H630" s="423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422" t="s">
        <v>1541</v>
      </c>
      <c r="D639" s="422"/>
      <c r="E639" s="422"/>
      <c r="F639" s="422"/>
      <c r="G639" s="422"/>
      <c r="H639" s="423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422" t="s">
        <v>1551</v>
      </c>
      <c r="D644" s="422"/>
      <c r="E644" s="422"/>
      <c r="F644" s="422"/>
      <c r="G644" s="422"/>
      <c r="H644" s="423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4736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422" t="s">
        <v>754</v>
      </c>
      <c r="D659" s="422"/>
      <c r="E659" s="422"/>
      <c r="F659" s="422"/>
      <c r="G659" s="422"/>
      <c r="H659" s="423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422" t="s">
        <v>1578</v>
      </c>
      <c r="D662" s="422"/>
      <c r="E662" s="422"/>
      <c r="F662" s="422"/>
      <c r="G662" s="422"/>
      <c r="H662" s="423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422" t="s">
        <v>2403</v>
      </c>
      <c r="D664" s="422"/>
      <c r="E664" s="422"/>
      <c r="F664" s="422"/>
      <c r="G664" s="422"/>
      <c r="H664" s="423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2404</v>
      </c>
      <c r="D665" s="147" t="s">
        <v>2405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422" t="s">
        <v>1581</v>
      </c>
      <c r="D666" s="422"/>
      <c r="E666" s="422"/>
      <c r="F666" s="422"/>
      <c r="G666" s="422"/>
      <c r="H666" s="423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4822</v>
      </c>
      <c r="C671" s="231" t="s">
        <v>4823</v>
      </c>
      <c r="D671" s="147" t="s">
        <v>4824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3157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2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2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34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27" t="s">
        <v>0</v>
      </c>
      <c r="C2" s="427"/>
      <c r="D2" s="427"/>
      <c r="E2" s="427"/>
      <c r="F2" s="427"/>
      <c r="G2" s="427"/>
      <c r="H2" s="279"/>
      <c r="I2" s="279"/>
    </row>
    <row r="3" spans="1:13" ht="15.5">
      <c r="B3" s="427" t="s">
        <v>2004</v>
      </c>
      <c r="C3" s="427"/>
      <c r="D3" s="427"/>
      <c r="E3" s="427"/>
      <c r="F3" s="427"/>
      <c r="G3" s="427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3625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1"/>
      <c r="M5" s="301"/>
    </row>
    <row r="6" spans="1:13" ht="1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5220</v>
      </c>
      <c r="M6" s="7">
        <f>SUM(M9:M194)</f>
        <v>0</v>
      </c>
    </row>
    <row r="7" spans="1:13" ht="36.5" thickBot="1">
      <c r="A7" s="239" t="s">
        <v>5150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3" ht="11.25" customHeight="1">
      <c r="A8" s="238"/>
      <c r="B8" s="428" t="s">
        <v>2005</v>
      </c>
      <c r="C8" s="428"/>
      <c r="D8" s="428"/>
      <c r="E8" s="428"/>
      <c r="F8" s="428"/>
      <c r="G8" s="429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28" t="s">
        <v>2006</v>
      </c>
      <c r="C13" s="428"/>
      <c r="D13" s="428"/>
      <c r="E13" s="428"/>
      <c r="F13" s="428"/>
      <c r="G13" s="429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4737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4738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28" t="s">
        <v>2007</v>
      </c>
      <c r="C17" s="428"/>
      <c r="D17" s="428"/>
      <c r="E17" s="428"/>
      <c r="F17" s="428"/>
      <c r="G17" s="429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4739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3349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28" t="s">
        <v>4825</v>
      </c>
      <c r="C21" s="428"/>
      <c r="D21" s="428"/>
      <c r="E21" s="428"/>
      <c r="F21" s="428"/>
      <c r="G21" s="429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4826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4827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4828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4829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4830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4831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4832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4833</v>
      </c>
      <c r="C29" s="147" t="s">
        <v>4834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28" t="s">
        <v>2008</v>
      </c>
      <c r="C30" s="428"/>
      <c r="D30" s="428"/>
      <c r="E30" s="428"/>
      <c r="F30" s="428"/>
      <c r="G30" s="429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4740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4741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28" t="s">
        <v>2045</v>
      </c>
      <c r="C36" s="428"/>
      <c r="D36" s="428"/>
      <c r="E36" s="428"/>
      <c r="F36" s="428"/>
      <c r="G36" s="429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4742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4743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30" t="s">
        <v>5148</v>
      </c>
      <c r="C49" s="428"/>
      <c r="D49" s="428"/>
      <c r="E49" s="428"/>
      <c r="F49" s="428"/>
      <c r="G49" s="429"/>
      <c r="H49" s="295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28" t="s">
        <v>2009</v>
      </c>
      <c r="C53" s="428"/>
      <c r="D53" s="428"/>
      <c r="E53" s="428"/>
      <c r="F53" s="428"/>
      <c r="G53" s="429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28" t="s">
        <v>2010</v>
      </c>
      <c r="C62" s="428"/>
      <c r="D62" s="428"/>
      <c r="E62" s="428"/>
      <c r="F62" s="428"/>
      <c r="G62" s="429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28" t="s">
        <v>2011</v>
      </c>
      <c r="C68" s="428"/>
      <c r="D68" s="428"/>
      <c r="E68" s="428"/>
      <c r="F68" s="428"/>
      <c r="G68" s="429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4744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4745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4746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4747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28" t="s">
        <v>2012</v>
      </c>
      <c r="C77" s="428"/>
      <c r="D77" s="428"/>
      <c r="E77" s="428"/>
      <c r="F77" s="428"/>
      <c r="G77" s="429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28" t="s">
        <v>2013</v>
      </c>
      <c r="C80" s="428"/>
      <c r="D80" s="428"/>
      <c r="E80" s="428"/>
      <c r="F80" s="428"/>
      <c r="G80" s="429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4571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4748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28" t="s">
        <v>2014</v>
      </c>
      <c r="C87" s="428"/>
      <c r="D87" s="428"/>
      <c r="E87" s="428"/>
      <c r="F87" s="428"/>
      <c r="G87" s="429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28" t="s">
        <v>2015</v>
      </c>
      <c r="C91" s="428"/>
      <c r="D91" s="428"/>
      <c r="E91" s="428"/>
      <c r="F91" s="428"/>
      <c r="G91" s="429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28" t="s">
        <v>2016</v>
      </c>
      <c r="C94" s="428"/>
      <c r="D94" s="428"/>
      <c r="E94" s="428"/>
      <c r="F94" s="428"/>
      <c r="G94" s="429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28" t="s">
        <v>2017</v>
      </c>
      <c r="C99" s="428"/>
      <c r="D99" s="428"/>
      <c r="E99" s="428"/>
      <c r="F99" s="428"/>
      <c r="G99" s="429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28" t="s">
        <v>2018</v>
      </c>
      <c r="C102" s="428"/>
      <c r="D102" s="428"/>
      <c r="E102" s="428"/>
      <c r="F102" s="428"/>
      <c r="G102" s="429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28" t="s">
        <v>2019</v>
      </c>
      <c r="C106" s="428"/>
      <c r="D106" s="428"/>
      <c r="E106" s="428"/>
      <c r="F106" s="428"/>
      <c r="G106" s="429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28" t="s">
        <v>2020</v>
      </c>
      <c r="C108" s="428"/>
      <c r="D108" s="428"/>
      <c r="E108" s="428"/>
      <c r="F108" s="428"/>
      <c r="G108" s="429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28" t="s">
        <v>2135</v>
      </c>
      <c r="C111" s="428"/>
      <c r="D111" s="428"/>
      <c r="E111" s="428"/>
      <c r="F111" s="428"/>
      <c r="G111" s="429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28" t="s">
        <v>2136</v>
      </c>
      <c r="C113" s="428"/>
      <c r="D113" s="428"/>
      <c r="E113" s="428"/>
      <c r="F113" s="428"/>
      <c r="G113" s="429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28" t="s">
        <v>2137</v>
      </c>
      <c r="C116" s="428"/>
      <c r="D116" s="428"/>
      <c r="E116" s="428"/>
      <c r="F116" s="428"/>
      <c r="G116" s="429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28" t="s">
        <v>2138</v>
      </c>
      <c r="C118" s="428"/>
      <c r="D118" s="428"/>
      <c r="E118" s="428"/>
      <c r="F118" s="428"/>
      <c r="G118" s="429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28" t="s">
        <v>2139</v>
      </c>
      <c r="C120" s="428"/>
      <c r="D120" s="428"/>
      <c r="E120" s="428"/>
      <c r="F120" s="428"/>
      <c r="G120" s="429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28" t="s">
        <v>2140</v>
      </c>
      <c r="C122" s="428"/>
      <c r="D122" s="428"/>
      <c r="E122" s="428"/>
      <c r="F122" s="428"/>
      <c r="G122" s="429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28" t="s">
        <v>2137</v>
      </c>
      <c r="C128" s="428"/>
      <c r="D128" s="428"/>
      <c r="E128" s="428"/>
      <c r="F128" s="428"/>
      <c r="G128" s="429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28" t="s">
        <v>2141</v>
      </c>
      <c r="C130" s="428"/>
      <c r="D130" s="428"/>
      <c r="E130" s="428"/>
      <c r="F130" s="428"/>
      <c r="G130" s="429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28" t="s">
        <v>3346</v>
      </c>
      <c r="C132" s="428"/>
      <c r="D132" s="428"/>
      <c r="E132" s="428"/>
      <c r="F132" s="428"/>
      <c r="G132" s="429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3350</v>
      </c>
      <c r="C133" s="147" t="s">
        <v>3351</v>
      </c>
      <c r="D133" s="148" t="s">
        <v>953</v>
      </c>
      <c r="E133" s="167" t="s">
        <v>3352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3353</v>
      </c>
      <c r="C134" s="147" t="s">
        <v>3354</v>
      </c>
      <c r="D134" s="148" t="s">
        <v>953</v>
      </c>
      <c r="E134" s="167" t="s">
        <v>3352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3355</v>
      </c>
      <c r="C135" s="147" t="s">
        <v>3356</v>
      </c>
      <c r="D135" s="148" t="s">
        <v>953</v>
      </c>
      <c r="E135" s="167" t="s">
        <v>3352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3357</v>
      </c>
      <c r="C136" s="147" t="s">
        <v>3358</v>
      </c>
      <c r="D136" s="148" t="s">
        <v>953</v>
      </c>
      <c r="E136" s="167" t="s">
        <v>3352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3359</v>
      </c>
      <c r="C137" s="147" t="s">
        <v>3360</v>
      </c>
      <c r="D137" s="148" t="s">
        <v>953</v>
      </c>
      <c r="E137" s="167" t="s">
        <v>3352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3361</v>
      </c>
      <c r="C138" s="147" t="s">
        <v>3362</v>
      </c>
      <c r="D138" s="148" t="s">
        <v>953</v>
      </c>
      <c r="E138" s="167" t="s">
        <v>3352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3363</v>
      </c>
      <c r="C139" s="147" t="s">
        <v>3364</v>
      </c>
      <c r="D139" s="148" t="s">
        <v>953</v>
      </c>
      <c r="E139" s="167" t="s">
        <v>3352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3365</v>
      </c>
      <c r="C140" s="147" t="s">
        <v>3366</v>
      </c>
      <c r="D140" s="148" t="s">
        <v>953</v>
      </c>
      <c r="E140" s="167" t="s">
        <v>3352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3367</v>
      </c>
      <c r="C141" s="147" t="s">
        <v>3368</v>
      </c>
      <c r="D141" s="148" t="s">
        <v>953</v>
      </c>
      <c r="E141" s="167" t="s">
        <v>3352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3369</v>
      </c>
      <c r="C142" s="147" t="s">
        <v>3370</v>
      </c>
      <c r="D142" s="148" t="s">
        <v>953</v>
      </c>
      <c r="E142" s="167" t="s">
        <v>3352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3371</v>
      </c>
      <c r="C143" s="147" t="s">
        <v>3372</v>
      </c>
      <c r="D143" s="148" t="s">
        <v>953</v>
      </c>
      <c r="E143" s="167" t="s">
        <v>3352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3373</v>
      </c>
      <c r="C144" s="147" t="s">
        <v>3374</v>
      </c>
      <c r="D144" s="148" t="s">
        <v>953</v>
      </c>
      <c r="E144" s="167" t="s">
        <v>3352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3375</v>
      </c>
      <c r="C145" s="147" t="s">
        <v>3376</v>
      </c>
      <c r="D145" s="148" t="s">
        <v>953</v>
      </c>
      <c r="E145" s="167" t="s">
        <v>3352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3377</v>
      </c>
      <c r="C146" s="147" t="s">
        <v>3378</v>
      </c>
      <c r="D146" s="148" t="s">
        <v>953</v>
      </c>
      <c r="E146" s="167" t="s">
        <v>3352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3379</v>
      </c>
      <c r="C147" s="147" t="s">
        <v>3380</v>
      </c>
      <c r="D147" s="148" t="s">
        <v>953</v>
      </c>
      <c r="E147" s="167" t="s">
        <v>3352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3381</v>
      </c>
      <c r="C148" s="147" t="s">
        <v>3382</v>
      </c>
      <c r="D148" s="148" t="s">
        <v>953</v>
      </c>
      <c r="E148" s="167" t="s">
        <v>3352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3383</v>
      </c>
      <c r="C149" s="147" t="s">
        <v>3384</v>
      </c>
      <c r="D149" s="148" t="s">
        <v>953</v>
      </c>
      <c r="E149" s="167" t="s">
        <v>3352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3385</v>
      </c>
      <c r="C150" s="147" t="s">
        <v>3386</v>
      </c>
      <c r="D150" s="148" t="s">
        <v>953</v>
      </c>
      <c r="E150" s="167" t="s">
        <v>3352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3387</v>
      </c>
      <c r="C151" s="147" t="s">
        <v>3388</v>
      </c>
      <c r="D151" s="148" t="s">
        <v>953</v>
      </c>
      <c r="E151" s="167" t="s">
        <v>3352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3389</v>
      </c>
      <c r="C152" s="147" t="s">
        <v>3390</v>
      </c>
      <c r="D152" s="148" t="s">
        <v>953</v>
      </c>
      <c r="E152" s="167" t="s">
        <v>3352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3391</v>
      </c>
      <c r="C153" s="147" t="s">
        <v>3392</v>
      </c>
      <c r="D153" s="148" t="s">
        <v>953</v>
      </c>
      <c r="E153" s="167" t="s">
        <v>3352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3393</v>
      </c>
      <c r="C154" s="147" t="s">
        <v>3394</v>
      </c>
      <c r="D154" s="148" t="s">
        <v>953</v>
      </c>
      <c r="E154" s="167" t="s">
        <v>3352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3395</v>
      </c>
      <c r="C155" s="147" t="s">
        <v>3396</v>
      </c>
      <c r="D155" s="148" t="s">
        <v>953</v>
      </c>
      <c r="E155" s="167" t="s">
        <v>3352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3397</v>
      </c>
      <c r="C156" s="147" t="s">
        <v>3398</v>
      </c>
      <c r="D156" s="148" t="s">
        <v>953</v>
      </c>
      <c r="E156" s="167" t="s">
        <v>3352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3399</v>
      </c>
      <c r="C157" s="147" t="s">
        <v>3400</v>
      </c>
      <c r="D157" s="148" t="s">
        <v>953</v>
      </c>
      <c r="E157" s="167" t="s">
        <v>3352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3401</v>
      </c>
      <c r="C158" s="147" t="s">
        <v>3402</v>
      </c>
      <c r="D158" s="148" t="s">
        <v>953</v>
      </c>
      <c r="E158" s="167" t="s">
        <v>3352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3403</v>
      </c>
      <c r="C159" s="147" t="s">
        <v>3404</v>
      </c>
      <c r="D159" s="148" t="s">
        <v>953</v>
      </c>
      <c r="E159" s="167" t="s">
        <v>3352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3405</v>
      </c>
      <c r="C160" s="147" t="s">
        <v>3406</v>
      </c>
      <c r="D160" s="148" t="s">
        <v>953</v>
      </c>
      <c r="E160" s="167" t="s">
        <v>3352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3407</v>
      </c>
      <c r="C161" s="147" t="s">
        <v>3408</v>
      </c>
      <c r="D161" s="148" t="s">
        <v>953</v>
      </c>
      <c r="E161" s="167" t="s">
        <v>3352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3409</v>
      </c>
      <c r="C162" s="147" t="s">
        <v>3410</v>
      </c>
      <c r="D162" s="148" t="s">
        <v>953</v>
      </c>
      <c r="E162" s="167" t="s">
        <v>3352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3411</v>
      </c>
      <c r="C163" s="147" t="s">
        <v>3412</v>
      </c>
      <c r="D163" s="148" t="s">
        <v>953</v>
      </c>
      <c r="E163" s="167" t="s">
        <v>3352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3413</v>
      </c>
      <c r="C164" s="147" t="s">
        <v>3414</v>
      </c>
      <c r="D164" s="148" t="s">
        <v>953</v>
      </c>
      <c r="E164" s="167" t="s">
        <v>3352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3415</v>
      </c>
      <c r="C165" s="147" t="s">
        <v>3416</v>
      </c>
      <c r="D165" s="148" t="s">
        <v>953</v>
      </c>
      <c r="E165" s="167" t="s">
        <v>3352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3417</v>
      </c>
      <c r="C166" s="147" t="s">
        <v>3418</v>
      </c>
      <c r="D166" s="148" t="s">
        <v>953</v>
      </c>
      <c r="E166" s="167" t="s">
        <v>3352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3419</v>
      </c>
      <c r="C167" s="147" t="s">
        <v>3420</v>
      </c>
      <c r="D167" s="148" t="s">
        <v>953</v>
      </c>
      <c r="E167" s="167" t="s">
        <v>3352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3421</v>
      </c>
      <c r="C168" s="147" t="s">
        <v>3422</v>
      </c>
      <c r="D168" s="148" t="s">
        <v>953</v>
      </c>
      <c r="E168" s="167" t="s">
        <v>3352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3423</v>
      </c>
      <c r="C169" s="147" t="s">
        <v>3424</v>
      </c>
      <c r="D169" s="148" t="s">
        <v>953</v>
      </c>
      <c r="E169" s="167" t="s">
        <v>3352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3425</v>
      </c>
      <c r="C170" s="147" t="s">
        <v>3426</v>
      </c>
      <c r="D170" s="148" t="s">
        <v>953</v>
      </c>
      <c r="E170" s="167" t="s">
        <v>3352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3427</v>
      </c>
      <c r="C171" s="147" t="s">
        <v>3428</v>
      </c>
      <c r="D171" s="148" t="s">
        <v>953</v>
      </c>
      <c r="E171" s="167" t="s">
        <v>3352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3429</v>
      </c>
      <c r="C172" s="147" t="s">
        <v>3430</v>
      </c>
      <c r="D172" s="148" t="s">
        <v>953</v>
      </c>
      <c r="E172" s="167" t="s">
        <v>3352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3431</v>
      </c>
      <c r="C173" s="147" t="s">
        <v>3432</v>
      </c>
      <c r="D173" s="148" t="s">
        <v>953</v>
      </c>
      <c r="E173" s="167" t="s">
        <v>3352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3433</v>
      </c>
      <c r="C174" s="147" t="s">
        <v>3434</v>
      </c>
      <c r="D174" s="148" t="s">
        <v>953</v>
      </c>
      <c r="E174" s="167" t="s">
        <v>3352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3435</v>
      </c>
      <c r="C175" s="147" t="s">
        <v>3436</v>
      </c>
      <c r="D175" s="148" t="s">
        <v>953</v>
      </c>
      <c r="E175" s="167" t="s">
        <v>3352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3437</v>
      </c>
      <c r="C176" s="147" t="s">
        <v>3438</v>
      </c>
      <c r="D176" s="148" t="s">
        <v>953</v>
      </c>
      <c r="E176" s="167" t="s">
        <v>3352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3439</v>
      </c>
      <c r="C177" s="147" t="s">
        <v>3440</v>
      </c>
      <c r="D177" s="148" t="s">
        <v>953</v>
      </c>
      <c r="E177" s="167" t="s">
        <v>3352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3441</v>
      </c>
      <c r="C178" s="147" t="s">
        <v>3442</v>
      </c>
      <c r="D178" s="148" t="s">
        <v>953</v>
      </c>
      <c r="E178" s="167" t="s">
        <v>3352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3443</v>
      </c>
      <c r="C179" s="147" t="s">
        <v>3444</v>
      </c>
      <c r="D179" s="148" t="s">
        <v>953</v>
      </c>
      <c r="E179" s="167" t="s">
        <v>3352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3445</v>
      </c>
      <c r="C180" s="147" t="s">
        <v>3446</v>
      </c>
      <c r="D180" s="148" t="s">
        <v>953</v>
      </c>
      <c r="E180" s="167" t="s">
        <v>3352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3447</v>
      </c>
      <c r="C181" s="147" t="s">
        <v>3448</v>
      </c>
      <c r="D181" s="148" t="s">
        <v>953</v>
      </c>
      <c r="E181" s="167" t="s">
        <v>3352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28" t="s">
        <v>3347</v>
      </c>
      <c r="C182" s="428"/>
      <c r="D182" s="428"/>
      <c r="E182" s="428"/>
      <c r="F182" s="428"/>
      <c r="G182" s="429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3449</v>
      </c>
      <c r="D183" s="148" t="s">
        <v>953</v>
      </c>
      <c r="E183" s="167" t="s">
        <v>3352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3450</v>
      </c>
      <c r="D184" s="148" t="s">
        <v>953</v>
      </c>
      <c r="E184" s="167" t="s">
        <v>3352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3451</v>
      </c>
      <c r="C185" s="147" t="s">
        <v>3452</v>
      </c>
      <c r="D185" s="148" t="s">
        <v>953</v>
      </c>
      <c r="E185" s="167" t="s">
        <v>3352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3453</v>
      </c>
      <c r="D186" s="148" t="s">
        <v>953</v>
      </c>
      <c r="E186" s="167" t="s">
        <v>3352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3454</v>
      </c>
      <c r="C187" s="147" t="s">
        <v>3455</v>
      </c>
      <c r="D187" s="148" t="s">
        <v>953</v>
      </c>
      <c r="E187" s="167" t="s">
        <v>3352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3456</v>
      </c>
      <c r="C188" s="147" t="s">
        <v>3457</v>
      </c>
      <c r="D188" s="148" t="s">
        <v>953</v>
      </c>
      <c r="E188" s="167" t="s">
        <v>3352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28" t="s">
        <v>3348</v>
      </c>
      <c r="C189" s="428"/>
      <c r="D189" s="428"/>
      <c r="E189" s="428"/>
      <c r="F189" s="428"/>
      <c r="G189" s="429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3458</v>
      </c>
      <c r="D190" s="148" t="s">
        <v>953</v>
      </c>
      <c r="E190" s="167" t="s">
        <v>3352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3459</v>
      </c>
      <c r="C191" s="147" t="s">
        <v>3460</v>
      </c>
      <c r="D191" s="148" t="s">
        <v>953</v>
      </c>
      <c r="E191" s="167" t="s">
        <v>3352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28" t="s">
        <v>1606</v>
      </c>
      <c r="C192" s="428"/>
      <c r="D192" s="428"/>
      <c r="E192" s="428"/>
      <c r="F192" s="428"/>
      <c r="G192" s="429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3158</v>
      </c>
      <c r="C193" s="147" t="s">
        <v>3159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3160</v>
      </c>
      <c r="C194" s="147" t="s">
        <v>3161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4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71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27" t="s">
        <v>0</v>
      </c>
      <c r="D2" s="427"/>
      <c r="E2" s="427"/>
      <c r="F2" s="427"/>
      <c r="G2" s="427"/>
      <c r="H2" s="427"/>
      <c r="I2" s="279"/>
    </row>
    <row r="3" spans="1:13" ht="15.5">
      <c r="C3" s="427" t="s">
        <v>1888</v>
      </c>
      <c r="D3" s="427"/>
      <c r="E3" s="427"/>
      <c r="F3" s="427"/>
      <c r="G3" s="427"/>
      <c r="H3" s="427"/>
      <c r="I3" s="279"/>
    </row>
    <row r="4" spans="1:13">
      <c r="C4" s="13" t="s">
        <v>3625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1"/>
      <c r="M4" s="301"/>
    </row>
    <row r="5" spans="1:13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5220</v>
      </c>
      <c r="M5" s="7">
        <f>SUM(M8:M103)</f>
        <v>0</v>
      </c>
    </row>
    <row r="6" spans="1:13" ht="48.5" thickBot="1">
      <c r="A6" s="240" t="s">
        <v>4749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0" t="s">
        <v>1884</v>
      </c>
      <c r="J6" s="61" t="s">
        <v>1883</v>
      </c>
      <c r="K6" s="61" t="s">
        <v>5218</v>
      </c>
      <c r="L6" s="61" t="s">
        <v>1883</v>
      </c>
      <c r="M6" s="62" t="s">
        <v>5219</v>
      </c>
    </row>
    <row r="7" spans="1:13" ht="11.25" customHeight="1" thickBot="1">
      <c r="A7" s="222"/>
      <c r="B7" s="133"/>
      <c r="C7" s="422" t="s">
        <v>1899</v>
      </c>
      <c r="D7" s="422"/>
      <c r="E7" s="422"/>
      <c r="F7" s="422"/>
      <c r="G7" s="422"/>
      <c r="H7" s="424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2937</v>
      </c>
      <c r="C8" s="221" t="s">
        <v>4678</v>
      </c>
      <c r="D8" s="147" t="s">
        <v>4679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2937</v>
      </c>
      <c r="C9" s="221" t="s">
        <v>4680</v>
      </c>
      <c r="D9" s="147" t="s">
        <v>4681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2937</v>
      </c>
      <c r="C10" s="221" t="s">
        <v>4682</v>
      </c>
      <c r="D10" s="147" t="s">
        <v>4683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2937</v>
      </c>
      <c r="C11" s="221" t="s">
        <v>4684</v>
      </c>
      <c r="D11" s="147" t="s">
        <v>4685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2937</v>
      </c>
      <c r="C12" s="221" t="s">
        <v>4686</v>
      </c>
      <c r="D12" s="147" t="s">
        <v>4687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2937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2937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2937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2937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422" t="s">
        <v>1602</v>
      </c>
      <c r="D17" s="422"/>
      <c r="E17" s="422"/>
      <c r="F17" s="422"/>
      <c r="G17" s="422"/>
      <c r="H17" s="424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422" t="s">
        <v>1603</v>
      </c>
      <c r="D18" s="422"/>
      <c r="E18" s="422"/>
      <c r="F18" s="422"/>
      <c r="G18" s="422"/>
      <c r="H18" s="424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3757</v>
      </c>
      <c r="D21" s="147" t="s">
        <v>4750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422" t="s">
        <v>1925</v>
      </c>
      <c r="D36" s="422"/>
      <c r="E36" s="422"/>
      <c r="F36" s="422"/>
      <c r="G36" s="422"/>
      <c r="H36" s="424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422" t="s">
        <v>1929</v>
      </c>
      <c r="D40" s="422"/>
      <c r="E40" s="422"/>
      <c r="F40" s="422"/>
      <c r="G40" s="422"/>
      <c r="H40" s="424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422" t="s">
        <v>1930</v>
      </c>
      <c r="D44" s="422"/>
      <c r="E44" s="422"/>
      <c r="F44" s="422"/>
      <c r="G44" s="422"/>
      <c r="H44" s="424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422" t="s">
        <v>1932</v>
      </c>
      <c r="D49" s="422"/>
      <c r="E49" s="422"/>
      <c r="F49" s="422"/>
      <c r="G49" s="422"/>
      <c r="H49" s="424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422" t="s">
        <v>1945</v>
      </c>
      <c r="D58" s="422"/>
      <c r="E58" s="422"/>
      <c r="F58" s="422"/>
      <c r="G58" s="422"/>
      <c r="H58" s="424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422" t="s">
        <v>1950</v>
      </c>
      <c r="D63" s="422"/>
      <c r="E63" s="422"/>
      <c r="F63" s="422"/>
      <c r="G63" s="422"/>
      <c r="H63" s="424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422" t="s">
        <v>1954</v>
      </c>
      <c r="D66" s="422"/>
      <c r="E66" s="422"/>
      <c r="F66" s="422"/>
      <c r="G66" s="422"/>
      <c r="H66" s="424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422" t="s">
        <v>1955</v>
      </c>
      <c r="D67" s="422"/>
      <c r="E67" s="422"/>
      <c r="F67" s="422"/>
      <c r="G67" s="422"/>
      <c r="H67" s="424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422" t="s">
        <v>1963</v>
      </c>
      <c r="D75" s="422"/>
      <c r="E75" s="422"/>
      <c r="F75" s="422"/>
      <c r="G75" s="422"/>
      <c r="H75" s="424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422" t="s">
        <v>1968</v>
      </c>
      <c r="D80" s="422"/>
      <c r="E80" s="422"/>
      <c r="F80" s="422"/>
      <c r="G80" s="422"/>
      <c r="H80" s="424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422" t="s">
        <v>1969</v>
      </c>
      <c r="D81" s="422"/>
      <c r="E81" s="422"/>
      <c r="F81" s="422"/>
      <c r="G81" s="422"/>
      <c r="H81" s="424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422" t="s">
        <v>1978</v>
      </c>
      <c r="D89" s="422"/>
      <c r="E89" s="422"/>
      <c r="F89" s="422"/>
      <c r="G89" s="422"/>
      <c r="H89" s="424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422" t="s">
        <v>1983</v>
      </c>
      <c r="D92" s="422"/>
      <c r="E92" s="422"/>
      <c r="F92" s="422"/>
      <c r="G92" s="422"/>
      <c r="H92" s="424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422" t="s">
        <v>1995</v>
      </c>
      <c r="D100" s="422"/>
      <c r="E100" s="422"/>
      <c r="F100" s="422"/>
      <c r="G100" s="422"/>
      <c r="H100" s="424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4873</v>
      </c>
      <c r="D102" s="147" t="s">
        <v>4874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1" customWidth="1" collapsed="1"/>
    <col min="3" max="3" width="52.81640625" style="31" customWidth="1"/>
    <col min="4" max="4" width="11.36328125" style="32" customWidth="1"/>
    <col min="5" max="5" width="7.26953125" style="35" customWidth="1"/>
    <col min="6" max="6" width="12.81640625" style="31" customWidth="1"/>
    <col min="7" max="7" width="5.1796875" style="32" customWidth="1"/>
    <col min="8" max="9" width="8" style="33" customWidth="1"/>
    <col min="10" max="10" width="8.6328125" style="33" customWidth="1" outlineLevel="1"/>
    <col min="11" max="11" width="8.6328125" style="36" customWidth="1" outlineLevel="1"/>
    <col min="12" max="13" width="8.6328125" style="1" customWidth="1" outlineLevel="1"/>
    <col min="14" max="14" width="9.6328125" style="1" customWidth="1" outlineLevel="1"/>
    <col min="15" max="15" width="1.7265625" style="1" customWidth="1"/>
    <col min="16" max="16384" width="9.1796875" style="1"/>
  </cols>
  <sheetData>
    <row r="1" spans="1:14">
      <c r="B1" s="1"/>
      <c r="C1" s="1"/>
      <c r="D1" s="1"/>
      <c r="E1" s="1"/>
    </row>
    <row r="2" spans="1:14" ht="15.75" customHeight="1">
      <c r="B2" s="349" t="s">
        <v>0</v>
      </c>
      <c r="C2" s="349"/>
      <c r="D2" s="349"/>
      <c r="E2" s="349"/>
      <c r="F2" s="349"/>
      <c r="G2" s="349"/>
      <c r="H2" s="349"/>
      <c r="I2" s="267"/>
      <c r="J2" s="267"/>
    </row>
    <row r="3" spans="1:14" ht="15.75" customHeight="1">
      <c r="B3" s="349" t="s">
        <v>1891</v>
      </c>
      <c r="C3" s="349"/>
      <c r="D3" s="349"/>
      <c r="E3" s="349"/>
      <c r="F3" s="349"/>
      <c r="G3" s="349"/>
      <c r="H3" s="349"/>
      <c r="I3" s="267"/>
      <c r="J3" s="267"/>
    </row>
    <row r="4" spans="1:14">
      <c r="B4" s="1" t="s">
        <v>3625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1"/>
      <c r="N4" s="301"/>
    </row>
    <row r="5" spans="1:14" ht="1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5220</v>
      </c>
      <c r="N5" s="7">
        <f>SUM(N8:N174)</f>
        <v>0</v>
      </c>
    </row>
    <row r="6" spans="1:14" ht="29.25" customHeight="1" thickBot="1">
      <c r="A6" s="132" t="s">
        <v>3127</v>
      </c>
      <c r="B6" s="209" t="s">
        <v>2</v>
      </c>
      <c r="C6" s="216" t="s">
        <v>3</v>
      </c>
      <c r="D6" s="432" t="s">
        <v>1614</v>
      </c>
      <c r="E6" s="433"/>
      <c r="F6" s="217" t="s">
        <v>1615</v>
      </c>
      <c r="G6" s="210" t="s">
        <v>1616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>
      <c r="A7" s="6"/>
      <c r="B7" s="431" t="s">
        <v>1617</v>
      </c>
      <c r="C7" s="431"/>
      <c r="D7" s="431"/>
      <c r="E7" s="431"/>
      <c r="F7" s="431"/>
      <c r="G7" s="431"/>
      <c r="H7" s="431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3598</v>
      </c>
      <c r="C10" s="211" t="s">
        <v>3599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3600</v>
      </c>
      <c r="C11" s="211" t="s">
        <v>3601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31" t="s">
        <v>1669</v>
      </c>
      <c r="C25" s="431"/>
      <c r="D25" s="431"/>
      <c r="E25" s="431"/>
      <c r="F25" s="431"/>
      <c r="G25" s="431"/>
      <c r="H25" s="431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4604</v>
      </c>
      <c r="C26" s="211" t="s">
        <v>4605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4606</v>
      </c>
      <c r="C27" s="211" t="s">
        <v>4605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3602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3759</v>
      </c>
      <c r="C42" s="211" t="s">
        <v>3760</v>
      </c>
      <c r="D42" s="212" t="s">
        <v>3761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3762</v>
      </c>
      <c r="C43" s="211" t="s">
        <v>3763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31" t="s">
        <v>1708</v>
      </c>
      <c r="C44" s="431"/>
      <c r="D44" s="431"/>
      <c r="E44" s="431"/>
      <c r="F44" s="431"/>
      <c r="G44" s="431"/>
      <c r="H44" s="431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3603</v>
      </c>
      <c r="C57" s="211" t="s">
        <v>3604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31" t="s">
        <v>1726</v>
      </c>
      <c r="C58" s="431"/>
      <c r="D58" s="431"/>
      <c r="E58" s="431"/>
      <c r="F58" s="431"/>
      <c r="G58" s="431"/>
      <c r="H58" s="431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31" t="s">
        <v>1737</v>
      </c>
      <c r="C65" s="431"/>
      <c r="D65" s="431"/>
      <c r="E65" s="431"/>
      <c r="F65" s="431"/>
      <c r="G65" s="431"/>
      <c r="H65" s="431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3605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3606</v>
      </c>
      <c r="C71" s="211" t="s">
        <v>3607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31" t="s">
        <v>1746</v>
      </c>
      <c r="C72" s="431"/>
      <c r="D72" s="431"/>
      <c r="E72" s="431"/>
      <c r="F72" s="431"/>
      <c r="G72" s="431"/>
      <c r="H72" s="431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2363</v>
      </c>
      <c r="C76" s="211" t="s">
        <v>2364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2365</v>
      </c>
      <c r="C77" s="211" t="s">
        <v>2364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31" t="s">
        <v>3294</v>
      </c>
      <c r="C80" s="431"/>
      <c r="D80" s="431"/>
      <c r="E80" s="431"/>
      <c r="F80" s="431"/>
      <c r="G80" s="431"/>
      <c r="H80" s="431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3295</v>
      </c>
      <c r="C85" s="211" t="s">
        <v>3296</v>
      </c>
      <c r="D85" s="212" t="s">
        <v>3297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3298</v>
      </c>
      <c r="C86" s="211" t="s">
        <v>3296</v>
      </c>
      <c r="D86" s="212" t="s">
        <v>3297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2353</v>
      </c>
      <c r="C87" s="211" t="s">
        <v>2163</v>
      </c>
      <c r="D87" s="212" t="s">
        <v>2164</v>
      </c>
      <c r="E87" s="211" t="s">
        <v>2154</v>
      </c>
      <c r="F87" s="211" t="s">
        <v>2354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3175</v>
      </c>
      <c r="C90" s="211" t="s">
        <v>3176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3608</v>
      </c>
      <c r="C91" s="211" t="s">
        <v>3609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2355</v>
      </c>
      <c r="C93" s="211" t="s">
        <v>2356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2357</v>
      </c>
      <c r="C95" s="211" t="s">
        <v>2358</v>
      </c>
      <c r="D95" s="212" t="s">
        <v>2359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2360</v>
      </c>
      <c r="C96" s="211" t="s">
        <v>2361</v>
      </c>
      <c r="D96" s="212" t="s">
        <v>2362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3299</v>
      </c>
      <c r="C97" s="211" t="s">
        <v>3300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3150</v>
      </c>
      <c r="C98" s="211" t="s">
        <v>3151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3152</v>
      </c>
      <c r="C99" s="211" t="s">
        <v>3153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31" t="s">
        <v>1766</v>
      </c>
      <c r="C101" s="431"/>
      <c r="D101" s="431"/>
      <c r="E101" s="431"/>
      <c r="F101" s="431"/>
      <c r="G101" s="431"/>
      <c r="H101" s="431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3301</v>
      </c>
      <c r="C102" s="211" t="s">
        <v>3302</v>
      </c>
      <c r="D102" s="212" t="s">
        <v>1781</v>
      </c>
      <c r="E102" s="211" t="s">
        <v>1376</v>
      </c>
      <c r="F102" s="211" t="s">
        <v>3303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2366</v>
      </c>
      <c r="C105" s="211" t="s">
        <v>2367</v>
      </c>
      <c r="D105" s="212" t="s">
        <v>2368</v>
      </c>
      <c r="E105" s="211" t="s">
        <v>1773</v>
      </c>
      <c r="F105" s="211" t="s">
        <v>2369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2368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4662</v>
      </c>
      <c r="C112" s="211" t="s">
        <v>1776</v>
      </c>
      <c r="D112" s="212" t="s">
        <v>2368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2368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4607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4608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4609</v>
      </c>
      <c r="C123" s="211" t="s">
        <v>4610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3154</v>
      </c>
      <c r="C126" s="211" t="s">
        <v>3155</v>
      </c>
      <c r="D126" s="212" t="s">
        <v>3156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31" t="s">
        <v>1799</v>
      </c>
      <c r="C129" s="431"/>
      <c r="D129" s="431"/>
      <c r="E129" s="431"/>
      <c r="F129" s="431"/>
      <c r="G129" s="431"/>
      <c r="H129" s="431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3610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2370</v>
      </c>
      <c r="C132" s="211" t="s">
        <v>2371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2372</v>
      </c>
      <c r="C137" s="211" t="s">
        <v>2373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2350</v>
      </c>
      <c r="C138" s="211" t="s">
        <v>2374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4572</v>
      </c>
      <c r="C140" s="211" t="s">
        <v>4573</v>
      </c>
      <c r="D140" s="212" t="s">
        <v>1642</v>
      </c>
      <c r="E140" s="211" t="s">
        <v>1244</v>
      </c>
      <c r="F140" s="211" t="s">
        <v>4574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2375</v>
      </c>
      <c r="C141" s="211" t="s">
        <v>2376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2377</v>
      </c>
      <c r="C142" s="211" t="s">
        <v>2376</v>
      </c>
      <c r="D142" s="212" t="s">
        <v>1642</v>
      </c>
      <c r="E142" s="211" t="s">
        <v>1244</v>
      </c>
      <c r="F142" s="211" t="s">
        <v>2378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2379</v>
      </c>
      <c r="C143" s="211" t="s">
        <v>2376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2380</v>
      </c>
      <c r="C144" s="211" t="s">
        <v>2376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2381</v>
      </c>
      <c r="C145" s="211" t="s">
        <v>2376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2382</v>
      </c>
      <c r="C146" s="211" t="s">
        <v>2376</v>
      </c>
      <c r="D146" s="212" t="s">
        <v>1642</v>
      </c>
      <c r="E146" s="211" t="s">
        <v>1244</v>
      </c>
      <c r="F146" s="211" t="s">
        <v>2383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3611</v>
      </c>
      <c r="C151" s="211" t="s">
        <v>3612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3218</v>
      </c>
      <c r="C161" s="211" t="s">
        <v>3219</v>
      </c>
      <c r="D161" s="212" t="s">
        <v>1645</v>
      </c>
      <c r="E161" s="211" t="s">
        <v>1244</v>
      </c>
      <c r="F161" s="211" t="s">
        <v>3220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31" t="s">
        <v>1821</v>
      </c>
      <c r="C169" s="431"/>
      <c r="D169" s="431"/>
      <c r="E169" s="431"/>
      <c r="F169" s="431"/>
      <c r="G169" s="431"/>
      <c r="H169" s="431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31" t="s">
        <v>99</v>
      </c>
      <c r="C171" s="431"/>
      <c r="D171" s="431"/>
      <c r="E171" s="431"/>
      <c r="F171" s="431"/>
      <c r="G171" s="431"/>
      <c r="H171" s="431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49" t="s">
        <v>0</v>
      </c>
      <c r="C2" s="349"/>
      <c r="D2" s="349"/>
      <c r="E2" s="349"/>
      <c r="F2" s="267"/>
      <c r="G2" s="267"/>
    </row>
    <row r="3" spans="1:11" ht="15.5">
      <c r="B3" s="349" t="s">
        <v>1838</v>
      </c>
      <c r="C3" s="349"/>
      <c r="D3" s="349"/>
      <c r="E3" s="349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3625</v>
      </c>
      <c r="C5" s="1"/>
      <c r="D5" s="1"/>
      <c r="E5" s="2"/>
      <c r="F5" s="2"/>
      <c r="G5" s="2"/>
      <c r="H5" s="49" t="s">
        <v>1881</v>
      </c>
      <c r="I5" s="50">
        <v>0</v>
      </c>
      <c r="J5" s="301"/>
      <c r="K5" s="301"/>
    </row>
    <row r="6" spans="1:11" ht="1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5220</v>
      </c>
      <c r="K6" s="7">
        <f>SUM(K9:K24)</f>
        <v>0</v>
      </c>
    </row>
    <row r="7" spans="1:11" ht="24.5" thickBot="1">
      <c r="A7" s="15" t="s">
        <v>3127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5100</v>
      </c>
      <c r="G7" s="300" t="s">
        <v>1884</v>
      </c>
      <c r="H7" s="61" t="s">
        <v>1883</v>
      </c>
      <c r="I7" s="61" t="s">
        <v>5218</v>
      </c>
      <c r="J7" s="61" t="s">
        <v>1883</v>
      </c>
      <c r="K7" s="62" t="s">
        <v>5219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3293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49" t="s">
        <v>0</v>
      </c>
      <c r="C2" s="349"/>
      <c r="D2" s="349"/>
      <c r="E2" s="349"/>
      <c r="F2" s="349"/>
      <c r="G2" s="267"/>
      <c r="H2" s="267"/>
    </row>
    <row r="3" spans="1:14" ht="15.5">
      <c r="B3" s="349" t="s">
        <v>1892</v>
      </c>
      <c r="C3" s="349"/>
      <c r="D3" s="349"/>
      <c r="E3" s="349"/>
      <c r="F3" s="349"/>
      <c r="G3" s="267"/>
      <c r="H3" s="267"/>
    </row>
    <row r="4" spans="1:14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4" ht="1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5220</v>
      </c>
      <c r="L5" s="7">
        <f>SUM(L8:L30)</f>
        <v>0</v>
      </c>
    </row>
    <row r="6" spans="1:14" ht="24.5" thickBot="1">
      <c r="A6" s="15" t="s">
        <v>3127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4" ht="12.5" thickBot="1">
      <c r="A7" s="20"/>
      <c r="B7" s="434" t="s">
        <v>4697</v>
      </c>
      <c r="C7" s="376"/>
      <c r="D7" s="376"/>
      <c r="E7" s="376"/>
      <c r="F7" s="377"/>
      <c r="G7" s="285"/>
      <c r="H7" s="66"/>
      <c r="I7" s="72"/>
      <c r="J7" s="67"/>
      <c r="K7" s="82"/>
      <c r="L7" s="82"/>
    </row>
    <row r="8" spans="1:14" ht="24">
      <c r="A8" s="308">
        <v>0</v>
      </c>
      <c r="B8" s="138" t="s">
        <v>4698</v>
      </c>
      <c r="C8" s="9" t="s">
        <v>5011</v>
      </c>
      <c r="D8" s="4" t="s">
        <v>2451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4">
      <c r="A9" s="308">
        <v>0</v>
      </c>
      <c r="B9" s="138" t="s">
        <v>4699</v>
      </c>
      <c r="C9" s="9" t="s">
        <v>5012</v>
      </c>
      <c r="D9" s="4" t="s">
        <v>2451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8">
        <v>0</v>
      </c>
      <c r="B10" s="92" t="s">
        <v>4700</v>
      </c>
      <c r="C10" s="6" t="s">
        <v>4701</v>
      </c>
      <c r="D10" s="4" t="s">
        <v>2451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8">
        <v>0</v>
      </c>
      <c r="B11" s="92" t="s">
        <v>4702</v>
      </c>
      <c r="C11" s="6" t="s">
        <v>4703</v>
      </c>
      <c r="D11" s="4" t="s">
        <v>2451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.5" thickBot="1">
      <c r="A12" s="308">
        <v>0</v>
      </c>
      <c r="B12" s="92" t="s">
        <v>4704</v>
      </c>
      <c r="C12" s="6" t="s">
        <v>4705</v>
      </c>
      <c r="D12" s="4" t="s">
        <v>2451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.5" thickBot="1">
      <c r="A13" s="308"/>
      <c r="B13" s="434" t="s">
        <v>4706</v>
      </c>
      <c r="C13" s="376"/>
      <c r="D13" s="376"/>
      <c r="E13" s="376"/>
      <c r="F13" s="377"/>
      <c r="G13" s="285"/>
      <c r="H13" s="66"/>
      <c r="I13" s="72"/>
      <c r="J13" s="67"/>
      <c r="K13" s="96"/>
      <c r="L13" s="96"/>
    </row>
    <row r="14" spans="1:14">
      <c r="A14" s="308">
        <v>0</v>
      </c>
      <c r="B14" s="138" t="s">
        <v>4707</v>
      </c>
      <c r="C14" s="9" t="s">
        <v>4708</v>
      </c>
      <c r="D14" s="11" t="s">
        <v>2451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8">
        <v>0</v>
      </c>
      <c r="B15" s="138" t="s">
        <v>4709</v>
      </c>
      <c r="C15" s="9" t="s">
        <v>4710</v>
      </c>
      <c r="D15" s="11" t="s">
        <v>2451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.5" thickBot="1">
      <c r="A16" s="308">
        <v>0</v>
      </c>
      <c r="B16" s="138" t="s">
        <v>4711</v>
      </c>
      <c r="C16" s="9" t="s">
        <v>4712</v>
      </c>
      <c r="D16" s="11" t="s">
        <v>2451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.5" thickBot="1">
      <c r="A17" s="308"/>
      <c r="B17" s="434" t="s">
        <v>4713</v>
      </c>
      <c r="C17" s="376"/>
      <c r="D17" s="376"/>
      <c r="E17" s="376"/>
      <c r="F17" s="377"/>
      <c r="G17" s="285"/>
      <c r="H17" s="66"/>
      <c r="I17" s="72"/>
      <c r="J17" s="67"/>
      <c r="K17" s="96"/>
      <c r="L17" s="96"/>
    </row>
    <row r="18" spans="1:12">
      <c r="A18" s="308">
        <v>0</v>
      </c>
      <c r="B18" s="92" t="s">
        <v>5056</v>
      </c>
      <c r="C18" s="6" t="s">
        <v>5057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8">
        <v>0</v>
      </c>
      <c r="B19" s="92" t="s">
        <v>4714</v>
      </c>
      <c r="C19" s="6" t="s">
        <v>4715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8">
        <v>0</v>
      </c>
      <c r="B20" s="92" t="s">
        <v>4716</v>
      </c>
      <c r="C20" s="6" t="s">
        <v>4717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8">
        <v>0</v>
      </c>
      <c r="B21" s="92" t="s">
        <v>4718</v>
      </c>
      <c r="C21" s="6" t="s">
        <v>4719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8">
        <v>0</v>
      </c>
      <c r="B22" s="92" t="s">
        <v>5058</v>
      </c>
      <c r="C22" s="6" t="s">
        <v>5059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8">
        <v>0</v>
      </c>
      <c r="B23" s="92" t="s">
        <v>5060</v>
      </c>
      <c r="C23" s="6" t="s">
        <v>5061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.5" thickBot="1">
      <c r="A24" s="308">
        <v>0</v>
      </c>
      <c r="B24" s="92" t="s">
        <v>4720</v>
      </c>
      <c r="C24" s="6" t="s">
        <v>4721</v>
      </c>
      <c r="D24" s="4" t="s">
        <v>4722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.5" thickBot="1">
      <c r="A25" s="308"/>
      <c r="B25" s="434" t="s">
        <v>1870</v>
      </c>
      <c r="C25" s="376"/>
      <c r="D25" s="376"/>
      <c r="E25" s="376"/>
      <c r="F25" s="377"/>
      <c r="G25" s="285"/>
      <c r="H25" s="66"/>
      <c r="I25" s="72"/>
      <c r="J25" s="67"/>
      <c r="K25" s="96"/>
      <c r="L25" s="96"/>
    </row>
    <row r="26" spans="1:12">
      <c r="A26" s="308">
        <v>0</v>
      </c>
      <c r="B26" s="92" t="s">
        <v>4723</v>
      </c>
      <c r="C26" s="6" t="s">
        <v>4724</v>
      </c>
      <c r="D26" s="4" t="s">
        <v>2451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8">
        <v>0</v>
      </c>
      <c r="B27" s="92" t="s">
        <v>5062</v>
      </c>
      <c r="C27" s="6" t="s">
        <v>5063</v>
      </c>
      <c r="D27" s="4" t="s">
        <v>2451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8">
        <v>0</v>
      </c>
      <c r="B28" s="92" t="s">
        <v>5064</v>
      </c>
      <c r="C28" s="6" t="s">
        <v>5065</v>
      </c>
      <c r="D28" s="4" t="s">
        <v>2451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8">
        <v>0</v>
      </c>
      <c r="B29" s="92" t="s">
        <v>5133</v>
      </c>
      <c r="C29" s="6" t="s">
        <v>5134</v>
      </c>
      <c r="D29" s="4" t="s">
        <v>2451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8">
        <v>0</v>
      </c>
      <c r="B30" s="139" t="s">
        <v>1871</v>
      </c>
      <c r="C30" s="6" t="s">
        <v>4725</v>
      </c>
      <c r="D30" s="4" t="s">
        <v>2451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49" t="s">
        <v>0</v>
      </c>
      <c r="B2" s="349"/>
      <c r="C2" s="349"/>
      <c r="D2" s="349"/>
      <c r="E2" s="267"/>
      <c r="F2" s="1"/>
      <c r="G2" s="1"/>
    </row>
    <row r="3" spans="1:8" ht="15.5">
      <c r="A3" s="349" t="s">
        <v>2882</v>
      </c>
      <c r="B3" s="349"/>
      <c r="C3" s="349"/>
      <c r="D3" s="349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3625</v>
      </c>
      <c r="B5" s="1"/>
      <c r="C5" s="1"/>
      <c r="D5" s="49"/>
      <c r="E5" s="49"/>
    </row>
    <row r="6" spans="1:8" ht="1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5101</v>
      </c>
      <c r="E7" s="16" t="s">
        <v>5102</v>
      </c>
      <c r="F7" s="61" t="s">
        <v>1884</v>
      </c>
      <c r="G7" s="61" t="s">
        <v>5218</v>
      </c>
      <c r="H7" s="62" t="s">
        <v>5219</v>
      </c>
    </row>
    <row r="8" spans="1:8" ht="12" customHeight="1" thickBot="1">
      <c r="A8" s="435" t="s">
        <v>2458</v>
      </c>
      <c r="B8" s="436"/>
      <c r="C8" s="436"/>
      <c r="D8" s="437"/>
      <c r="E8" s="289"/>
      <c r="F8" s="111"/>
      <c r="G8" s="112"/>
      <c r="H8" s="112"/>
    </row>
    <row r="9" spans="1:8">
      <c r="A9" s="103" t="s">
        <v>1048</v>
      </c>
      <c r="B9" s="104" t="s">
        <v>2461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3330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2462</v>
      </c>
      <c r="B11" s="104" t="s">
        <v>2463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2464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2465</v>
      </c>
      <c r="B13" s="104" t="s">
        <v>2466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.5" thickBot="1">
      <c r="A14" s="100" t="s">
        <v>2467</v>
      </c>
      <c r="B14" s="102" t="s">
        <v>2468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35" t="s">
        <v>2469</v>
      </c>
      <c r="B15" s="436"/>
      <c r="C15" s="436"/>
      <c r="D15" s="437"/>
      <c r="E15" s="291"/>
      <c r="F15" s="113"/>
      <c r="G15" s="114"/>
      <c r="H15" s="114"/>
    </row>
    <row r="16" spans="1:8">
      <c r="A16" s="106" t="s">
        <v>2470</v>
      </c>
      <c r="B16" s="107" t="s">
        <v>2471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2472</v>
      </c>
      <c r="B17" s="104" t="s">
        <v>2473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2474</v>
      </c>
      <c r="B18" s="104" t="s">
        <v>2475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.5" thickBot="1">
      <c r="A19" s="106" t="s">
        <v>2459</v>
      </c>
      <c r="B19" s="106" t="s">
        <v>2460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35" t="s">
        <v>2476</v>
      </c>
      <c r="B20" s="436"/>
      <c r="C20" s="436"/>
      <c r="D20" s="437"/>
      <c r="E20" s="291"/>
      <c r="F20" s="113"/>
      <c r="G20" s="114"/>
      <c r="H20" s="114"/>
    </row>
    <row r="21" spans="1:8">
      <c r="A21" s="103" t="s">
        <v>2477</v>
      </c>
      <c r="B21" s="104" t="s">
        <v>2478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2479</v>
      </c>
      <c r="B22" s="104" t="s">
        <v>2480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2481</v>
      </c>
      <c r="B23" s="104" t="s">
        <v>2482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2483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2484</v>
      </c>
      <c r="B25" s="104" t="s">
        <v>2485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2486</v>
      </c>
      <c r="B26" s="104" t="s">
        <v>2487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2488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2489</v>
      </c>
      <c r="B28" s="104" t="s">
        <v>2490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2491</v>
      </c>
      <c r="B29" s="104" t="s">
        <v>2492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2493</v>
      </c>
      <c r="B30" s="104" t="s">
        <v>2494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2495</v>
      </c>
      <c r="B31" s="104" t="s">
        <v>2496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2497</v>
      </c>
      <c r="B32" s="104" t="s">
        <v>2498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.5" thickBot="1">
      <c r="A33" s="103" t="s">
        <v>2499</v>
      </c>
      <c r="B33" s="104" t="s">
        <v>2500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35" t="s">
        <v>2501</v>
      </c>
      <c r="B34" s="436"/>
      <c r="C34" s="436"/>
      <c r="D34" s="437"/>
      <c r="E34" s="291"/>
      <c r="F34" s="113"/>
      <c r="G34" s="114"/>
      <c r="H34" s="114"/>
    </row>
    <row r="35" spans="1:8" ht="12.5" thickBot="1">
      <c r="A35" s="103" t="s">
        <v>2502</v>
      </c>
      <c r="B35" s="104" t="s">
        <v>2503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35" t="s">
        <v>2504</v>
      </c>
      <c r="B36" s="436"/>
      <c r="C36" s="436"/>
      <c r="D36" s="437"/>
      <c r="E36" s="291"/>
      <c r="F36" s="113"/>
      <c r="G36" s="114"/>
      <c r="H36" s="114"/>
    </row>
    <row r="37" spans="1:8">
      <c r="A37" s="103" t="s">
        <v>2505</v>
      </c>
      <c r="B37" s="104" t="s">
        <v>2506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2507</v>
      </c>
      <c r="B38" s="104" t="s">
        <v>2508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2509</v>
      </c>
      <c r="B39" s="104" t="s">
        <v>2510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2511</v>
      </c>
      <c r="B40" s="104" t="s">
        <v>2512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2513</v>
      </c>
      <c r="B41" s="104" t="s">
        <v>2514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2515</v>
      </c>
      <c r="B42" s="104" t="s">
        <v>2516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2517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2518</v>
      </c>
      <c r="B44" s="104" t="s">
        <v>2519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2520</v>
      </c>
      <c r="B45" s="104" t="s">
        <v>2521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2522</v>
      </c>
      <c r="B46" s="104" t="s">
        <v>2523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2524</v>
      </c>
      <c r="B47" s="104" t="s">
        <v>2525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2526</v>
      </c>
      <c r="B48" s="104" t="s">
        <v>2527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2528</v>
      </c>
      <c r="B49" s="104" t="s">
        <v>2529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2530</v>
      </c>
      <c r="B50" s="104" t="s">
        <v>2531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2532</v>
      </c>
      <c r="B51" s="104" t="s">
        <v>2533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2534</v>
      </c>
      <c r="B52" s="104" t="s">
        <v>2535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2536</v>
      </c>
      <c r="B53" s="104" t="s">
        <v>2537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2538</v>
      </c>
      <c r="B54" s="104" t="s">
        <v>2539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2540</v>
      </c>
      <c r="B55" s="104" t="s">
        <v>2541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2542</v>
      </c>
      <c r="B56" s="104" t="s">
        <v>2543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2544</v>
      </c>
      <c r="B57" s="104" t="s">
        <v>2545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2546</v>
      </c>
      <c r="B58" s="104" t="s">
        <v>2547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2548</v>
      </c>
      <c r="B59" s="104" t="s">
        <v>2549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2550</v>
      </c>
      <c r="B60" s="104" t="s">
        <v>2551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2552</v>
      </c>
      <c r="B61" s="104" t="s">
        <v>2553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2554</v>
      </c>
      <c r="B62" s="104" t="s">
        <v>2555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2556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2557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2558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2559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.5" thickBot="1">
      <c r="A67" s="103" t="s">
        <v>1226</v>
      </c>
      <c r="B67" s="104" t="s">
        <v>2560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35" t="s">
        <v>2561</v>
      </c>
      <c r="B68" s="436"/>
      <c r="C68" s="436"/>
      <c r="D68" s="437"/>
      <c r="E68" s="291"/>
      <c r="F68" s="113"/>
      <c r="G68" s="114"/>
      <c r="H68" s="114"/>
    </row>
    <row r="69" spans="1:13">
      <c r="A69" s="103" t="s">
        <v>2562</v>
      </c>
      <c r="B69" s="104" t="s">
        <v>2563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2564</v>
      </c>
      <c r="B70" s="104" t="s">
        <v>2565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2566</v>
      </c>
      <c r="B71" s="104" t="s">
        <v>2567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2568</v>
      </c>
      <c r="B72" s="104" t="s">
        <v>2569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.5" thickBot="1">
      <c r="A73" s="103" t="s">
        <v>2570</v>
      </c>
      <c r="B73" s="104" t="s">
        <v>2571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.5" thickBot="1">
      <c r="A74" s="435" t="s">
        <v>2572</v>
      </c>
      <c r="B74" s="436"/>
      <c r="C74" s="436"/>
      <c r="D74" s="437"/>
      <c r="E74" s="291"/>
      <c r="F74" s="113"/>
      <c r="G74" s="114"/>
      <c r="H74" s="114"/>
    </row>
    <row r="75" spans="1:13">
      <c r="A75" s="103" t="s">
        <v>1871</v>
      </c>
      <c r="B75" s="103" t="s">
        <v>2573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3283</v>
      </c>
      <c r="B76" s="103" t="s">
        <v>3284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3285</v>
      </c>
      <c r="B77" s="103" t="s">
        <v>3286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3287</v>
      </c>
      <c r="B78" s="103" t="s">
        <v>3288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.5" thickBot="1">
      <c r="A79" s="103" t="s">
        <v>3289</v>
      </c>
      <c r="B79" s="103" t="s">
        <v>3290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.5" thickBot="1">
      <c r="A80" s="435" t="s">
        <v>2574</v>
      </c>
      <c r="B80" s="436"/>
      <c r="C80" s="436"/>
      <c r="D80" s="437"/>
      <c r="E80" s="291"/>
      <c r="F80" s="113"/>
      <c r="G80" s="114"/>
      <c r="H80" s="114"/>
      <c r="J80" s="140"/>
      <c r="K80" s="140"/>
      <c r="M80" s="140"/>
    </row>
    <row r="81" spans="1:8" ht="12" customHeight="1">
      <c r="A81" s="103" t="s">
        <v>2575</v>
      </c>
      <c r="B81" s="104" t="s">
        <v>2576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2577</v>
      </c>
      <c r="B82" s="104" t="s">
        <v>2578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2579</v>
      </c>
      <c r="B83" s="104" t="s">
        <v>2580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2581</v>
      </c>
      <c r="B84" s="104" t="s">
        <v>2582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2583</v>
      </c>
      <c r="B85" s="104" t="s">
        <v>2584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2585</v>
      </c>
      <c r="B86" s="104" t="s">
        <v>2586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2587</v>
      </c>
      <c r="B87" s="104" t="s">
        <v>2588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2589</v>
      </c>
      <c r="B88" s="104" t="s">
        <v>2590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2591</v>
      </c>
      <c r="B89" s="104" t="s">
        <v>2592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2593</v>
      </c>
      <c r="B90" s="104" t="s">
        <v>2594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2595</v>
      </c>
      <c r="B91" s="104" t="s">
        <v>2596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2597</v>
      </c>
      <c r="B92" s="104" t="s">
        <v>2598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2599</v>
      </c>
      <c r="B93" s="104" t="s">
        <v>2600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2601</v>
      </c>
      <c r="B94" s="104" t="s">
        <v>2602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2603</v>
      </c>
      <c r="B95" s="104" t="s">
        <v>2604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2605</v>
      </c>
      <c r="B96" s="104" t="s">
        <v>2606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.5" thickBot="1">
      <c r="A97" s="103" t="s">
        <v>2607</v>
      </c>
      <c r="B97" s="104" t="s">
        <v>2608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.5" thickBot="1">
      <c r="A98" s="435" t="s">
        <v>2609</v>
      </c>
      <c r="B98" s="436"/>
      <c r="C98" s="436"/>
      <c r="D98" s="437"/>
      <c r="E98" s="291"/>
      <c r="F98" s="113"/>
      <c r="G98" s="114"/>
      <c r="H98" s="114"/>
    </row>
    <row r="99" spans="1:8">
      <c r="A99" s="103" t="s">
        <v>1609</v>
      </c>
      <c r="B99" s="104" t="s">
        <v>2610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2611</v>
      </c>
      <c r="B102" s="104" t="s">
        <v>2612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2613</v>
      </c>
      <c r="B103" s="104" t="s">
        <v>2614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.5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.5" thickBot="1">
      <c r="A105" s="435" t="s">
        <v>2615</v>
      </c>
      <c r="B105" s="436"/>
      <c r="C105" s="436"/>
      <c r="D105" s="437"/>
      <c r="E105" s="291"/>
      <c r="F105" s="113"/>
      <c r="G105" s="114"/>
      <c r="H105" s="114"/>
    </row>
    <row r="106" spans="1:8">
      <c r="A106" s="103" t="s">
        <v>2616</v>
      </c>
      <c r="B106" s="104" t="s">
        <v>2617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2618</v>
      </c>
      <c r="B107" s="104" t="s">
        <v>2619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2620</v>
      </c>
      <c r="B108" s="104" t="s">
        <v>2621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2622</v>
      </c>
      <c r="B109" s="104" t="s">
        <v>2623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2624</v>
      </c>
      <c r="B110" s="104" t="s">
        <v>2625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2626</v>
      </c>
      <c r="B111" s="104" t="s">
        <v>2627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2628</v>
      </c>
      <c r="B112" s="104" t="s">
        <v>2629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2630</v>
      </c>
      <c r="B113" s="104" t="s">
        <v>2631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2632</v>
      </c>
      <c r="B114" s="104" t="s">
        <v>2633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2634</v>
      </c>
      <c r="B115" s="104" t="s">
        <v>2635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2636</v>
      </c>
      <c r="B116" s="104" t="s">
        <v>2637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2638</v>
      </c>
      <c r="B117" s="104" t="s">
        <v>2639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2640</v>
      </c>
      <c r="B118" s="104" t="s">
        <v>2641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2642</v>
      </c>
      <c r="B119" s="104" t="s">
        <v>2643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2644</v>
      </c>
      <c r="B120" s="104" t="s">
        <v>2645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2646</v>
      </c>
      <c r="B121" s="104" t="s">
        <v>2647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2648</v>
      </c>
      <c r="B122" s="104" t="s">
        <v>2649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.5" thickBot="1">
      <c r="A123" s="435" t="s">
        <v>2650</v>
      </c>
      <c r="B123" s="436"/>
      <c r="C123" s="436"/>
      <c r="D123" s="437"/>
      <c r="E123" s="291"/>
      <c r="F123" s="113"/>
      <c r="G123" s="114"/>
      <c r="H123" s="114"/>
    </row>
    <row r="124" spans="1:8">
      <c r="A124" s="103" t="s">
        <v>2651</v>
      </c>
      <c r="B124" s="104" t="s">
        <v>2652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2653</v>
      </c>
      <c r="B125" s="104" t="s">
        <v>2654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2655</v>
      </c>
      <c r="B126" s="104" t="s">
        <v>2656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2657</v>
      </c>
      <c r="B127" s="104" t="s">
        <v>2658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2659</v>
      </c>
      <c r="B128" s="104" t="s">
        <v>2660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2661</v>
      </c>
      <c r="B129" s="104" t="s">
        <v>2662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2663</v>
      </c>
      <c r="B130" s="104" t="s">
        <v>2664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2665</v>
      </c>
      <c r="B131" s="104" t="s">
        <v>2666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2667</v>
      </c>
      <c r="B132" s="104" t="s">
        <v>2668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2669</v>
      </c>
      <c r="B133" s="104" t="s">
        <v>2670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2671</v>
      </c>
      <c r="B134" s="104" t="s">
        <v>2672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2673</v>
      </c>
      <c r="B135" s="104" t="s">
        <v>2674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2675</v>
      </c>
      <c r="B136" s="104" t="s">
        <v>2676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2677</v>
      </c>
      <c r="B137" s="104" t="s">
        <v>2678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2679</v>
      </c>
      <c r="B138" s="104" t="s">
        <v>2680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2681</v>
      </c>
      <c r="B139" s="104" t="s">
        <v>2682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2683</v>
      </c>
      <c r="B140" s="104" t="s">
        <v>2684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2685</v>
      </c>
      <c r="B141" s="104" t="s">
        <v>2686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2687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2688</v>
      </c>
      <c r="B143" s="104" t="s">
        <v>2689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2690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2691</v>
      </c>
      <c r="B145" s="104" t="s">
        <v>2692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2693</v>
      </c>
      <c r="B146" s="104" t="s">
        <v>2694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2695</v>
      </c>
      <c r="B147" s="104" t="s">
        <v>2696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2697</v>
      </c>
      <c r="B148" s="104" t="s">
        <v>2698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2699</v>
      </c>
      <c r="B149" s="104" t="s">
        <v>2700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2701</v>
      </c>
      <c r="B150" s="104" t="s">
        <v>2702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2703</v>
      </c>
      <c r="B151" s="104" t="s">
        <v>2704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2705</v>
      </c>
      <c r="B152" s="104" t="s">
        <v>2706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2707</v>
      </c>
      <c r="B153" s="104" t="s">
        <v>2708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.5" thickBot="1">
      <c r="A154" s="103" t="s">
        <v>2709</v>
      </c>
      <c r="B154" s="104" t="s">
        <v>2710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.5" thickBot="1">
      <c r="A155" s="435" t="s">
        <v>2711</v>
      </c>
      <c r="B155" s="436"/>
      <c r="C155" s="436"/>
      <c r="D155" s="437"/>
      <c r="E155" s="291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2712</v>
      </c>
      <c r="B160" s="104" t="s">
        <v>2713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2714</v>
      </c>
      <c r="B161" s="104" t="s">
        <v>2715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2716</v>
      </c>
      <c r="B162" s="104" t="s">
        <v>2717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.5" thickBot="1">
      <c r="A163" s="103" t="s">
        <v>2718</v>
      </c>
      <c r="B163" s="104" t="s">
        <v>2719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.5" thickBot="1">
      <c r="A164" s="435" t="s">
        <v>2720</v>
      </c>
      <c r="B164" s="436"/>
      <c r="C164" s="436"/>
      <c r="D164" s="437"/>
      <c r="E164" s="291"/>
      <c r="F164" s="113"/>
      <c r="G164" s="114"/>
      <c r="H164" s="114"/>
    </row>
    <row r="165" spans="1:8">
      <c r="A165" s="103" t="s">
        <v>2721</v>
      </c>
      <c r="B165" s="104" t="s">
        <v>2722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2723</v>
      </c>
      <c r="B166" s="104" t="s">
        <v>2724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2318</v>
      </c>
      <c r="B167" s="104" t="s">
        <v>2725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.5" thickBot="1">
      <c r="A168" s="435" t="s">
        <v>2726</v>
      </c>
      <c r="B168" s="436"/>
      <c r="C168" s="436"/>
      <c r="D168" s="437"/>
      <c r="E168" s="291"/>
      <c r="F168" s="113"/>
      <c r="G168" s="114"/>
      <c r="H168" s="114"/>
    </row>
    <row r="169" spans="1:8">
      <c r="A169" s="103" t="s">
        <v>2727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4763</v>
      </c>
      <c r="B170" s="104" t="s">
        <v>4762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4764</v>
      </c>
      <c r="B171" s="104" t="s">
        <v>4765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.5" thickBot="1">
      <c r="A172" s="116" t="s">
        <v>4766</v>
      </c>
      <c r="B172" s="104" t="s">
        <v>3532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.5" thickBot="1">
      <c r="A173" s="435" t="s">
        <v>2728</v>
      </c>
      <c r="B173" s="436"/>
      <c r="C173" s="436"/>
      <c r="D173" s="437"/>
      <c r="E173" s="291"/>
      <c r="F173" s="113"/>
      <c r="G173" s="114"/>
      <c r="H173" s="114"/>
    </row>
    <row r="174" spans="1:8">
      <c r="A174" s="103" t="s">
        <v>2729</v>
      </c>
      <c r="B174" s="104" t="s">
        <v>2730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2731</v>
      </c>
      <c r="B175" s="104" t="s">
        <v>2732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2733</v>
      </c>
      <c r="B176" s="104" t="s">
        <v>2734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2735</v>
      </c>
      <c r="B177" s="104" t="s">
        <v>2736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2737</v>
      </c>
      <c r="B178" s="104" t="s">
        <v>2738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2739</v>
      </c>
      <c r="B179" s="104" t="s">
        <v>2740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2741</v>
      </c>
      <c r="B180" s="104" t="s">
        <v>2742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.5" thickBot="1">
      <c r="A181" s="103" t="s">
        <v>2743</v>
      </c>
      <c r="B181" s="104" t="s">
        <v>2744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.5" thickBot="1">
      <c r="A182" s="435" t="s">
        <v>2745</v>
      </c>
      <c r="B182" s="436"/>
      <c r="C182" s="436"/>
      <c r="D182" s="437"/>
      <c r="E182" s="291"/>
      <c r="F182" s="113"/>
      <c r="G182" s="114"/>
      <c r="H182" s="114"/>
    </row>
    <row r="183" spans="1:8">
      <c r="A183" s="103" t="s">
        <v>2746</v>
      </c>
      <c r="B183" s="104" t="s">
        <v>2747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2748</v>
      </c>
      <c r="B184" s="104" t="s">
        <v>2749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2750</v>
      </c>
      <c r="B185" s="104" t="s">
        <v>2751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2752</v>
      </c>
      <c r="B186" s="104" t="s">
        <v>2753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2754</v>
      </c>
      <c r="B187" s="104" t="s">
        <v>2755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4767</v>
      </c>
      <c r="B188" s="104" t="s">
        <v>4768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4769</v>
      </c>
      <c r="B189" s="104" t="s">
        <v>4543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4770</v>
      </c>
      <c r="B190" s="104" t="s">
        <v>4544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4771</v>
      </c>
      <c r="B191" s="104" t="s">
        <v>4545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2756</v>
      </c>
      <c r="B192" s="104" t="s">
        <v>2757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2758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2759</v>
      </c>
      <c r="B194" s="104" t="s">
        <v>2760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2761</v>
      </c>
      <c r="B195" s="104" t="s">
        <v>2762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2763</v>
      </c>
      <c r="B196" s="104" t="s">
        <v>2764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2765</v>
      </c>
      <c r="B197" s="104" t="s">
        <v>2766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.5" thickBot="1">
      <c r="A198" s="103" t="s">
        <v>2767</v>
      </c>
      <c r="B198" s="104" t="s">
        <v>2768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.5" thickBot="1">
      <c r="A199" s="435" t="s">
        <v>3331</v>
      </c>
      <c r="B199" s="436"/>
      <c r="C199" s="436"/>
      <c r="D199" s="437"/>
      <c r="E199" s="291"/>
      <c r="F199" s="113"/>
      <c r="G199" s="114"/>
      <c r="H199" s="114"/>
    </row>
    <row r="200" spans="1:8">
      <c r="A200" s="103" t="s">
        <v>2769</v>
      </c>
      <c r="B200" s="104" t="s">
        <v>2770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2771</v>
      </c>
      <c r="B201" s="104" t="s">
        <v>2772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2773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2774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2775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2776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2777</v>
      </c>
      <c r="B206" s="104" t="s">
        <v>2778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2779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2780</v>
      </c>
      <c r="B208" s="104" t="s">
        <v>2781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2782</v>
      </c>
      <c r="B209" s="104" t="s">
        <v>2783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2784</v>
      </c>
      <c r="B210" s="104" t="s">
        <v>2785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2786</v>
      </c>
      <c r="B211" s="104" t="s">
        <v>2787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2788</v>
      </c>
      <c r="B212" s="104" t="s">
        <v>2789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2790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2791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2792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2793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2794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2795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2796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2797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2798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2799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2800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2801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2802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2803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2804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2805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2806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2807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2808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2809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2810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2811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2812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2813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2814</v>
      </c>
      <c r="B237" s="104" t="s">
        <v>2815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2816</v>
      </c>
      <c r="B238" s="104" t="s">
        <v>2817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2818</v>
      </c>
      <c r="B239" s="104" t="s">
        <v>2819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2820</v>
      </c>
      <c r="B240" s="104" t="s">
        <v>2821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2822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2823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2824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2825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2826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2827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2828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2829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2830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2831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2832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2833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2834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2835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2836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2837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2838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2839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2840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2841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2842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2843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2844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2845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2846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2847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2848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2849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2850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2851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3338</v>
      </c>
      <c r="B272" s="103" t="s">
        <v>3339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3340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3341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3342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3343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.5" thickBot="1">
      <c r="A277" s="173" t="s">
        <v>612</v>
      </c>
      <c r="B277" s="173" t="s">
        <v>3344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.5" thickBot="1">
      <c r="A278" s="435" t="s">
        <v>2852</v>
      </c>
      <c r="B278" s="436"/>
      <c r="C278" s="436"/>
      <c r="D278" s="437"/>
      <c r="E278" s="291"/>
      <c r="F278" s="113"/>
      <c r="G278" s="114"/>
      <c r="H278" s="114"/>
    </row>
    <row r="279" spans="1:8">
      <c r="A279" s="103" t="s">
        <v>1868</v>
      </c>
      <c r="B279" s="104" t="s">
        <v>2853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.5" thickBot="1">
      <c r="A280" s="103" t="s">
        <v>1869</v>
      </c>
      <c r="B280" s="104" t="s">
        <v>2854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.5" thickBot="1">
      <c r="A281" s="435" t="s">
        <v>2855</v>
      </c>
      <c r="B281" s="436"/>
      <c r="C281" s="436"/>
      <c r="D281" s="437"/>
      <c r="E281" s="291"/>
      <c r="F281" s="113"/>
      <c r="G281" s="114"/>
      <c r="H281" s="114"/>
    </row>
    <row r="282" spans="1:8">
      <c r="A282" s="103" t="s">
        <v>2856</v>
      </c>
      <c r="B282" s="104" t="s">
        <v>2857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2858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2859</v>
      </c>
      <c r="C284" s="6" t="s">
        <v>8</v>
      </c>
      <c r="D284" s="105" t="s">
        <v>2860</v>
      </c>
      <c r="E284" s="290"/>
      <c r="F284" s="113"/>
      <c r="G284" s="114"/>
      <c r="H284" s="114"/>
    </row>
    <row r="285" spans="1:8">
      <c r="A285" s="103" t="s">
        <v>2861</v>
      </c>
      <c r="B285" s="104" t="s">
        <v>2862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.5" thickBot="1">
      <c r="A286" s="103" t="s">
        <v>2863</v>
      </c>
      <c r="B286" s="104" t="s">
        <v>2864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.5" thickBot="1">
      <c r="A287" s="435" t="s">
        <v>2865</v>
      </c>
      <c r="B287" s="436"/>
      <c r="C287" s="436"/>
      <c r="D287" s="437"/>
      <c r="E287" s="291"/>
      <c r="F287" s="113"/>
      <c r="G287" s="114"/>
      <c r="H287" s="114"/>
    </row>
    <row r="288" spans="1:8" ht="12.5" thickBot="1">
      <c r="A288" s="103" t="s">
        <v>2866</v>
      </c>
      <c r="B288" s="104" t="s">
        <v>2867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.5" thickBot="1">
      <c r="A289" s="435" t="s">
        <v>2868</v>
      </c>
      <c r="B289" s="436"/>
      <c r="C289" s="436"/>
      <c r="D289" s="437"/>
      <c r="E289" s="291"/>
      <c r="F289" s="113"/>
      <c r="G289" s="114"/>
      <c r="H289" s="114"/>
    </row>
    <row r="290" spans="1:8" ht="12" customHeight="1" thickBot="1">
      <c r="A290" s="103" t="s">
        <v>2869</v>
      </c>
      <c r="B290" s="104" t="s">
        <v>2870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.5" thickBot="1">
      <c r="A291" s="435" t="s">
        <v>2871</v>
      </c>
      <c r="B291" s="436"/>
      <c r="C291" s="436"/>
      <c r="D291" s="437"/>
      <c r="E291" s="291"/>
      <c r="F291" s="113"/>
      <c r="G291" s="114"/>
      <c r="H291" s="114"/>
    </row>
    <row r="292" spans="1:8">
      <c r="A292" s="103" t="s">
        <v>2872</v>
      </c>
      <c r="B292" s="104" t="s">
        <v>2873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2874</v>
      </c>
      <c r="B293" s="104" t="s">
        <v>2875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2876</v>
      </c>
      <c r="B294" s="104" t="s">
        <v>2877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2878</v>
      </c>
      <c r="B295" s="104" t="s">
        <v>2879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2880</v>
      </c>
      <c r="B296" s="104" t="s">
        <v>2881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1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49" t="s">
        <v>0</v>
      </c>
      <c r="C2" s="349"/>
      <c r="D2" s="349"/>
      <c r="E2" s="349"/>
      <c r="F2" s="349"/>
      <c r="G2" s="267"/>
      <c r="H2" s="267"/>
    </row>
    <row r="3" spans="1:12" ht="15.5">
      <c r="B3" s="349" t="s">
        <v>1880</v>
      </c>
      <c r="C3" s="349"/>
      <c r="D3" s="349"/>
      <c r="E3" s="349"/>
      <c r="F3" s="349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49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SUM(J9:J778)</f>
        <v>0</v>
      </c>
      <c r="K5" s="49" t="s">
        <v>5220</v>
      </c>
      <c r="L5" s="38">
        <f>SUM(L9:L778)</f>
        <v>0</v>
      </c>
    </row>
    <row r="6" spans="1:12" ht="24.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50" t="s">
        <v>3667</v>
      </c>
      <c r="C7" s="350"/>
      <c r="D7" s="350"/>
      <c r="E7" s="350"/>
      <c r="F7" s="350"/>
      <c r="G7" s="277"/>
      <c r="H7" s="91"/>
      <c r="I7" s="275"/>
      <c r="J7" s="82"/>
      <c r="K7" s="275"/>
      <c r="L7" s="82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5025</v>
      </c>
      <c r="C9" s="4" t="s">
        <v>5026</v>
      </c>
      <c r="D9" s="4" t="s">
        <v>5044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3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5027</v>
      </c>
      <c r="C10" s="4" t="s">
        <v>5026</v>
      </c>
      <c r="D10" s="4" t="s">
        <v>5045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3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5028</v>
      </c>
      <c r="C11" s="4" t="s">
        <v>5026</v>
      </c>
      <c r="D11" s="4" t="s">
        <v>5046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3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3"/>
      <c r="L12" s="67"/>
    </row>
    <row r="13" spans="1:12">
      <c r="A13" s="20">
        <v>0</v>
      </c>
      <c r="B13" s="6" t="s">
        <v>4781</v>
      </c>
      <c r="C13" s="4" t="s">
        <v>4782</v>
      </c>
      <c r="D13" s="4" t="s">
        <v>5047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3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4783</v>
      </c>
      <c r="C14" s="4" t="s">
        <v>4782</v>
      </c>
      <c r="D14" s="4" t="s">
        <v>5048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3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4784</v>
      </c>
      <c r="C15" s="4" t="s">
        <v>4782</v>
      </c>
      <c r="D15" s="4" t="s">
        <v>5044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3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4785</v>
      </c>
      <c r="C16" s="4" t="s">
        <v>4782</v>
      </c>
      <c r="D16" s="4" t="s">
        <v>5049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3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4786</v>
      </c>
      <c r="C17" s="4" t="s">
        <v>4782</v>
      </c>
      <c r="D17" s="4" t="s">
        <v>5045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3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4787</v>
      </c>
      <c r="C18" s="4" t="s">
        <v>4782</v>
      </c>
      <c r="D18" s="4" t="s">
        <v>5050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3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4788</v>
      </c>
      <c r="C19" s="4" t="s">
        <v>4782</v>
      </c>
      <c r="D19" s="4" t="s">
        <v>5051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3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4789</v>
      </c>
      <c r="C20" s="4" t="s">
        <v>4782</v>
      </c>
      <c r="D20" s="4" t="s">
        <v>5046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3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4790</v>
      </c>
      <c r="C21" s="4" t="s">
        <v>4782</v>
      </c>
      <c r="D21" s="4" t="s">
        <v>5052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3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3"/>
      <c r="L22" s="67"/>
    </row>
    <row r="23" spans="1:12">
      <c r="A23" s="20">
        <v>0</v>
      </c>
      <c r="B23" s="6" t="s">
        <v>3669</v>
      </c>
      <c r="C23" s="4" t="s">
        <v>3670</v>
      </c>
      <c r="D23" s="4" t="s">
        <v>5047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3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3671</v>
      </c>
      <c r="C24" s="4" t="s">
        <v>3670</v>
      </c>
      <c r="D24" s="4" t="s">
        <v>5048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3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3672</v>
      </c>
      <c r="C25" s="4" t="s">
        <v>3670</v>
      </c>
      <c r="D25" s="4" t="s">
        <v>5044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3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3673</v>
      </c>
      <c r="C26" s="4" t="s">
        <v>3670</v>
      </c>
      <c r="D26" s="4" t="s">
        <v>5049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3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3674</v>
      </c>
      <c r="C27" s="4" t="s">
        <v>3670</v>
      </c>
      <c r="D27" s="4" t="s">
        <v>5045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3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3675</v>
      </c>
      <c r="C28" s="4" t="s">
        <v>3670</v>
      </c>
      <c r="D28" s="4" t="s">
        <v>5050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3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3676</v>
      </c>
      <c r="C29" s="4" t="s">
        <v>3670</v>
      </c>
      <c r="D29" s="4" t="s">
        <v>5051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3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3677</v>
      </c>
      <c r="C30" s="4" t="s">
        <v>3670</v>
      </c>
      <c r="D30" s="4" t="s">
        <v>5046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3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4617</v>
      </c>
      <c r="C31" s="4" t="s">
        <v>3670</v>
      </c>
      <c r="D31" s="4" t="s">
        <v>5052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3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4916</v>
      </c>
      <c r="C32" s="4" t="s">
        <v>3670</v>
      </c>
      <c r="D32" s="4" t="s">
        <v>5053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3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4917</v>
      </c>
      <c r="C33" s="4" t="s">
        <v>3670</v>
      </c>
      <c r="D33" s="4" t="s">
        <v>5054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3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4918</v>
      </c>
      <c r="C34" s="4" t="s">
        <v>3670</v>
      </c>
      <c r="D34" s="4" t="s">
        <v>5055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3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3"/>
      <c r="L35" s="67"/>
    </row>
    <row r="36" spans="1:12">
      <c r="A36" s="20">
        <v>0</v>
      </c>
      <c r="B36" s="6" t="s">
        <v>4583</v>
      </c>
      <c r="C36" s="4" t="s">
        <v>4584</v>
      </c>
      <c r="D36" s="4" t="s">
        <v>5047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3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4618</v>
      </c>
      <c r="C37" s="4" t="s">
        <v>4584</v>
      </c>
      <c r="D37" s="4" t="s">
        <v>5048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3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4619</v>
      </c>
      <c r="C38" s="4" t="s">
        <v>4584</v>
      </c>
      <c r="D38" s="4" t="s">
        <v>5044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3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4620</v>
      </c>
      <c r="C39" s="4" t="s">
        <v>4584</v>
      </c>
      <c r="D39" s="4" t="s">
        <v>5049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3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4621</v>
      </c>
      <c r="C40" s="4" t="s">
        <v>4584</v>
      </c>
      <c r="D40" s="4" t="s">
        <v>5045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3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4622</v>
      </c>
      <c r="C41" s="4" t="s">
        <v>4584</v>
      </c>
      <c r="D41" s="4" t="s">
        <v>5050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3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4623</v>
      </c>
      <c r="C42" s="4" t="s">
        <v>4584</v>
      </c>
      <c r="D42" s="4" t="s">
        <v>5051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3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4624</v>
      </c>
      <c r="C43" s="4" t="s">
        <v>4584</v>
      </c>
      <c r="D43" s="4" t="s">
        <v>5046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3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4625</v>
      </c>
      <c r="C44" s="6" t="s">
        <v>4584</v>
      </c>
      <c r="D44" s="6" t="s">
        <v>5052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3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5"/>
      <c r="H45" s="66"/>
      <c r="I45" s="65"/>
      <c r="J45" s="67"/>
      <c r="K45" s="303"/>
      <c r="L45" s="67"/>
    </row>
    <row r="46" spans="1:12">
      <c r="A46" s="20"/>
      <c r="B46" s="350" t="s">
        <v>5271</v>
      </c>
      <c r="C46" s="350"/>
      <c r="D46" s="350"/>
      <c r="E46" s="350"/>
      <c r="F46" s="350"/>
      <c r="G46" s="5"/>
      <c r="H46" s="66"/>
      <c r="I46" s="65"/>
      <c r="J46" s="67"/>
      <c r="K46" s="303"/>
      <c r="L46" s="67"/>
    </row>
    <row r="47" spans="1:12">
      <c r="A47" s="20"/>
      <c r="B47" s="117" t="s">
        <v>3564</v>
      </c>
      <c r="C47" s="59"/>
      <c r="D47" s="59"/>
      <c r="E47" s="59"/>
      <c r="F47" s="59"/>
      <c r="G47" s="5"/>
      <c r="H47" s="66"/>
      <c r="I47" s="65"/>
      <c r="J47" s="67"/>
      <c r="K47" s="303"/>
      <c r="L47" s="67"/>
    </row>
    <row r="48" spans="1:12">
      <c r="A48" s="20">
        <v>0</v>
      </c>
      <c r="B48" s="6" t="s">
        <v>5272</v>
      </c>
      <c r="C48" s="6" t="s">
        <v>5273</v>
      </c>
      <c r="D48" s="6" t="s">
        <v>5047</v>
      </c>
      <c r="E48" s="274" t="s">
        <v>116</v>
      </c>
      <c r="F48" s="7">
        <v>0.74</v>
      </c>
      <c r="G48" s="5">
        <f t="shared" ref="G48:G81" si="15">ROUND(F48*Курс_EUR,2)</f>
        <v>70.3</v>
      </c>
      <c r="H48" s="66"/>
      <c r="I48" s="65">
        <f t="shared" ref="I48:I81" si="16">F48*(1-Скидка_SUNMIGHT)</f>
        <v>0.74</v>
      </c>
      <c r="J48" s="67">
        <f t="shared" ref="J48:J81" si="17">I48*H48</f>
        <v>0</v>
      </c>
      <c r="K48" s="303">
        <f t="shared" ref="K48:K81" si="18">G48*(1-Скидка_SUNMIGHT)</f>
        <v>70.3</v>
      </c>
      <c r="L48" s="67">
        <f t="shared" ref="L48:L81" si="19">H48*K48</f>
        <v>0</v>
      </c>
    </row>
    <row r="49" spans="1:12">
      <c r="A49" s="20">
        <v>0</v>
      </c>
      <c r="B49" s="6" t="s">
        <v>5274</v>
      </c>
      <c r="C49" s="6" t="s">
        <v>5273</v>
      </c>
      <c r="D49" s="6" t="s">
        <v>5048</v>
      </c>
      <c r="E49" s="274" t="s">
        <v>116</v>
      </c>
      <c r="F49" s="7">
        <v>0.64</v>
      </c>
      <c r="G49" s="5">
        <f t="shared" si="15"/>
        <v>60.8</v>
      </c>
      <c r="H49" s="66"/>
      <c r="I49" s="65">
        <f t="shared" si="16"/>
        <v>0.64</v>
      </c>
      <c r="J49" s="67">
        <f t="shared" si="17"/>
        <v>0</v>
      </c>
      <c r="K49" s="303">
        <f t="shared" si="18"/>
        <v>60.8</v>
      </c>
      <c r="L49" s="67">
        <f t="shared" si="19"/>
        <v>0</v>
      </c>
    </row>
    <row r="50" spans="1:12">
      <c r="A50" s="20">
        <v>0</v>
      </c>
      <c r="B50" s="6" t="s">
        <v>5275</v>
      </c>
      <c r="C50" s="6" t="s">
        <v>5273</v>
      </c>
      <c r="D50" s="6" t="s">
        <v>5044</v>
      </c>
      <c r="E50" s="274" t="s">
        <v>116</v>
      </c>
      <c r="F50" s="7">
        <v>0.64</v>
      </c>
      <c r="G50" s="5">
        <f t="shared" si="15"/>
        <v>60.8</v>
      </c>
      <c r="H50" s="66"/>
      <c r="I50" s="65">
        <f t="shared" si="16"/>
        <v>0.64</v>
      </c>
      <c r="J50" s="67">
        <f t="shared" si="17"/>
        <v>0</v>
      </c>
      <c r="K50" s="303">
        <f t="shared" si="18"/>
        <v>60.8</v>
      </c>
      <c r="L50" s="67">
        <f t="shared" si="19"/>
        <v>0</v>
      </c>
    </row>
    <row r="51" spans="1:12">
      <c r="A51" s="20">
        <v>0</v>
      </c>
      <c r="B51" s="6" t="s">
        <v>5276</v>
      </c>
      <c r="C51" s="6" t="s">
        <v>5273</v>
      </c>
      <c r="D51" s="6" t="s">
        <v>5049</v>
      </c>
      <c r="E51" s="274" t="s">
        <v>116</v>
      </c>
      <c r="F51" s="7">
        <v>0.64</v>
      </c>
      <c r="G51" s="5">
        <f t="shared" si="15"/>
        <v>60.8</v>
      </c>
      <c r="H51" s="66"/>
      <c r="I51" s="65">
        <f t="shared" si="16"/>
        <v>0.64</v>
      </c>
      <c r="J51" s="67">
        <f t="shared" si="17"/>
        <v>0</v>
      </c>
      <c r="K51" s="303">
        <f t="shared" si="18"/>
        <v>60.8</v>
      </c>
      <c r="L51" s="67">
        <f t="shared" si="19"/>
        <v>0</v>
      </c>
    </row>
    <row r="52" spans="1:12">
      <c r="A52" s="20">
        <v>0</v>
      </c>
      <c r="B52" s="6" t="s">
        <v>5277</v>
      </c>
      <c r="C52" s="6" t="s">
        <v>5273</v>
      </c>
      <c r="D52" s="6" t="s">
        <v>5045</v>
      </c>
      <c r="E52" s="274" t="s">
        <v>116</v>
      </c>
      <c r="F52" s="7">
        <v>0.64</v>
      </c>
      <c r="G52" s="5">
        <f t="shared" si="15"/>
        <v>60.8</v>
      </c>
      <c r="H52" s="66"/>
      <c r="I52" s="65">
        <f t="shared" si="16"/>
        <v>0.64</v>
      </c>
      <c r="J52" s="67">
        <f t="shared" si="17"/>
        <v>0</v>
      </c>
      <c r="K52" s="303">
        <f t="shared" si="18"/>
        <v>60.8</v>
      </c>
      <c r="L52" s="67">
        <f t="shared" si="19"/>
        <v>0</v>
      </c>
    </row>
    <row r="53" spans="1:12">
      <c r="A53" s="20">
        <v>0</v>
      </c>
      <c r="B53" s="6" t="s">
        <v>5278</v>
      </c>
      <c r="C53" s="6" t="s">
        <v>5273</v>
      </c>
      <c r="D53" s="6" t="s">
        <v>5050</v>
      </c>
      <c r="E53" s="274" t="s">
        <v>116</v>
      </c>
      <c r="F53" s="7">
        <v>0.64</v>
      </c>
      <c r="G53" s="5">
        <f t="shared" si="15"/>
        <v>60.8</v>
      </c>
      <c r="H53" s="66"/>
      <c r="I53" s="65">
        <f t="shared" si="16"/>
        <v>0.64</v>
      </c>
      <c r="J53" s="67">
        <f t="shared" si="17"/>
        <v>0</v>
      </c>
      <c r="K53" s="303">
        <f t="shared" si="18"/>
        <v>60.8</v>
      </c>
      <c r="L53" s="67">
        <f t="shared" si="19"/>
        <v>0</v>
      </c>
    </row>
    <row r="54" spans="1:12">
      <c r="A54" s="20">
        <v>0</v>
      </c>
      <c r="B54" s="6" t="s">
        <v>5279</v>
      </c>
      <c r="C54" s="6" t="s">
        <v>5273</v>
      </c>
      <c r="D54" s="6" t="s">
        <v>5051</v>
      </c>
      <c r="E54" s="274" t="s">
        <v>116</v>
      </c>
      <c r="F54" s="7">
        <v>0.64</v>
      </c>
      <c r="G54" s="5">
        <f t="shared" si="15"/>
        <v>60.8</v>
      </c>
      <c r="H54" s="66"/>
      <c r="I54" s="65">
        <f t="shared" si="16"/>
        <v>0.64</v>
      </c>
      <c r="J54" s="67">
        <f t="shared" si="17"/>
        <v>0</v>
      </c>
      <c r="K54" s="303">
        <f t="shared" si="18"/>
        <v>60.8</v>
      </c>
      <c r="L54" s="67">
        <f t="shared" si="19"/>
        <v>0</v>
      </c>
    </row>
    <row r="55" spans="1:12">
      <c r="A55" s="20">
        <v>0</v>
      </c>
      <c r="B55" s="6" t="s">
        <v>5280</v>
      </c>
      <c r="C55" s="6" t="s">
        <v>5273</v>
      </c>
      <c r="D55" s="6" t="s">
        <v>5046</v>
      </c>
      <c r="E55" s="274" t="s">
        <v>116</v>
      </c>
      <c r="F55" s="7">
        <v>0.64</v>
      </c>
      <c r="G55" s="5">
        <f t="shared" si="15"/>
        <v>60.8</v>
      </c>
      <c r="H55" s="66"/>
      <c r="I55" s="65">
        <f t="shared" si="16"/>
        <v>0.64</v>
      </c>
      <c r="J55" s="67">
        <f t="shared" si="17"/>
        <v>0</v>
      </c>
      <c r="K55" s="303">
        <f t="shared" si="18"/>
        <v>60.8</v>
      </c>
      <c r="L55" s="67">
        <f t="shared" si="19"/>
        <v>0</v>
      </c>
    </row>
    <row r="56" spans="1:12">
      <c r="A56" s="20">
        <v>0</v>
      </c>
      <c r="B56" s="6" t="s">
        <v>5281</v>
      </c>
      <c r="C56" s="6" t="s">
        <v>5273</v>
      </c>
      <c r="D56" s="6" t="s">
        <v>5052</v>
      </c>
      <c r="E56" s="274" t="s">
        <v>116</v>
      </c>
      <c r="F56" s="7">
        <v>0.64</v>
      </c>
      <c r="G56" s="5">
        <f t="shared" si="15"/>
        <v>60.8</v>
      </c>
      <c r="H56" s="66"/>
      <c r="I56" s="65">
        <f t="shared" si="16"/>
        <v>0.64</v>
      </c>
      <c r="J56" s="67">
        <f t="shared" si="17"/>
        <v>0</v>
      </c>
      <c r="K56" s="303">
        <f t="shared" si="18"/>
        <v>60.8</v>
      </c>
      <c r="L56" s="67">
        <f t="shared" si="19"/>
        <v>0</v>
      </c>
    </row>
    <row r="57" spans="1:12">
      <c r="A57" s="20">
        <v>0</v>
      </c>
      <c r="B57" s="6" t="s">
        <v>5282</v>
      </c>
      <c r="C57" s="6" t="s">
        <v>5273</v>
      </c>
      <c r="D57" s="6" t="s">
        <v>5053</v>
      </c>
      <c r="E57" s="274" t="s">
        <v>116</v>
      </c>
      <c r="F57" s="7">
        <v>0.64</v>
      </c>
      <c r="G57" s="5">
        <f t="shared" si="15"/>
        <v>60.8</v>
      </c>
      <c r="H57" s="66"/>
      <c r="I57" s="65">
        <f t="shared" si="16"/>
        <v>0.64</v>
      </c>
      <c r="J57" s="67">
        <f t="shared" si="17"/>
        <v>0</v>
      </c>
      <c r="K57" s="303">
        <f t="shared" si="18"/>
        <v>60.8</v>
      </c>
      <c r="L57" s="67">
        <f t="shared" si="19"/>
        <v>0</v>
      </c>
    </row>
    <row r="58" spans="1:12">
      <c r="A58" s="20">
        <v>0</v>
      </c>
      <c r="B58" s="6" t="s">
        <v>5283</v>
      </c>
      <c r="C58" s="6" t="s">
        <v>5273</v>
      </c>
      <c r="D58" s="6" t="s">
        <v>5054</v>
      </c>
      <c r="E58" s="274" t="s">
        <v>116</v>
      </c>
      <c r="F58" s="7">
        <v>0.64</v>
      </c>
      <c r="G58" s="5">
        <f t="shared" si="15"/>
        <v>60.8</v>
      </c>
      <c r="H58" s="66"/>
      <c r="I58" s="65">
        <f t="shared" si="16"/>
        <v>0.64</v>
      </c>
      <c r="J58" s="67">
        <f t="shared" si="17"/>
        <v>0</v>
      </c>
      <c r="K58" s="303">
        <f t="shared" si="18"/>
        <v>60.8</v>
      </c>
      <c r="L58" s="67">
        <f t="shared" si="19"/>
        <v>0</v>
      </c>
    </row>
    <row r="59" spans="1:12">
      <c r="A59" s="20">
        <v>0</v>
      </c>
      <c r="B59" s="6" t="s">
        <v>5284</v>
      </c>
      <c r="C59" s="6" t="s">
        <v>5273</v>
      </c>
      <c r="D59" s="6" t="s">
        <v>5055</v>
      </c>
      <c r="E59" s="274" t="s">
        <v>116</v>
      </c>
      <c r="F59" s="7">
        <v>0.64</v>
      </c>
      <c r="G59" s="5">
        <f t="shared" si="15"/>
        <v>60.8</v>
      </c>
      <c r="H59" s="66"/>
      <c r="I59" s="65">
        <f t="shared" si="16"/>
        <v>0.64</v>
      </c>
      <c r="J59" s="67">
        <f t="shared" si="17"/>
        <v>0</v>
      </c>
      <c r="K59" s="303">
        <f t="shared" si="18"/>
        <v>60.8</v>
      </c>
      <c r="L59" s="67">
        <f t="shared" si="19"/>
        <v>0</v>
      </c>
    </row>
    <row r="60" spans="1:12">
      <c r="A60" s="20"/>
      <c r="B60" s="6"/>
      <c r="C60" s="6"/>
      <c r="D60" s="6"/>
      <c r="E60" s="274"/>
      <c r="F60" s="7"/>
      <c r="G60" s="5"/>
      <c r="H60" s="66"/>
      <c r="I60" s="65"/>
      <c r="J60" s="67"/>
      <c r="K60" s="303"/>
      <c r="L60" s="67"/>
    </row>
    <row r="61" spans="1:12">
      <c r="A61" s="20">
        <v>0</v>
      </c>
      <c r="B61" s="6" t="s">
        <v>5285</v>
      </c>
      <c r="C61" s="6" t="s">
        <v>5286</v>
      </c>
      <c r="D61" s="6" t="s">
        <v>5047</v>
      </c>
      <c r="E61" s="274" t="s">
        <v>116</v>
      </c>
      <c r="F61" s="7">
        <v>0.97</v>
      </c>
      <c r="G61" s="5">
        <f t="shared" si="15"/>
        <v>92.15</v>
      </c>
      <c r="H61" s="66"/>
      <c r="I61" s="65">
        <f t="shared" si="16"/>
        <v>0.97</v>
      </c>
      <c r="J61" s="67">
        <f t="shared" si="17"/>
        <v>0</v>
      </c>
      <c r="K61" s="303">
        <f t="shared" si="18"/>
        <v>92.15</v>
      </c>
      <c r="L61" s="67">
        <f t="shared" si="19"/>
        <v>0</v>
      </c>
    </row>
    <row r="62" spans="1:12">
      <c r="A62" s="20">
        <v>0</v>
      </c>
      <c r="B62" s="6" t="s">
        <v>5287</v>
      </c>
      <c r="C62" s="6" t="s">
        <v>5286</v>
      </c>
      <c r="D62" s="6" t="s">
        <v>5048</v>
      </c>
      <c r="E62" s="274" t="s">
        <v>116</v>
      </c>
      <c r="F62" s="7">
        <v>0.84</v>
      </c>
      <c r="G62" s="5">
        <f t="shared" si="15"/>
        <v>79.8</v>
      </c>
      <c r="H62" s="66"/>
      <c r="I62" s="65">
        <f t="shared" si="16"/>
        <v>0.84</v>
      </c>
      <c r="J62" s="67">
        <f t="shared" si="17"/>
        <v>0</v>
      </c>
      <c r="K62" s="303">
        <f t="shared" si="18"/>
        <v>79.8</v>
      </c>
      <c r="L62" s="67">
        <f t="shared" si="19"/>
        <v>0</v>
      </c>
    </row>
    <row r="63" spans="1:12">
      <c r="A63" s="20">
        <v>0</v>
      </c>
      <c r="B63" s="6" t="s">
        <v>5288</v>
      </c>
      <c r="C63" s="6" t="s">
        <v>5286</v>
      </c>
      <c r="D63" s="6" t="s">
        <v>5044</v>
      </c>
      <c r="E63" s="274" t="s">
        <v>116</v>
      </c>
      <c r="F63" s="7">
        <v>0.84</v>
      </c>
      <c r="G63" s="5">
        <f t="shared" si="15"/>
        <v>79.8</v>
      </c>
      <c r="H63" s="66"/>
      <c r="I63" s="65">
        <f t="shared" si="16"/>
        <v>0.84</v>
      </c>
      <c r="J63" s="67">
        <f t="shared" si="17"/>
        <v>0</v>
      </c>
      <c r="K63" s="303">
        <f t="shared" si="18"/>
        <v>79.8</v>
      </c>
      <c r="L63" s="67">
        <f t="shared" si="19"/>
        <v>0</v>
      </c>
    </row>
    <row r="64" spans="1:12">
      <c r="A64" s="20">
        <v>0</v>
      </c>
      <c r="B64" s="6" t="s">
        <v>3086</v>
      </c>
      <c r="C64" s="6" t="s">
        <v>5286</v>
      </c>
      <c r="D64" s="6" t="s">
        <v>5049</v>
      </c>
      <c r="E64" s="274" t="s">
        <v>116</v>
      </c>
      <c r="F64" s="7">
        <v>0.84</v>
      </c>
      <c r="G64" s="5">
        <f t="shared" si="15"/>
        <v>79.8</v>
      </c>
      <c r="H64" s="66"/>
      <c r="I64" s="65">
        <f t="shared" si="16"/>
        <v>0.84</v>
      </c>
      <c r="J64" s="67">
        <f t="shared" si="17"/>
        <v>0</v>
      </c>
      <c r="K64" s="303">
        <f t="shared" si="18"/>
        <v>79.8</v>
      </c>
      <c r="L64" s="67">
        <f t="shared" si="19"/>
        <v>0</v>
      </c>
    </row>
    <row r="65" spans="1:12">
      <c r="A65" s="20">
        <v>0</v>
      </c>
      <c r="B65" s="6" t="s">
        <v>3088</v>
      </c>
      <c r="C65" s="6" t="s">
        <v>5286</v>
      </c>
      <c r="D65" s="6" t="s">
        <v>5045</v>
      </c>
      <c r="E65" s="274" t="s">
        <v>116</v>
      </c>
      <c r="F65" s="7">
        <v>0.84</v>
      </c>
      <c r="G65" s="5">
        <f t="shared" si="15"/>
        <v>79.8</v>
      </c>
      <c r="H65" s="66"/>
      <c r="I65" s="65">
        <f t="shared" si="16"/>
        <v>0.84</v>
      </c>
      <c r="J65" s="67">
        <f t="shared" si="17"/>
        <v>0</v>
      </c>
      <c r="K65" s="303">
        <f t="shared" si="18"/>
        <v>79.8</v>
      </c>
      <c r="L65" s="67">
        <f t="shared" si="19"/>
        <v>0</v>
      </c>
    </row>
    <row r="66" spans="1:12">
      <c r="A66" s="20">
        <v>0</v>
      </c>
      <c r="B66" s="6" t="s">
        <v>3090</v>
      </c>
      <c r="C66" s="6" t="s">
        <v>5286</v>
      </c>
      <c r="D66" s="6" t="s">
        <v>5050</v>
      </c>
      <c r="E66" s="274" t="s">
        <v>116</v>
      </c>
      <c r="F66" s="7">
        <v>0.84</v>
      </c>
      <c r="G66" s="5">
        <f t="shared" si="15"/>
        <v>79.8</v>
      </c>
      <c r="H66" s="66"/>
      <c r="I66" s="65">
        <f t="shared" si="16"/>
        <v>0.84</v>
      </c>
      <c r="J66" s="67">
        <f t="shared" si="17"/>
        <v>0</v>
      </c>
      <c r="K66" s="303">
        <f t="shared" si="18"/>
        <v>79.8</v>
      </c>
      <c r="L66" s="67">
        <f t="shared" si="19"/>
        <v>0</v>
      </c>
    </row>
    <row r="67" spans="1:12">
      <c r="A67" s="20">
        <v>0</v>
      </c>
      <c r="B67" s="6" t="s">
        <v>3092</v>
      </c>
      <c r="C67" s="6" t="s">
        <v>5286</v>
      </c>
      <c r="D67" s="6" t="s">
        <v>5051</v>
      </c>
      <c r="E67" s="274" t="s">
        <v>116</v>
      </c>
      <c r="F67" s="7">
        <v>0.84</v>
      </c>
      <c r="G67" s="5">
        <f t="shared" si="15"/>
        <v>79.8</v>
      </c>
      <c r="H67" s="66"/>
      <c r="I67" s="65">
        <f t="shared" si="16"/>
        <v>0.84</v>
      </c>
      <c r="J67" s="67">
        <f t="shared" si="17"/>
        <v>0</v>
      </c>
      <c r="K67" s="303">
        <f t="shared" si="18"/>
        <v>79.8</v>
      </c>
      <c r="L67" s="67">
        <f t="shared" si="19"/>
        <v>0</v>
      </c>
    </row>
    <row r="68" spans="1:12">
      <c r="A68" s="20">
        <v>0</v>
      </c>
      <c r="B68" s="6" t="s">
        <v>3096</v>
      </c>
      <c r="C68" s="6" t="s">
        <v>5286</v>
      </c>
      <c r="D68" s="6" t="s">
        <v>5046</v>
      </c>
      <c r="E68" s="274" t="s">
        <v>116</v>
      </c>
      <c r="F68" s="7">
        <v>0.84</v>
      </c>
      <c r="G68" s="5">
        <f t="shared" si="15"/>
        <v>79.8</v>
      </c>
      <c r="H68" s="66"/>
      <c r="I68" s="65">
        <f t="shared" si="16"/>
        <v>0.84</v>
      </c>
      <c r="J68" s="67">
        <f t="shared" si="17"/>
        <v>0</v>
      </c>
      <c r="K68" s="303">
        <f t="shared" si="18"/>
        <v>79.8</v>
      </c>
      <c r="L68" s="67">
        <f t="shared" si="19"/>
        <v>0</v>
      </c>
    </row>
    <row r="69" spans="1:12">
      <c r="A69" s="20">
        <v>0</v>
      </c>
      <c r="B69" s="6" t="s">
        <v>3100</v>
      </c>
      <c r="C69" s="6" t="s">
        <v>5286</v>
      </c>
      <c r="D69" s="6" t="s">
        <v>5052</v>
      </c>
      <c r="E69" s="274" t="s">
        <v>116</v>
      </c>
      <c r="F69" s="7">
        <v>0.84</v>
      </c>
      <c r="G69" s="5">
        <f t="shared" si="15"/>
        <v>79.8</v>
      </c>
      <c r="H69" s="66"/>
      <c r="I69" s="65">
        <f t="shared" si="16"/>
        <v>0.84</v>
      </c>
      <c r="J69" s="67">
        <f t="shared" si="17"/>
        <v>0</v>
      </c>
      <c r="K69" s="303">
        <f t="shared" si="18"/>
        <v>79.8</v>
      </c>
      <c r="L69" s="67">
        <f t="shared" si="19"/>
        <v>0</v>
      </c>
    </row>
    <row r="70" spans="1:12">
      <c r="A70" s="20">
        <v>0</v>
      </c>
      <c r="B70" s="6" t="s">
        <v>5289</v>
      </c>
      <c r="C70" s="6" t="s">
        <v>5286</v>
      </c>
      <c r="D70" s="6" t="s">
        <v>5053</v>
      </c>
      <c r="E70" s="274" t="s">
        <v>116</v>
      </c>
      <c r="F70" s="7">
        <v>0.84</v>
      </c>
      <c r="G70" s="5">
        <f t="shared" si="15"/>
        <v>79.8</v>
      </c>
      <c r="H70" s="66"/>
      <c r="I70" s="65">
        <f t="shared" si="16"/>
        <v>0.84</v>
      </c>
      <c r="J70" s="67">
        <f t="shared" si="17"/>
        <v>0</v>
      </c>
      <c r="K70" s="303">
        <f t="shared" si="18"/>
        <v>79.8</v>
      </c>
      <c r="L70" s="67">
        <f t="shared" si="19"/>
        <v>0</v>
      </c>
    </row>
    <row r="71" spans="1:12">
      <c r="A71" s="20">
        <v>0</v>
      </c>
      <c r="B71" s="6" t="s">
        <v>5290</v>
      </c>
      <c r="C71" s="6" t="s">
        <v>5286</v>
      </c>
      <c r="D71" s="6" t="s">
        <v>5054</v>
      </c>
      <c r="E71" s="274" t="s">
        <v>116</v>
      </c>
      <c r="F71" s="7">
        <v>0.84</v>
      </c>
      <c r="G71" s="5">
        <f t="shared" si="15"/>
        <v>79.8</v>
      </c>
      <c r="H71" s="66"/>
      <c r="I71" s="65">
        <f t="shared" si="16"/>
        <v>0.84</v>
      </c>
      <c r="J71" s="67">
        <f t="shared" si="17"/>
        <v>0</v>
      </c>
      <c r="K71" s="303">
        <f t="shared" si="18"/>
        <v>79.8</v>
      </c>
      <c r="L71" s="67">
        <f t="shared" si="19"/>
        <v>0</v>
      </c>
    </row>
    <row r="72" spans="1:12">
      <c r="A72" s="20">
        <v>0</v>
      </c>
      <c r="B72" s="6" t="s">
        <v>5291</v>
      </c>
      <c r="C72" s="6" t="s">
        <v>5286</v>
      </c>
      <c r="D72" s="6" t="s">
        <v>5055</v>
      </c>
      <c r="E72" s="274" t="s">
        <v>116</v>
      </c>
      <c r="F72" s="7">
        <v>0.84</v>
      </c>
      <c r="G72" s="5">
        <f t="shared" si="15"/>
        <v>79.8</v>
      </c>
      <c r="H72" s="66"/>
      <c r="I72" s="65">
        <f t="shared" si="16"/>
        <v>0.84</v>
      </c>
      <c r="J72" s="67">
        <f t="shared" si="17"/>
        <v>0</v>
      </c>
      <c r="K72" s="303">
        <f t="shared" si="18"/>
        <v>79.8</v>
      </c>
      <c r="L72" s="67">
        <f t="shared" si="19"/>
        <v>0</v>
      </c>
    </row>
    <row r="73" spans="1:12">
      <c r="A73" s="20"/>
      <c r="B73" s="6"/>
      <c r="C73" s="6"/>
      <c r="D73" s="6"/>
      <c r="E73" s="274"/>
      <c r="F73" s="7"/>
      <c r="G73" s="5"/>
      <c r="H73" s="66"/>
      <c r="I73" s="65"/>
      <c r="J73" s="67"/>
      <c r="K73" s="303"/>
      <c r="L73" s="67"/>
    </row>
    <row r="74" spans="1:12">
      <c r="A74" s="20">
        <v>0</v>
      </c>
      <c r="B74" s="6" t="s">
        <v>5301</v>
      </c>
      <c r="C74" s="6" t="s">
        <v>5302</v>
      </c>
      <c r="D74" s="6" t="s">
        <v>5047</v>
      </c>
      <c r="E74" s="274" t="s">
        <v>116</v>
      </c>
      <c r="F74" s="7">
        <v>1.39</v>
      </c>
      <c r="G74" s="5">
        <f t="shared" si="15"/>
        <v>132.05000000000001</v>
      </c>
      <c r="H74" s="66"/>
      <c r="I74" s="65">
        <f t="shared" si="16"/>
        <v>1.39</v>
      </c>
      <c r="J74" s="67">
        <f t="shared" si="17"/>
        <v>0</v>
      </c>
      <c r="K74" s="303">
        <f t="shared" si="18"/>
        <v>132.05000000000001</v>
      </c>
      <c r="L74" s="67">
        <f t="shared" si="19"/>
        <v>0</v>
      </c>
    </row>
    <row r="75" spans="1:12">
      <c r="A75" s="20">
        <v>0</v>
      </c>
      <c r="B75" s="6" t="s">
        <v>5303</v>
      </c>
      <c r="C75" s="6" t="s">
        <v>5302</v>
      </c>
      <c r="D75" s="6" t="s">
        <v>5048</v>
      </c>
      <c r="E75" s="274" t="s">
        <v>116</v>
      </c>
      <c r="F75" s="7">
        <v>1.26</v>
      </c>
      <c r="G75" s="5">
        <f t="shared" si="15"/>
        <v>119.7</v>
      </c>
      <c r="H75" s="66"/>
      <c r="I75" s="65">
        <f t="shared" si="16"/>
        <v>1.26</v>
      </c>
      <c r="J75" s="67">
        <f t="shared" si="17"/>
        <v>0</v>
      </c>
      <c r="K75" s="303">
        <f t="shared" si="18"/>
        <v>119.7</v>
      </c>
      <c r="L75" s="67">
        <f t="shared" si="19"/>
        <v>0</v>
      </c>
    </row>
    <row r="76" spans="1:12">
      <c r="A76" s="20">
        <v>0</v>
      </c>
      <c r="B76" s="6" t="s">
        <v>5304</v>
      </c>
      <c r="C76" s="6" t="s">
        <v>5302</v>
      </c>
      <c r="D76" s="6" t="s">
        <v>5044</v>
      </c>
      <c r="E76" s="274" t="s">
        <v>116</v>
      </c>
      <c r="F76" s="7">
        <v>1.26</v>
      </c>
      <c r="G76" s="5">
        <f t="shared" si="15"/>
        <v>119.7</v>
      </c>
      <c r="H76" s="66"/>
      <c r="I76" s="65">
        <f t="shared" si="16"/>
        <v>1.26</v>
      </c>
      <c r="J76" s="67">
        <f t="shared" si="17"/>
        <v>0</v>
      </c>
      <c r="K76" s="303">
        <f t="shared" si="18"/>
        <v>119.7</v>
      </c>
      <c r="L76" s="67">
        <f t="shared" si="19"/>
        <v>0</v>
      </c>
    </row>
    <row r="77" spans="1:12">
      <c r="A77" s="20">
        <v>0</v>
      </c>
      <c r="B77" s="6" t="s">
        <v>5305</v>
      </c>
      <c r="C77" s="6" t="s">
        <v>5302</v>
      </c>
      <c r="D77" s="6" t="s">
        <v>5049</v>
      </c>
      <c r="E77" s="274" t="s">
        <v>116</v>
      </c>
      <c r="F77" s="7">
        <v>1.26</v>
      </c>
      <c r="G77" s="5">
        <f t="shared" si="15"/>
        <v>119.7</v>
      </c>
      <c r="H77" s="66"/>
      <c r="I77" s="65">
        <f t="shared" si="16"/>
        <v>1.26</v>
      </c>
      <c r="J77" s="67">
        <f t="shared" si="17"/>
        <v>0</v>
      </c>
      <c r="K77" s="303">
        <f t="shared" si="18"/>
        <v>119.7</v>
      </c>
      <c r="L77" s="67">
        <f t="shared" si="19"/>
        <v>0</v>
      </c>
    </row>
    <row r="78" spans="1:12">
      <c r="A78" s="20">
        <v>0</v>
      </c>
      <c r="B78" s="6" t="s">
        <v>5306</v>
      </c>
      <c r="C78" s="6" t="s">
        <v>5302</v>
      </c>
      <c r="D78" s="6" t="s">
        <v>5045</v>
      </c>
      <c r="E78" s="274" t="s">
        <v>116</v>
      </c>
      <c r="F78" s="7">
        <v>1.26</v>
      </c>
      <c r="G78" s="5">
        <f t="shared" si="15"/>
        <v>119.7</v>
      </c>
      <c r="H78" s="66"/>
      <c r="I78" s="65">
        <f t="shared" si="16"/>
        <v>1.26</v>
      </c>
      <c r="J78" s="67">
        <f t="shared" si="17"/>
        <v>0</v>
      </c>
      <c r="K78" s="303">
        <f t="shared" si="18"/>
        <v>119.7</v>
      </c>
      <c r="L78" s="67">
        <f t="shared" si="19"/>
        <v>0</v>
      </c>
    </row>
    <row r="79" spans="1:12">
      <c r="A79" s="20">
        <v>0</v>
      </c>
      <c r="B79" s="6" t="s">
        <v>5307</v>
      </c>
      <c r="C79" s="6" t="s">
        <v>5302</v>
      </c>
      <c r="D79" s="6" t="s">
        <v>5051</v>
      </c>
      <c r="E79" s="274" t="s">
        <v>116</v>
      </c>
      <c r="F79" s="7">
        <v>1.26</v>
      </c>
      <c r="G79" s="5">
        <f t="shared" si="15"/>
        <v>119.7</v>
      </c>
      <c r="H79" s="66"/>
      <c r="I79" s="65">
        <f t="shared" si="16"/>
        <v>1.26</v>
      </c>
      <c r="J79" s="67">
        <f t="shared" si="17"/>
        <v>0</v>
      </c>
      <c r="K79" s="303">
        <f t="shared" si="18"/>
        <v>119.7</v>
      </c>
      <c r="L79" s="67">
        <f t="shared" si="19"/>
        <v>0</v>
      </c>
    </row>
    <row r="80" spans="1:12">
      <c r="A80" s="20">
        <v>0</v>
      </c>
      <c r="B80" s="6" t="s">
        <v>5308</v>
      </c>
      <c r="C80" s="6" t="s">
        <v>5302</v>
      </c>
      <c r="D80" s="6" t="s">
        <v>5046</v>
      </c>
      <c r="E80" s="274" t="s">
        <v>116</v>
      </c>
      <c r="F80" s="7">
        <v>1.26</v>
      </c>
      <c r="G80" s="5">
        <f t="shared" si="15"/>
        <v>119.7</v>
      </c>
      <c r="H80" s="66"/>
      <c r="I80" s="65">
        <f t="shared" si="16"/>
        <v>1.26</v>
      </c>
      <c r="J80" s="67">
        <f t="shared" si="17"/>
        <v>0</v>
      </c>
      <c r="K80" s="303">
        <f t="shared" si="18"/>
        <v>119.7</v>
      </c>
      <c r="L80" s="67">
        <f t="shared" si="19"/>
        <v>0</v>
      </c>
    </row>
    <row r="81" spans="1:12">
      <c r="A81" s="20">
        <v>0</v>
      </c>
      <c r="B81" s="6" t="s">
        <v>5309</v>
      </c>
      <c r="C81" s="6" t="s">
        <v>5302</v>
      </c>
      <c r="D81" s="6" t="s">
        <v>5052</v>
      </c>
      <c r="E81" s="274" t="s">
        <v>116</v>
      </c>
      <c r="F81" s="7">
        <v>1.26</v>
      </c>
      <c r="G81" s="5">
        <f t="shared" si="15"/>
        <v>119.7</v>
      </c>
      <c r="H81" s="66"/>
      <c r="I81" s="65">
        <f t="shared" si="16"/>
        <v>1.26</v>
      </c>
      <c r="J81" s="67">
        <f t="shared" si="17"/>
        <v>0</v>
      </c>
      <c r="K81" s="303">
        <f t="shared" si="18"/>
        <v>119.7</v>
      </c>
      <c r="L81" s="67">
        <f t="shared" si="19"/>
        <v>0</v>
      </c>
    </row>
    <row r="82" spans="1:12">
      <c r="A82" s="20"/>
      <c r="B82" s="6"/>
      <c r="C82" s="6"/>
      <c r="D82" s="6"/>
      <c r="E82" s="274"/>
      <c r="F82" s="7"/>
      <c r="G82" s="7"/>
      <c r="H82" s="66"/>
      <c r="I82" s="65"/>
      <c r="J82" s="67"/>
      <c r="K82" s="303"/>
      <c r="L82" s="67"/>
    </row>
    <row r="83" spans="1:12">
      <c r="A83" s="20"/>
      <c r="B83" s="350" t="s">
        <v>3563</v>
      </c>
      <c r="C83" s="350"/>
      <c r="D83" s="350"/>
      <c r="E83" s="350"/>
      <c r="F83" s="350"/>
      <c r="G83" s="276"/>
      <c r="H83" s="118"/>
      <c r="I83" s="118"/>
      <c r="J83" s="118"/>
      <c r="K83" s="303"/>
      <c r="L83" s="67"/>
    </row>
    <row r="84" spans="1:12">
      <c r="A84" s="20"/>
      <c r="B84" s="117" t="s">
        <v>3564</v>
      </c>
      <c r="C84" s="59"/>
      <c r="D84" s="59"/>
      <c r="E84" s="59"/>
      <c r="F84" s="59"/>
      <c r="G84" s="59"/>
      <c r="H84" s="118"/>
      <c r="I84" s="118"/>
      <c r="J84" s="118"/>
      <c r="K84" s="303"/>
      <c r="L84" s="67"/>
    </row>
    <row r="85" spans="1:12">
      <c r="A85" s="20">
        <v>0</v>
      </c>
      <c r="B85" s="6" t="s">
        <v>2949</v>
      </c>
      <c r="C85" s="4" t="s">
        <v>3026</v>
      </c>
      <c r="D85" s="4" t="s">
        <v>122</v>
      </c>
      <c r="E85" s="53" t="s">
        <v>116</v>
      </c>
      <c r="F85" s="5">
        <v>0.62</v>
      </c>
      <c r="G85" s="5">
        <f t="shared" ref="G85:G94" si="20">ROUND(F85*Курс_EUR,2)</f>
        <v>58.9</v>
      </c>
      <c r="H85" s="66"/>
      <c r="I85" s="65">
        <f t="shared" ref="I85:I94" si="21">F85*(1-Скидка_SUNMIGHT)</f>
        <v>0.62</v>
      </c>
      <c r="J85" s="67">
        <f t="shared" ref="J85:J94" si="22">I85*H85</f>
        <v>0</v>
      </c>
      <c r="K85" s="303">
        <f t="shared" ref="K85:K94" si="23">G85*(1-Скидка_SUNMIGHT)</f>
        <v>58.9</v>
      </c>
      <c r="L85" s="67">
        <f t="shared" ref="L85:L94" si="24">H85*K85</f>
        <v>0</v>
      </c>
    </row>
    <row r="86" spans="1:12">
      <c r="A86" s="20">
        <v>0</v>
      </c>
      <c r="B86" s="6" t="s">
        <v>2950</v>
      </c>
      <c r="C86" s="4" t="s">
        <v>3026</v>
      </c>
      <c r="D86" s="4" t="s">
        <v>125</v>
      </c>
      <c r="E86" s="53" t="s">
        <v>116</v>
      </c>
      <c r="F86" s="5">
        <v>0.54</v>
      </c>
      <c r="G86" s="5">
        <f t="shared" si="20"/>
        <v>51.3</v>
      </c>
      <c r="H86" s="66"/>
      <c r="I86" s="65">
        <f t="shared" si="21"/>
        <v>0.54</v>
      </c>
      <c r="J86" s="67">
        <f t="shared" si="22"/>
        <v>0</v>
      </c>
      <c r="K86" s="303">
        <f t="shared" si="23"/>
        <v>51.3</v>
      </c>
      <c r="L86" s="67">
        <f t="shared" si="24"/>
        <v>0</v>
      </c>
    </row>
    <row r="87" spans="1:12">
      <c r="A87" s="20">
        <v>0</v>
      </c>
      <c r="B87" s="6" t="s">
        <v>2951</v>
      </c>
      <c r="C87" s="4" t="s">
        <v>3026</v>
      </c>
      <c r="D87" s="4" t="s">
        <v>127</v>
      </c>
      <c r="E87" s="53" t="s">
        <v>116</v>
      </c>
      <c r="F87" s="5">
        <v>0.54</v>
      </c>
      <c r="G87" s="5">
        <f t="shared" si="20"/>
        <v>51.3</v>
      </c>
      <c r="H87" s="66"/>
      <c r="I87" s="65">
        <f t="shared" si="21"/>
        <v>0.54</v>
      </c>
      <c r="J87" s="67">
        <f t="shared" si="22"/>
        <v>0</v>
      </c>
      <c r="K87" s="303">
        <f t="shared" si="23"/>
        <v>51.3</v>
      </c>
      <c r="L87" s="67">
        <f t="shared" si="24"/>
        <v>0</v>
      </c>
    </row>
    <row r="88" spans="1:12">
      <c r="A88" s="20">
        <v>0</v>
      </c>
      <c r="B88" s="6" t="s">
        <v>2952</v>
      </c>
      <c r="C88" s="4" t="s">
        <v>3026</v>
      </c>
      <c r="D88" s="4" t="s">
        <v>129</v>
      </c>
      <c r="E88" s="53" t="s">
        <v>116</v>
      </c>
      <c r="F88" s="5">
        <v>0.54</v>
      </c>
      <c r="G88" s="5">
        <f t="shared" si="20"/>
        <v>51.3</v>
      </c>
      <c r="H88" s="66"/>
      <c r="I88" s="65">
        <f t="shared" si="21"/>
        <v>0.54</v>
      </c>
      <c r="J88" s="67">
        <f t="shared" si="22"/>
        <v>0</v>
      </c>
      <c r="K88" s="303">
        <f t="shared" si="23"/>
        <v>51.3</v>
      </c>
      <c r="L88" s="67">
        <f t="shared" si="24"/>
        <v>0</v>
      </c>
    </row>
    <row r="89" spans="1:12">
      <c r="A89" s="20">
        <v>0</v>
      </c>
      <c r="B89" s="6" t="s">
        <v>2953</v>
      </c>
      <c r="C89" s="4" t="s">
        <v>3026</v>
      </c>
      <c r="D89" s="4" t="s">
        <v>131</v>
      </c>
      <c r="E89" s="53" t="s">
        <v>116</v>
      </c>
      <c r="F89" s="5">
        <v>0.54</v>
      </c>
      <c r="G89" s="5">
        <f t="shared" si="20"/>
        <v>51.3</v>
      </c>
      <c r="H89" s="66"/>
      <c r="I89" s="65">
        <f t="shared" si="21"/>
        <v>0.54</v>
      </c>
      <c r="J89" s="67">
        <f t="shared" si="22"/>
        <v>0</v>
      </c>
      <c r="K89" s="303">
        <f t="shared" si="23"/>
        <v>51.3</v>
      </c>
      <c r="L89" s="67">
        <f t="shared" si="24"/>
        <v>0</v>
      </c>
    </row>
    <row r="90" spans="1:12">
      <c r="A90" s="20">
        <v>0</v>
      </c>
      <c r="B90" s="6" t="s">
        <v>2954</v>
      </c>
      <c r="C90" s="4" t="s">
        <v>3026</v>
      </c>
      <c r="D90" s="4" t="s">
        <v>135</v>
      </c>
      <c r="E90" s="53" t="s">
        <v>116</v>
      </c>
      <c r="F90" s="5">
        <v>0.54</v>
      </c>
      <c r="G90" s="5">
        <f t="shared" si="20"/>
        <v>51.3</v>
      </c>
      <c r="H90" s="66"/>
      <c r="I90" s="65">
        <f t="shared" si="21"/>
        <v>0.54</v>
      </c>
      <c r="J90" s="67">
        <f t="shared" si="22"/>
        <v>0</v>
      </c>
      <c r="K90" s="303">
        <f t="shared" si="23"/>
        <v>51.3</v>
      </c>
      <c r="L90" s="67">
        <f t="shared" si="24"/>
        <v>0</v>
      </c>
    </row>
    <row r="91" spans="1:12">
      <c r="A91" s="20">
        <v>0</v>
      </c>
      <c r="B91" s="6" t="s">
        <v>2955</v>
      </c>
      <c r="C91" s="4" t="s">
        <v>3026</v>
      </c>
      <c r="D91" s="4" t="s">
        <v>139</v>
      </c>
      <c r="E91" s="53" t="s">
        <v>116</v>
      </c>
      <c r="F91" s="5">
        <v>0.54</v>
      </c>
      <c r="G91" s="5">
        <f t="shared" si="20"/>
        <v>51.3</v>
      </c>
      <c r="H91" s="66"/>
      <c r="I91" s="65">
        <f t="shared" si="21"/>
        <v>0.54</v>
      </c>
      <c r="J91" s="67">
        <f t="shared" si="22"/>
        <v>0</v>
      </c>
      <c r="K91" s="303">
        <f t="shared" si="23"/>
        <v>51.3</v>
      </c>
      <c r="L91" s="67">
        <f t="shared" si="24"/>
        <v>0</v>
      </c>
    </row>
    <row r="92" spans="1:12">
      <c r="A92" s="20">
        <v>0</v>
      </c>
      <c r="B92" s="6" t="s">
        <v>2956</v>
      </c>
      <c r="C92" s="4" t="s">
        <v>3026</v>
      </c>
      <c r="D92" s="4" t="s">
        <v>143</v>
      </c>
      <c r="E92" s="53" t="s">
        <v>116</v>
      </c>
      <c r="F92" s="5">
        <v>0.54</v>
      </c>
      <c r="G92" s="5">
        <f t="shared" si="20"/>
        <v>51.3</v>
      </c>
      <c r="H92" s="66"/>
      <c r="I92" s="65">
        <f t="shared" si="21"/>
        <v>0.54</v>
      </c>
      <c r="J92" s="67">
        <f t="shared" si="22"/>
        <v>0</v>
      </c>
      <c r="K92" s="303">
        <f t="shared" si="23"/>
        <v>51.3</v>
      </c>
      <c r="L92" s="67">
        <f t="shared" si="24"/>
        <v>0</v>
      </c>
    </row>
    <row r="93" spans="1:12">
      <c r="A93" s="20">
        <v>0</v>
      </c>
      <c r="B93" s="6" t="s">
        <v>2957</v>
      </c>
      <c r="C93" s="4" t="s">
        <v>3026</v>
      </c>
      <c r="D93" s="4" t="s">
        <v>145</v>
      </c>
      <c r="E93" s="53" t="s">
        <v>116</v>
      </c>
      <c r="F93" s="5">
        <v>0.54</v>
      </c>
      <c r="G93" s="5">
        <f t="shared" si="20"/>
        <v>51.3</v>
      </c>
      <c r="H93" s="66"/>
      <c r="I93" s="65">
        <f t="shared" si="21"/>
        <v>0.54</v>
      </c>
      <c r="J93" s="67">
        <f t="shared" si="22"/>
        <v>0</v>
      </c>
      <c r="K93" s="303">
        <f t="shared" si="23"/>
        <v>51.3</v>
      </c>
      <c r="L93" s="67">
        <f t="shared" si="24"/>
        <v>0</v>
      </c>
    </row>
    <row r="94" spans="1:12">
      <c r="A94" s="20">
        <v>0</v>
      </c>
      <c r="B94" s="6" t="s">
        <v>2958</v>
      </c>
      <c r="C94" s="4" t="s">
        <v>3026</v>
      </c>
      <c r="D94" s="4" t="s">
        <v>147</v>
      </c>
      <c r="E94" s="53" t="s">
        <v>116</v>
      </c>
      <c r="F94" s="5">
        <v>0.54</v>
      </c>
      <c r="G94" s="5">
        <f t="shared" si="20"/>
        <v>51.3</v>
      </c>
      <c r="H94" s="66"/>
      <c r="I94" s="65">
        <f t="shared" si="21"/>
        <v>0.54</v>
      </c>
      <c r="J94" s="67">
        <f t="shared" si="22"/>
        <v>0</v>
      </c>
      <c r="K94" s="303">
        <f t="shared" si="23"/>
        <v>51.3</v>
      </c>
      <c r="L94" s="67">
        <f t="shared" si="24"/>
        <v>0</v>
      </c>
    </row>
    <row r="95" spans="1:12">
      <c r="A95" s="20"/>
      <c r="B95" s="6"/>
      <c r="C95" s="4"/>
      <c r="D95" s="4"/>
      <c r="E95" s="53"/>
      <c r="F95" s="5"/>
      <c r="G95" s="5"/>
      <c r="H95" s="66"/>
      <c r="I95" s="65"/>
      <c r="J95" s="67"/>
      <c r="K95" s="303"/>
      <c r="L95" s="67"/>
    </row>
    <row r="96" spans="1:12">
      <c r="A96" s="20">
        <v>0</v>
      </c>
      <c r="B96" s="6" t="s">
        <v>2959</v>
      </c>
      <c r="C96" s="4" t="s">
        <v>3027</v>
      </c>
      <c r="D96" s="4" t="s">
        <v>122</v>
      </c>
      <c r="E96" s="53" t="s">
        <v>116</v>
      </c>
      <c r="F96" s="5">
        <v>0.82</v>
      </c>
      <c r="G96" s="5">
        <f t="shared" ref="G96:G105" si="25">ROUND(F96*Курс_EUR,2)</f>
        <v>77.900000000000006</v>
      </c>
      <c r="H96" s="66"/>
      <c r="I96" s="65">
        <f t="shared" ref="I96:I105" si="26">F96*(1-Скидка_SUNMIGHT)</f>
        <v>0.82</v>
      </c>
      <c r="J96" s="67">
        <f t="shared" ref="J96:J105" si="27">I96*H96</f>
        <v>0</v>
      </c>
      <c r="K96" s="303">
        <f t="shared" ref="K96:K105" si="28">G96*(1-Скидка_SUNMIGHT)</f>
        <v>77.900000000000006</v>
      </c>
      <c r="L96" s="67">
        <f t="shared" ref="L96:L105" si="29">H96*K96</f>
        <v>0</v>
      </c>
    </row>
    <row r="97" spans="1:12">
      <c r="A97" s="20">
        <v>0</v>
      </c>
      <c r="B97" s="6" t="s">
        <v>2960</v>
      </c>
      <c r="C97" s="4" t="s">
        <v>3027</v>
      </c>
      <c r="D97" s="4" t="s">
        <v>125</v>
      </c>
      <c r="E97" s="53" t="s">
        <v>116</v>
      </c>
      <c r="F97" s="5">
        <v>0.71</v>
      </c>
      <c r="G97" s="5">
        <f t="shared" si="25"/>
        <v>67.45</v>
      </c>
      <c r="H97" s="66"/>
      <c r="I97" s="65">
        <f t="shared" si="26"/>
        <v>0.71</v>
      </c>
      <c r="J97" s="67">
        <f t="shared" si="27"/>
        <v>0</v>
      </c>
      <c r="K97" s="303">
        <f t="shared" si="28"/>
        <v>67.45</v>
      </c>
      <c r="L97" s="67">
        <f t="shared" si="29"/>
        <v>0</v>
      </c>
    </row>
    <row r="98" spans="1:12">
      <c r="A98" s="20">
        <v>0</v>
      </c>
      <c r="B98" s="6" t="s">
        <v>2961</v>
      </c>
      <c r="C98" s="4" t="s">
        <v>3027</v>
      </c>
      <c r="D98" s="4" t="s">
        <v>127</v>
      </c>
      <c r="E98" s="53" t="s">
        <v>116</v>
      </c>
      <c r="F98" s="5">
        <v>0.71</v>
      </c>
      <c r="G98" s="5">
        <f t="shared" si="25"/>
        <v>67.45</v>
      </c>
      <c r="H98" s="66"/>
      <c r="I98" s="65">
        <f t="shared" si="26"/>
        <v>0.71</v>
      </c>
      <c r="J98" s="67">
        <f t="shared" si="27"/>
        <v>0</v>
      </c>
      <c r="K98" s="303">
        <f t="shared" si="28"/>
        <v>67.45</v>
      </c>
      <c r="L98" s="67">
        <f t="shared" si="29"/>
        <v>0</v>
      </c>
    </row>
    <row r="99" spans="1:12">
      <c r="A99" s="20">
        <v>0</v>
      </c>
      <c r="B99" s="6" t="s">
        <v>2962</v>
      </c>
      <c r="C99" s="4" t="s">
        <v>3027</v>
      </c>
      <c r="D99" s="4" t="s">
        <v>129</v>
      </c>
      <c r="E99" s="53" t="s">
        <v>116</v>
      </c>
      <c r="F99" s="5">
        <v>0.71</v>
      </c>
      <c r="G99" s="5">
        <f t="shared" si="25"/>
        <v>67.45</v>
      </c>
      <c r="H99" s="66"/>
      <c r="I99" s="65">
        <f t="shared" si="26"/>
        <v>0.71</v>
      </c>
      <c r="J99" s="67">
        <f t="shared" si="27"/>
        <v>0</v>
      </c>
      <c r="K99" s="303">
        <f t="shared" si="28"/>
        <v>67.45</v>
      </c>
      <c r="L99" s="67">
        <f t="shared" si="29"/>
        <v>0</v>
      </c>
    </row>
    <row r="100" spans="1:12">
      <c r="A100" s="20">
        <v>0</v>
      </c>
      <c r="B100" s="6" t="s">
        <v>2963</v>
      </c>
      <c r="C100" s="4" t="s">
        <v>3027</v>
      </c>
      <c r="D100" s="4" t="s">
        <v>131</v>
      </c>
      <c r="E100" s="53" t="s">
        <v>116</v>
      </c>
      <c r="F100" s="5">
        <v>0.71</v>
      </c>
      <c r="G100" s="5">
        <f t="shared" si="25"/>
        <v>67.45</v>
      </c>
      <c r="H100" s="66"/>
      <c r="I100" s="65">
        <f t="shared" si="26"/>
        <v>0.71</v>
      </c>
      <c r="J100" s="67">
        <f t="shared" si="27"/>
        <v>0</v>
      </c>
      <c r="K100" s="303">
        <f t="shared" si="28"/>
        <v>67.45</v>
      </c>
      <c r="L100" s="67">
        <f t="shared" si="29"/>
        <v>0</v>
      </c>
    </row>
    <row r="101" spans="1:12">
      <c r="A101" s="20">
        <v>0</v>
      </c>
      <c r="B101" s="6" t="s">
        <v>2964</v>
      </c>
      <c r="C101" s="4" t="s">
        <v>3027</v>
      </c>
      <c r="D101" s="4" t="s">
        <v>135</v>
      </c>
      <c r="E101" s="53" t="s">
        <v>116</v>
      </c>
      <c r="F101" s="5">
        <v>0.71</v>
      </c>
      <c r="G101" s="5">
        <f t="shared" si="25"/>
        <v>67.45</v>
      </c>
      <c r="H101" s="66"/>
      <c r="I101" s="65">
        <f t="shared" si="26"/>
        <v>0.71</v>
      </c>
      <c r="J101" s="67">
        <f t="shared" si="27"/>
        <v>0</v>
      </c>
      <c r="K101" s="303">
        <f t="shared" si="28"/>
        <v>67.45</v>
      </c>
      <c r="L101" s="67">
        <f t="shared" si="29"/>
        <v>0</v>
      </c>
    </row>
    <row r="102" spans="1:12">
      <c r="A102" s="20">
        <v>0</v>
      </c>
      <c r="B102" s="6" t="s">
        <v>2965</v>
      </c>
      <c r="C102" s="4" t="s">
        <v>3027</v>
      </c>
      <c r="D102" s="4" t="s">
        <v>139</v>
      </c>
      <c r="E102" s="53" t="s">
        <v>116</v>
      </c>
      <c r="F102" s="5">
        <v>0.71</v>
      </c>
      <c r="G102" s="5">
        <f t="shared" si="25"/>
        <v>67.45</v>
      </c>
      <c r="H102" s="66"/>
      <c r="I102" s="65">
        <f t="shared" si="26"/>
        <v>0.71</v>
      </c>
      <c r="J102" s="67">
        <f t="shared" si="27"/>
        <v>0</v>
      </c>
      <c r="K102" s="303">
        <f t="shared" si="28"/>
        <v>67.45</v>
      </c>
      <c r="L102" s="67">
        <f t="shared" si="29"/>
        <v>0</v>
      </c>
    </row>
    <row r="103" spans="1:12">
      <c r="A103" s="20">
        <v>0</v>
      </c>
      <c r="B103" s="6" t="s">
        <v>2966</v>
      </c>
      <c r="C103" s="4" t="s">
        <v>3027</v>
      </c>
      <c r="D103" s="4" t="s">
        <v>143</v>
      </c>
      <c r="E103" s="53" t="s">
        <v>116</v>
      </c>
      <c r="F103" s="5">
        <v>0.71</v>
      </c>
      <c r="G103" s="5">
        <f t="shared" si="25"/>
        <v>67.45</v>
      </c>
      <c r="H103" s="66"/>
      <c r="I103" s="65">
        <f t="shared" si="26"/>
        <v>0.71</v>
      </c>
      <c r="J103" s="67">
        <f t="shared" si="27"/>
        <v>0</v>
      </c>
      <c r="K103" s="303">
        <f t="shared" si="28"/>
        <v>67.45</v>
      </c>
      <c r="L103" s="67">
        <f t="shared" si="29"/>
        <v>0</v>
      </c>
    </row>
    <row r="104" spans="1:12">
      <c r="A104" s="20">
        <v>0</v>
      </c>
      <c r="B104" s="6" t="s">
        <v>2967</v>
      </c>
      <c r="C104" s="4" t="s">
        <v>3027</v>
      </c>
      <c r="D104" s="4" t="s">
        <v>145</v>
      </c>
      <c r="E104" s="53" t="s">
        <v>116</v>
      </c>
      <c r="F104" s="5">
        <v>0.71</v>
      </c>
      <c r="G104" s="5">
        <f t="shared" si="25"/>
        <v>67.45</v>
      </c>
      <c r="H104" s="66"/>
      <c r="I104" s="65">
        <f t="shared" si="26"/>
        <v>0.71</v>
      </c>
      <c r="J104" s="67">
        <f t="shared" si="27"/>
        <v>0</v>
      </c>
      <c r="K104" s="303">
        <f t="shared" si="28"/>
        <v>67.45</v>
      </c>
      <c r="L104" s="67">
        <f t="shared" si="29"/>
        <v>0</v>
      </c>
    </row>
    <row r="105" spans="1:12">
      <c r="A105" s="20">
        <v>0</v>
      </c>
      <c r="B105" s="6" t="s">
        <v>2968</v>
      </c>
      <c r="C105" s="4" t="s">
        <v>3027</v>
      </c>
      <c r="D105" s="4" t="s">
        <v>147</v>
      </c>
      <c r="E105" s="53" t="s">
        <v>116</v>
      </c>
      <c r="F105" s="5">
        <v>0.71</v>
      </c>
      <c r="G105" s="5">
        <f t="shared" si="25"/>
        <v>67.45</v>
      </c>
      <c r="H105" s="66"/>
      <c r="I105" s="65">
        <f t="shared" si="26"/>
        <v>0.71</v>
      </c>
      <c r="J105" s="67">
        <f t="shared" si="27"/>
        <v>0</v>
      </c>
      <c r="K105" s="303">
        <f t="shared" si="28"/>
        <v>67.45</v>
      </c>
      <c r="L105" s="67">
        <f t="shared" si="29"/>
        <v>0</v>
      </c>
    </row>
    <row r="106" spans="1:12">
      <c r="A106" s="20"/>
      <c r="B106" s="6"/>
      <c r="C106" s="4"/>
      <c r="D106" s="4"/>
      <c r="E106" s="53"/>
      <c r="F106" s="5"/>
      <c r="G106" s="5"/>
      <c r="H106" s="66"/>
      <c r="I106" s="65"/>
      <c r="J106" s="67"/>
      <c r="K106" s="303"/>
      <c r="L106" s="67"/>
    </row>
    <row r="107" spans="1:12">
      <c r="A107" s="20">
        <v>0</v>
      </c>
      <c r="B107" s="6" t="s">
        <v>2969</v>
      </c>
      <c r="C107" s="4" t="s">
        <v>3028</v>
      </c>
      <c r="D107" s="4" t="s">
        <v>122</v>
      </c>
      <c r="E107" s="53" t="s">
        <v>116</v>
      </c>
      <c r="F107" s="5">
        <v>1.1599999999999999</v>
      </c>
      <c r="G107" s="5">
        <f t="shared" ref="G107:G114" si="30">ROUND(F107*Курс_EUR,2)</f>
        <v>110.2</v>
      </c>
      <c r="H107" s="66"/>
      <c r="I107" s="65">
        <f t="shared" ref="I107:I114" si="31">F107*(1-Скидка_SUNMIGHT)</f>
        <v>1.1599999999999999</v>
      </c>
      <c r="J107" s="67">
        <f t="shared" ref="J107:J114" si="32">I107*H107</f>
        <v>0</v>
      </c>
      <c r="K107" s="303">
        <f t="shared" ref="K107:K114" si="33">G107*(1-Скидка_SUNMIGHT)</f>
        <v>110.2</v>
      </c>
      <c r="L107" s="67">
        <f t="shared" ref="L107:L114" si="34">H107*K107</f>
        <v>0</v>
      </c>
    </row>
    <row r="108" spans="1:12">
      <c r="A108" s="20">
        <v>0</v>
      </c>
      <c r="B108" s="6" t="s">
        <v>2970</v>
      </c>
      <c r="C108" s="4" t="s">
        <v>3028</v>
      </c>
      <c r="D108" s="4" t="s">
        <v>125</v>
      </c>
      <c r="E108" s="53" t="s">
        <v>116</v>
      </c>
      <c r="F108" s="5">
        <v>1.05</v>
      </c>
      <c r="G108" s="5">
        <f t="shared" si="30"/>
        <v>99.75</v>
      </c>
      <c r="H108" s="66"/>
      <c r="I108" s="65">
        <f t="shared" si="31"/>
        <v>1.05</v>
      </c>
      <c r="J108" s="67">
        <f t="shared" si="32"/>
        <v>0</v>
      </c>
      <c r="K108" s="303">
        <f t="shared" si="33"/>
        <v>99.75</v>
      </c>
      <c r="L108" s="67">
        <f t="shared" si="34"/>
        <v>0</v>
      </c>
    </row>
    <row r="109" spans="1:12">
      <c r="A109" s="20">
        <v>0</v>
      </c>
      <c r="B109" s="6" t="s">
        <v>2971</v>
      </c>
      <c r="C109" s="4" t="s">
        <v>3028</v>
      </c>
      <c r="D109" s="4" t="s">
        <v>127</v>
      </c>
      <c r="E109" s="53" t="s">
        <v>116</v>
      </c>
      <c r="F109" s="5">
        <v>1.05</v>
      </c>
      <c r="G109" s="5">
        <f t="shared" si="30"/>
        <v>99.75</v>
      </c>
      <c r="H109" s="66"/>
      <c r="I109" s="65">
        <f t="shared" si="31"/>
        <v>1.05</v>
      </c>
      <c r="J109" s="67">
        <f t="shared" si="32"/>
        <v>0</v>
      </c>
      <c r="K109" s="303">
        <f t="shared" si="33"/>
        <v>99.75</v>
      </c>
      <c r="L109" s="67">
        <f t="shared" si="34"/>
        <v>0</v>
      </c>
    </row>
    <row r="110" spans="1:12">
      <c r="A110" s="20">
        <v>0</v>
      </c>
      <c r="B110" s="6" t="s">
        <v>2972</v>
      </c>
      <c r="C110" s="4" t="s">
        <v>3028</v>
      </c>
      <c r="D110" s="4" t="s">
        <v>129</v>
      </c>
      <c r="E110" s="53" t="s">
        <v>116</v>
      </c>
      <c r="F110" s="5">
        <v>1.05</v>
      </c>
      <c r="G110" s="5">
        <f t="shared" si="30"/>
        <v>99.75</v>
      </c>
      <c r="H110" s="66"/>
      <c r="I110" s="65">
        <f t="shared" si="31"/>
        <v>1.05</v>
      </c>
      <c r="J110" s="67">
        <f t="shared" si="32"/>
        <v>0</v>
      </c>
      <c r="K110" s="303">
        <f t="shared" si="33"/>
        <v>99.75</v>
      </c>
      <c r="L110" s="67">
        <f t="shared" si="34"/>
        <v>0</v>
      </c>
    </row>
    <row r="111" spans="1:12">
      <c r="A111" s="20">
        <v>0</v>
      </c>
      <c r="B111" s="6" t="s">
        <v>2973</v>
      </c>
      <c r="C111" s="4" t="s">
        <v>3028</v>
      </c>
      <c r="D111" s="4" t="s">
        <v>131</v>
      </c>
      <c r="E111" s="53" t="s">
        <v>116</v>
      </c>
      <c r="F111" s="5">
        <v>1.05</v>
      </c>
      <c r="G111" s="5">
        <f t="shared" si="30"/>
        <v>99.75</v>
      </c>
      <c r="H111" s="66"/>
      <c r="I111" s="65">
        <f t="shared" si="31"/>
        <v>1.05</v>
      </c>
      <c r="J111" s="67">
        <f t="shared" si="32"/>
        <v>0</v>
      </c>
      <c r="K111" s="303">
        <f t="shared" si="33"/>
        <v>99.75</v>
      </c>
      <c r="L111" s="67">
        <f t="shared" si="34"/>
        <v>0</v>
      </c>
    </row>
    <row r="112" spans="1:12">
      <c r="A112" s="20">
        <v>0</v>
      </c>
      <c r="B112" s="6" t="s">
        <v>2974</v>
      </c>
      <c r="C112" s="4" t="s">
        <v>3028</v>
      </c>
      <c r="D112" s="4" t="s">
        <v>135</v>
      </c>
      <c r="E112" s="53" t="s">
        <v>116</v>
      </c>
      <c r="F112" s="5">
        <v>1.05</v>
      </c>
      <c r="G112" s="5">
        <f t="shared" si="30"/>
        <v>99.75</v>
      </c>
      <c r="H112" s="66"/>
      <c r="I112" s="65">
        <f t="shared" si="31"/>
        <v>1.05</v>
      </c>
      <c r="J112" s="67">
        <f t="shared" si="32"/>
        <v>0</v>
      </c>
      <c r="K112" s="303">
        <f t="shared" si="33"/>
        <v>99.75</v>
      </c>
      <c r="L112" s="67">
        <f t="shared" si="34"/>
        <v>0</v>
      </c>
    </row>
    <row r="113" spans="1:12">
      <c r="A113" s="20">
        <v>0</v>
      </c>
      <c r="B113" s="6" t="s">
        <v>2975</v>
      </c>
      <c r="C113" s="4" t="s">
        <v>3028</v>
      </c>
      <c r="D113" s="4" t="s">
        <v>139</v>
      </c>
      <c r="E113" s="53" t="s">
        <v>116</v>
      </c>
      <c r="F113" s="5">
        <v>1.05</v>
      </c>
      <c r="G113" s="5">
        <f t="shared" si="30"/>
        <v>99.75</v>
      </c>
      <c r="H113" s="66"/>
      <c r="I113" s="65">
        <f t="shared" si="31"/>
        <v>1.05</v>
      </c>
      <c r="J113" s="67">
        <f t="shared" si="32"/>
        <v>0</v>
      </c>
      <c r="K113" s="303">
        <f t="shared" si="33"/>
        <v>99.75</v>
      </c>
      <c r="L113" s="67">
        <f t="shared" si="34"/>
        <v>0</v>
      </c>
    </row>
    <row r="114" spans="1:12">
      <c r="A114" s="20">
        <v>0</v>
      </c>
      <c r="B114" s="6" t="s">
        <v>2976</v>
      </c>
      <c r="C114" s="4" t="s">
        <v>3028</v>
      </c>
      <c r="D114" s="4" t="s">
        <v>143</v>
      </c>
      <c r="E114" s="53" t="s">
        <v>116</v>
      </c>
      <c r="F114" s="5">
        <v>1.05</v>
      </c>
      <c r="G114" s="5">
        <f t="shared" si="30"/>
        <v>99.75</v>
      </c>
      <c r="H114" s="66"/>
      <c r="I114" s="65">
        <f t="shared" si="31"/>
        <v>1.05</v>
      </c>
      <c r="J114" s="67">
        <f t="shared" si="32"/>
        <v>0</v>
      </c>
      <c r="K114" s="303">
        <f t="shared" si="33"/>
        <v>99.75</v>
      </c>
      <c r="L114" s="67">
        <f t="shared" si="34"/>
        <v>0</v>
      </c>
    </row>
    <row r="115" spans="1:12">
      <c r="A115" s="20"/>
      <c r="B115" s="6"/>
      <c r="C115" s="4"/>
      <c r="D115" s="4"/>
      <c r="E115" s="53"/>
      <c r="F115" s="5"/>
      <c r="G115" s="5"/>
      <c r="H115" s="66"/>
      <c r="I115" s="65"/>
      <c r="J115" s="67"/>
      <c r="K115" s="303"/>
      <c r="L115" s="67"/>
    </row>
    <row r="116" spans="1:12">
      <c r="A116" s="20">
        <v>0</v>
      </c>
      <c r="B116" s="6" t="s">
        <v>5138</v>
      </c>
      <c r="C116" s="4" t="s">
        <v>5139</v>
      </c>
      <c r="D116" s="4" t="s">
        <v>122</v>
      </c>
      <c r="E116" s="53" t="s">
        <v>116</v>
      </c>
      <c r="F116" s="5">
        <v>1.07</v>
      </c>
      <c r="G116" s="5">
        <f t="shared" ref="G116:G124" si="35">ROUND(F116*Курс_EUR,2)</f>
        <v>101.65</v>
      </c>
      <c r="H116" s="66"/>
      <c r="I116" s="65">
        <f>F116*(1-Скидка_SUNMIGHT)</f>
        <v>1.07</v>
      </c>
      <c r="J116" s="67">
        <f>I116*H116</f>
        <v>0</v>
      </c>
      <c r="K116" s="303">
        <f>G116*(1-Скидка_SUNMIGHT)</f>
        <v>101.65</v>
      </c>
      <c r="L116" s="67">
        <f>H116*K116</f>
        <v>0</v>
      </c>
    </row>
    <row r="117" spans="1:12">
      <c r="A117" s="20">
        <v>0</v>
      </c>
      <c r="B117" s="6" t="s">
        <v>5140</v>
      </c>
      <c r="C117" s="4" t="s">
        <v>5139</v>
      </c>
      <c r="D117" s="4" t="s">
        <v>127</v>
      </c>
      <c r="E117" s="53" t="s">
        <v>116</v>
      </c>
      <c r="F117" s="5">
        <v>0.96</v>
      </c>
      <c r="G117" s="5">
        <f t="shared" si="35"/>
        <v>91.2</v>
      </c>
      <c r="H117" s="66"/>
      <c r="I117" s="65">
        <f>F117*(1-Скидка_SUNMIGHT)</f>
        <v>0.96</v>
      </c>
      <c r="J117" s="67">
        <f>I117*H117</f>
        <v>0</v>
      </c>
      <c r="K117" s="303">
        <f>G117*(1-Скидка_SUNMIGHT)</f>
        <v>91.2</v>
      </c>
      <c r="L117" s="67">
        <f>H117*K117</f>
        <v>0</v>
      </c>
    </row>
    <row r="118" spans="1:12">
      <c r="A118" s="20">
        <v>0</v>
      </c>
      <c r="B118" s="6" t="s">
        <v>5141</v>
      </c>
      <c r="C118" s="4" t="s">
        <v>5139</v>
      </c>
      <c r="D118" s="4" t="s">
        <v>131</v>
      </c>
      <c r="E118" s="53" t="s">
        <v>116</v>
      </c>
      <c r="F118" s="5">
        <v>0.96</v>
      </c>
      <c r="G118" s="5">
        <f t="shared" si="35"/>
        <v>91.2</v>
      </c>
      <c r="H118" s="66"/>
      <c r="I118" s="65">
        <f>F118*(1-Скидка_SUNMIGHT)</f>
        <v>0.96</v>
      </c>
      <c r="J118" s="67">
        <f>I118*H118</f>
        <v>0</v>
      </c>
      <c r="K118" s="303">
        <f>G118*(1-Скидка_SUNMIGHT)</f>
        <v>91.2</v>
      </c>
      <c r="L118" s="67">
        <f>H118*K118</f>
        <v>0</v>
      </c>
    </row>
    <row r="119" spans="1:12">
      <c r="A119" s="20">
        <v>0</v>
      </c>
      <c r="B119" s="6" t="s">
        <v>5142</v>
      </c>
      <c r="C119" s="4" t="s">
        <v>5139</v>
      </c>
      <c r="D119" s="4" t="s">
        <v>135</v>
      </c>
      <c r="E119" s="53" t="s">
        <v>116</v>
      </c>
      <c r="F119" s="5">
        <v>0.96</v>
      </c>
      <c r="G119" s="5">
        <f t="shared" si="35"/>
        <v>91.2</v>
      </c>
      <c r="H119" s="66"/>
      <c r="I119" s="65">
        <f>F119*(1-Скидка_SUNMIGHT)</f>
        <v>0.96</v>
      </c>
      <c r="J119" s="67">
        <f>I119*H119</f>
        <v>0</v>
      </c>
      <c r="K119" s="303">
        <f>G119*(1-Скидка_SUNMIGHT)</f>
        <v>91.2</v>
      </c>
      <c r="L119" s="67">
        <f>H119*K119</f>
        <v>0</v>
      </c>
    </row>
    <row r="120" spans="1:12">
      <c r="A120" s="20"/>
      <c r="B120" s="6"/>
      <c r="C120" s="4"/>
      <c r="D120" s="4"/>
      <c r="E120" s="53"/>
      <c r="F120" s="5"/>
      <c r="G120" s="5"/>
      <c r="H120" s="66"/>
      <c r="I120" s="65"/>
      <c r="J120" s="67"/>
      <c r="K120" s="303"/>
      <c r="L120" s="67"/>
    </row>
    <row r="121" spans="1:12">
      <c r="A121" s="20">
        <v>0</v>
      </c>
      <c r="B121" s="6" t="s">
        <v>5143</v>
      </c>
      <c r="C121" s="4" t="s">
        <v>5144</v>
      </c>
      <c r="D121" s="4" t="s">
        <v>122</v>
      </c>
      <c r="E121" s="53" t="s">
        <v>116</v>
      </c>
      <c r="F121" s="5">
        <v>1.41</v>
      </c>
      <c r="G121" s="5">
        <f t="shared" si="35"/>
        <v>133.94999999999999</v>
      </c>
      <c r="H121" s="66"/>
      <c r="I121" s="65">
        <f>F121*(1-Скидка_SUNMIGHT)</f>
        <v>1.41</v>
      </c>
      <c r="J121" s="67">
        <f>I121*H121</f>
        <v>0</v>
      </c>
      <c r="K121" s="303">
        <f>G121*(1-Скидка_SUNMIGHT)</f>
        <v>133.94999999999999</v>
      </c>
      <c r="L121" s="67">
        <f>H121*K121</f>
        <v>0</v>
      </c>
    </row>
    <row r="122" spans="1:12">
      <c r="A122" s="20">
        <v>0</v>
      </c>
      <c r="B122" s="6" t="s">
        <v>5145</v>
      </c>
      <c r="C122" s="4" t="s">
        <v>5144</v>
      </c>
      <c r="D122" s="4" t="s">
        <v>127</v>
      </c>
      <c r="E122" s="53" t="s">
        <v>116</v>
      </c>
      <c r="F122" s="5">
        <v>1.25</v>
      </c>
      <c r="G122" s="5">
        <f t="shared" si="35"/>
        <v>118.75</v>
      </c>
      <c r="H122" s="66"/>
      <c r="I122" s="65">
        <f>F122*(1-Скидка_SUNMIGHT)</f>
        <v>1.25</v>
      </c>
      <c r="J122" s="67">
        <f>I122*H122</f>
        <v>0</v>
      </c>
      <c r="K122" s="303">
        <f>G122*(1-Скидка_SUNMIGHT)</f>
        <v>118.75</v>
      </c>
      <c r="L122" s="67">
        <f>H122*K122</f>
        <v>0</v>
      </c>
    </row>
    <row r="123" spans="1:12">
      <c r="A123" s="20">
        <v>0</v>
      </c>
      <c r="B123" s="6" t="s">
        <v>5146</v>
      </c>
      <c r="C123" s="4" t="s">
        <v>5144</v>
      </c>
      <c r="D123" s="4" t="s">
        <v>131</v>
      </c>
      <c r="E123" s="53" t="s">
        <v>116</v>
      </c>
      <c r="F123" s="5">
        <v>1.25</v>
      </c>
      <c r="G123" s="5">
        <f t="shared" si="35"/>
        <v>118.75</v>
      </c>
      <c r="H123" s="66"/>
      <c r="I123" s="65">
        <f>F123*(1-Скидка_SUNMIGHT)</f>
        <v>1.25</v>
      </c>
      <c r="J123" s="67">
        <f>I123*H123</f>
        <v>0</v>
      </c>
      <c r="K123" s="303">
        <f>G123*(1-Скидка_SUNMIGHT)</f>
        <v>118.75</v>
      </c>
      <c r="L123" s="67">
        <f>H123*K123</f>
        <v>0</v>
      </c>
    </row>
    <row r="124" spans="1:12">
      <c r="A124" s="20">
        <v>0</v>
      </c>
      <c r="B124" s="6" t="s">
        <v>5147</v>
      </c>
      <c r="C124" s="4" t="s">
        <v>5144</v>
      </c>
      <c r="D124" s="4" t="s">
        <v>135</v>
      </c>
      <c r="E124" s="53" t="s">
        <v>116</v>
      </c>
      <c r="F124" s="5">
        <v>1.25</v>
      </c>
      <c r="G124" s="5">
        <f t="shared" si="35"/>
        <v>118.75</v>
      </c>
      <c r="H124" s="66"/>
      <c r="I124" s="65">
        <f>F124*(1-Скидка_SUNMIGHT)</f>
        <v>1.25</v>
      </c>
      <c r="J124" s="67">
        <f>I124*H124</f>
        <v>0</v>
      </c>
      <c r="K124" s="303">
        <f>G124*(1-Скидка_SUNMIGHT)</f>
        <v>118.75</v>
      </c>
      <c r="L124" s="67">
        <f>H124*K124</f>
        <v>0</v>
      </c>
    </row>
    <row r="125" spans="1:12">
      <c r="A125" s="20"/>
      <c r="B125" s="6"/>
      <c r="C125" s="4"/>
      <c r="D125" s="4"/>
      <c r="E125" s="53"/>
      <c r="F125" s="5"/>
      <c r="G125" s="5"/>
      <c r="H125" s="66"/>
      <c r="I125" s="65"/>
      <c r="J125" s="67"/>
      <c r="K125" s="303"/>
      <c r="L125" s="67"/>
    </row>
    <row r="126" spans="1:12">
      <c r="A126" s="20">
        <v>0</v>
      </c>
      <c r="B126" s="6" t="s">
        <v>3197</v>
      </c>
      <c r="C126" s="4" t="s">
        <v>3198</v>
      </c>
      <c r="D126" s="4" t="s">
        <v>122</v>
      </c>
      <c r="E126" s="53" t="s">
        <v>289</v>
      </c>
      <c r="F126" s="5">
        <v>45.51</v>
      </c>
      <c r="G126" s="5">
        <f t="shared" ref="G126:G133" si="36">ROUND(F126*Курс_EUR,2)</f>
        <v>4323.45</v>
      </c>
      <c r="H126" s="66"/>
      <c r="I126" s="65">
        <f t="shared" ref="I126:I133" si="37">F126*(1-Скидка_SUNMIGHT)</f>
        <v>45.51</v>
      </c>
      <c r="J126" s="67">
        <f t="shared" ref="J126:J133" si="38">I126*H126</f>
        <v>0</v>
      </c>
      <c r="K126" s="303">
        <f t="shared" ref="K126:K133" si="39">G126*(1-Скидка_SUNMIGHT)</f>
        <v>4323.45</v>
      </c>
      <c r="L126" s="67">
        <f t="shared" ref="L126:L133" si="40">H126*K126</f>
        <v>0</v>
      </c>
    </row>
    <row r="127" spans="1:12">
      <c r="A127" s="20">
        <v>0</v>
      </c>
      <c r="B127" s="6" t="s">
        <v>3199</v>
      </c>
      <c r="C127" s="4" t="s">
        <v>3198</v>
      </c>
      <c r="D127" s="4" t="s">
        <v>125</v>
      </c>
      <c r="E127" s="53" t="s">
        <v>289</v>
      </c>
      <c r="F127" s="5">
        <v>41.7</v>
      </c>
      <c r="G127" s="5">
        <f t="shared" si="36"/>
        <v>3961.5</v>
      </c>
      <c r="H127" s="66"/>
      <c r="I127" s="65">
        <f t="shared" si="37"/>
        <v>41.7</v>
      </c>
      <c r="J127" s="67">
        <f t="shared" si="38"/>
        <v>0</v>
      </c>
      <c r="K127" s="303">
        <f t="shared" si="39"/>
        <v>3961.5</v>
      </c>
      <c r="L127" s="67">
        <f t="shared" si="40"/>
        <v>0</v>
      </c>
    </row>
    <row r="128" spans="1:12">
      <c r="A128" s="20">
        <v>0</v>
      </c>
      <c r="B128" s="6" t="s">
        <v>3200</v>
      </c>
      <c r="C128" s="4" t="s">
        <v>3198</v>
      </c>
      <c r="D128" s="4" t="s">
        <v>127</v>
      </c>
      <c r="E128" s="53" t="s">
        <v>289</v>
      </c>
      <c r="F128" s="5">
        <v>41.7</v>
      </c>
      <c r="G128" s="5">
        <f t="shared" si="36"/>
        <v>3961.5</v>
      </c>
      <c r="H128" s="66"/>
      <c r="I128" s="65">
        <f t="shared" si="37"/>
        <v>41.7</v>
      </c>
      <c r="J128" s="67">
        <f t="shared" si="38"/>
        <v>0</v>
      </c>
      <c r="K128" s="303">
        <f t="shared" si="39"/>
        <v>3961.5</v>
      </c>
      <c r="L128" s="67">
        <f t="shared" si="40"/>
        <v>0</v>
      </c>
    </row>
    <row r="129" spans="1:12">
      <c r="A129" s="20">
        <v>0</v>
      </c>
      <c r="B129" s="6" t="s">
        <v>3201</v>
      </c>
      <c r="C129" s="4" t="s">
        <v>3198</v>
      </c>
      <c r="D129" s="4" t="s">
        <v>129</v>
      </c>
      <c r="E129" s="53" t="s">
        <v>289</v>
      </c>
      <c r="F129" s="5">
        <v>41.7</v>
      </c>
      <c r="G129" s="5">
        <f t="shared" si="36"/>
        <v>3961.5</v>
      </c>
      <c r="H129" s="66"/>
      <c r="I129" s="65">
        <f t="shared" si="37"/>
        <v>41.7</v>
      </c>
      <c r="J129" s="67">
        <f t="shared" si="38"/>
        <v>0</v>
      </c>
      <c r="K129" s="303">
        <f t="shared" si="39"/>
        <v>3961.5</v>
      </c>
      <c r="L129" s="67">
        <f t="shared" si="40"/>
        <v>0</v>
      </c>
    </row>
    <row r="130" spans="1:12">
      <c r="A130" s="20">
        <v>0</v>
      </c>
      <c r="B130" s="6" t="s">
        <v>3202</v>
      </c>
      <c r="C130" s="4" t="s">
        <v>3198</v>
      </c>
      <c r="D130" s="4" t="s">
        <v>131</v>
      </c>
      <c r="E130" s="53" t="s">
        <v>289</v>
      </c>
      <c r="F130" s="5">
        <v>41.7</v>
      </c>
      <c r="G130" s="5">
        <f t="shared" si="36"/>
        <v>3961.5</v>
      </c>
      <c r="H130" s="66"/>
      <c r="I130" s="65">
        <f t="shared" si="37"/>
        <v>41.7</v>
      </c>
      <c r="J130" s="67">
        <f t="shared" si="38"/>
        <v>0</v>
      </c>
      <c r="K130" s="303">
        <f t="shared" si="39"/>
        <v>3961.5</v>
      </c>
      <c r="L130" s="67">
        <f t="shared" si="40"/>
        <v>0</v>
      </c>
    </row>
    <row r="131" spans="1:12">
      <c r="A131" s="20">
        <v>0</v>
      </c>
      <c r="B131" s="6" t="s">
        <v>3203</v>
      </c>
      <c r="C131" s="4" t="s">
        <v>3198</v>
      </c>
      <c r="D131" s="4" t="s">
        <v>135</v>
      </c>
      <c r="E131" s="53" t="s">
        <v>289</v>
      </c>
      <c r="F131" s="5">
        <v>41.7</v>
      </c>
      <c r="G131" s="5">
        <f t="shared" si="36"/>
        <v>3961.5</v>
      </c>
      <c r="H131" s="66"/>
      <c r="I131" s="65">
        <f t="shared" si="37"/>
        <v>41.7</v>
      </c>
      <c r="J131" s="67">
        <f t="shared" si="38"/>
        <v>0</v>
      </c>
      <c r="K131" s="303">
        <f t="shared" si="39"/>
        <v>3961.5</v>
      </c>
      <c r="L131" s="67">
        <f t="shared" si="40"/>
        <v>0</v>
      </c>
    </row>
    <row r="132" spans="1:12">
      <c r="A132" s="20">
        <v>0</v>
      </c>
      <c r="B132" s="6" t="s">
        <v>3204</v>
      </c>
      <c r="C132" s="4" t="s">
        <v>3198</v>
      </c>
      <c r="D132" s="4" t="s">
        <v>139</v>
      </c>
      <c r="E132" s="53" t="s">
        <v>289</v>
      </c>
      <c r="F132" s="5">
        <v>41.7</v>
      </c>
      <c r="G132" s="5">
        <f t="shared" si="36"/>
        <v>3961.5</v>
      </c>
      <c r="H132" s="66"/>
      <c r="I132" s="65">
        <f t="shared" si="37"/>
        <v>41.7</v>
      </c>
      <c r="J132" s="67">
        <f t="shared" si="38"/>
        <v>0</v>
      </c>
      <c r="K132" s="303">
        <f t="shared" si="39"/>
        <v>3961.5</v>
      </c>
      <c r="L132" s="67">
        <f t="shared" si="40"/>
        <v>0</v>
      </c>
    </row>
    <row r="133" spans="1:12">
      <c r="A133" s="20">
        <v>0</v>
      </c>
      <c r="B133" s="6" t="s">
        <v>3205</v>
      </c>
      <c r="C133" s="4" t="s">
        <v>3198</v>
      </c>
      <c r="D133" s="4" t="s">
        <v>143</v>
      </c>
      <c r="E133" s="53" t="s">
        <v>289</v>
      </c>
      <c r="F133" s="5">
        <v>41.7</v>
      </c>
      <c r="G133" s="5">
        <f t="shared" si="36"/>
        <v>3961.5</v>
      </c>
      <c r="H133" s="66"/>
      <c r="I133" s="65">
        <f t="shared" si="37"/>
        <v>41.7</v>
      </c>
      <c r="J133" s="67">
        <f t="shared" si="38"/>
        <v>0</v>
      </c>
      <c r="K133" s="303">
        <f t="shared" si="39"/>
        <v>3961.5</v>
      </c>
      <c r="L133" s="67">
        <f t="shared" si="40"/>
        <v>0</v>
      </c>
    </row>
    <row r="134" spans="1:12" ht="12.5" thickBot="1">
      <c r="A134" s="20"/>
      <c r="B134" s="6"/>
      <c r="C134" s="4"/>
      <c r="D134" s="4"/>
      <c r="E134" s="53"/>
      <c r="F134" s="5"/>
      <c r="G134" s="5"/>
      <c r="H134" s="66"/>
      <c r="I134" s="65"/>
      <c r="J134" s="67"/>
      <c r="K134" s="303"/>
      <c r="L134" s="67"/>
    </row>
    <row r="135" spans="1:12">
      <c r="A135" s="20"/>
      <c r="B135" s="351" t="s">
        <v>5004</v>
      </c>
      <c r="C135" s="352"/>
      <c r="D135" s="352"/>
      <c r="E135" s="352"/>
      <c r="F135" s="352"/>
      <c r="G135" s="277"/>
      <c r="H135" s="66"/>
      <c r="I135" s="65"/>
      <c r="J135" s="67"/>
      <c r="K135" s="303"/>
      <c r="L135" s="67"/>
    </row>
    <row r="136" spans="1:12">
      <c r="A136" s="20"/>
      <c r="B136" s="55" t="s">
        <v>3565</v>
      </c>
      <c r="C136" s="51"/>
      <c r="D136" s="52"/>
      <c r="E136" s="53"/>
      <c r="F136" s="54"/>
      <c r="G136" s="54"/>
      <c r="H136" s="66"/>
      <c r="I136" s="65"/>
      <c r="J136" s="67"/>
      <c r="K136" s="303"/>
      <c r="L136" s="67"/>
    </row>
    <row r="137" spans="1:12">
      <c r="A137" s="20">
        <v>0</v>
      </c>
      <c r="B137" s="6" t="s">
        <v>4967</v>
      </c>
      <c r="C137" s="6" t="s">
        <v>4968</v>
      </c>
      <c r="D137" s="6" t="s">
        <v>120</v>
      </c>
      <c r="E137" s="53" t="s">
        <v>116</v>
      </c>
      <c r="F137" s="5">
        <v>0.45</v>
      </c>
      <c r="G137" s="5">
        <f t="shared" ref="G137:G144" si="41">ROUND(F137*Курс_EUR,2)</f>
        <v>42.75</v>
      </c>
      <c r="H137" s="66"/>
      <c r="I137" s="65">
        <f t="shared" ref="I137:I144" si="42">F137*(1-Скидка_SUNMIGHT)</f>
        <v>0.45</v>
      </c>
      <c r="J137" s="67">
        <f t="shared" ref="J137:J144" si="43">I137*H137</f>
        <v>0</v>
      </c>
      <c r="K137" s="303">
        <f t="shared" ref="K137:K144" si="44">G137*(1-Скидка_SUNMIGHT)</f>
        <v>42.75</v>
      </c>
      <c r="L137" s="67">
        <f t="shared" ref="L137:L144" si="45">H137*K137</f>
        <v>0</v>
      </c>
    </row>
    <row r="138" spans="1:12">
      <c r="A138" s="20">
        <v>0</v>
      </c>
      <c r="B138" s="6" t="s">
        <v>4969</v>
      </c>
      <c r="C138" s="6" t="s">
        <v>4968</v>
      </c>
      <c r="D138" s="6" t="s">
        <v>122</v>
      </c>
      <c r="E138" s="53" t="s">
        <v>123</v>
      </c>
      <c r="F138" s="5">
        <v>0.4</v>
      </c>
      <c r="G138" s="5">
        <f t="shared" si="41"/>
        <v>38</v>
      </c>
      <c r="H138" s="66"/>
      <c r="I138" s="65">
        <f t="shared" si="42"/>
        <v>0.4</v>
      </c>
      <c r="J138" s="67">
        <f t="shared" si="43"/>
        <v>0</v>
      </c>
      <c r="K138" s="303">
        <f t="shared" si="44"/>
        <v>38</v>
      </c>
      <c r="L138" s="67">
        <f t="shared" si="45"/>
        <v>0</v>
      </c>
    </row>
    <row r="139" spans="1:12">
      <c r="A139" s="20">
        <v>0</v>
      </c>
      <c r="B139" s="6" t="s">
        <v>4970</v>
      </c>
      <c r="C139" s="6" t="s">
        <v>4968</v>
      </c>
      <c r="D139" s="6" t="s">
        <v>125</v>
      </c>
      <c r="E139" s="53" t="s">
        <v>123</v>
      </c>
      <c r="F139" s="5">
        <v>0.37</v>
      </c>
      <c r="G139" s="5">
        <f t="shared" si="41"/>
        <v>35.15</v>
      </c>
      <c r="H139" s="66"/>
      <c r="I139" s="65">
        <f t="shared" si="42"/>
        <v>0.37</v>
      </c>
      <c r="J139" s="67">
        <f t="shared" si="43"/>
        <v>0</v>
      </c>
      <c r="K139" s="303">
        <f t="shared" si="44"/>
        <v>35.15</v>
      </c>
      <c r="L139" s="67">
        <f t="shared" si="45"/>
        <v>0</v>
      </c>
    </row>
    <row r="140" spans="1:12">
      <c r="A140" s="20">
        <v>0</v>
      </c>
      <c r="B140" s="6" t="s">
        <v>4971</v>
      </c>
      <c r="C140" s="6" t="s">
        <v>4968</v>
      </c>
      <c r="D140" s="6" t="s">
        <v>127</v>
      </c>
      <c r="E140" s="53" t="s">
        <v>123</v>
      </c>
      <c r="F140" s="5">
        <v>0.37</v>
      </c>
      <c r="G140" s="5">
        <f t="shared" si="41"/>
        <v>35.15</v>
      </c>
      <c r="H140" s="66"/>
      <c r="I140" s="65">
        <f t="shared" si="42"/>
        <v>0.37</v>
      </c>
      <c r="J140" s="67">
        <f t="shared" si="43"/>
        <v>0</v>
      </c>
      <c r="K140" s="303">
        <f t="shared" si="44"/>
        <v>35.15</v>
      </c>
      <c r="L140" s="67">
        <f t="shared" si="45"/>
        <v>0</v>
      </c>
    </row>
    <row r="141" spans="1:12">
      <c r="A141" s="20">
        <v>0</v>
      </c>
      <c r="B141" s="6" t="s">
        <v>4972</v>
      </c>
      <c r="C141" s="6" t="s">
        <v>4968</v>
      </c>
      <c r="D141" s="6" t="s">
        <v>129</v>
      </c>
      <c r="E141" s="53" t="s">
        <v>123</v>
      </c>
      <c r="F141" s="5">
        <v>0.37</v>
      </c>
      <c r="G141" s="5">
        <f t="shared" si="41"/>
        <v>35.15</v>
      </c>
      <c r="H141" s="66"/>
      <c r="I141" s="65">
        <f t="shared" si="42"/>
        <v>0.37</v>
      </c>
      <c r="J141" s="67">
        <f t="shared" si="43"/>
        <v>0</v>
      </c>
      <c r="K141" s="303">
        <f t="shared" si="44"/>
        <v>35.15</v>
      </c>
      <c r="L141" s="67">
        <f t="shared" si="45"/>
        <v>0</v>
      </c>
    </row>
    <row r="142" spans="1:12">
      <c r="A142" s="20">
        <v>0</v>
      </c>
      <c r="B142" s="6" t="s">
        <v>4973</v>
      </c>
      <c r="C142" s="6" t="s">
        <v>4968</v>
      </c>
      <c r="D142" s="6" t="s">
        <v>131</v>
      </c>
      <c r="E142" s="53" t="s">
        <v>123</v>
      </c>
      <c r="F142" s="5">
        <v>0.37</v>
      </c>
      <c r="G142" s="5">
        <f t="shared" si="41"/>
        <v>35.15</v>
      </c>
      <c r="H142" s="66"/>
      <c r="I142" s="65">
        <f t="shared" si="42"/>
        <v>0.37</v>
      </c>
      <c r="J142" s="67">
        <f t="shared" si="43"/>
        <v>0</v>
      </c>
      <c r="K142" s="303">
        <f t="shared" si="44"/>
        <v>35.15</v>
      </c>
      <c r="L142" s="67">
        <f t="shared" si="45"/>
        <v>0</v>
      </c>
    </row>
    <row r="143" spans="1:12">
      <c r="A143" s="20">
        <v>0</v>
      </c>
      <c r="B143" s="6" t="s">
        <v>4974</v>
      </c>
      <c r="C143" s="6" t="s">
        <v>4968</v>
      </c>
      <c r="D143" s="6" t="s">
        <v>133</v>
      </c>
      <c r="E143" s="53" t="s">
        <v>123</v>
      </c>
      <c r="F143" s="5">
        <v>0.37</v>
      </c>
      <c r="G143" s="5">
        <f t="shared" si="41"/>
        <v>35.15</v>
      </c>
      <c r="H143" s="66"/>
      <c r="I143" s="65">
        <f t="shared" si="42"/>
        <v>0.37</v>
      </c>
      <c r="J143" s="67">
        <f t="shared" si="43"/>
        <v>0</v>
      </c>
      <c r="K143" s="303">
        <f t="shared" si="44"/>
        <v>35.15</v>
      </c>
      <c r="L143" s="67">
        <f t="shared" si="45"/>
        <v>0</v>
      </c>
    </row>
    <row r="144" spans="1:12">
      <c r="A144" s="20">
        <v>0</v>
      </c>
      <c r="B144" s="6" t="s">
        <v>4975</v>
      </c>
      <c r="C144" s="6" t="s">
        <v>4968</v>
      </c>
      <c r="D144" s="6" t="s">
        <v>135</v>
      </c>
      <c r="E144" s="53" t="s">
        <v>123</v>
      </c>
      <c r="F144" s="5">
        <v>0.37</v>
      </c>
      <c r="G144" s="5">
        <f t="shared" si="41"/>
        <v>35.15</v>
      </c>
      <c r="H144" s="66"/>
      <c r="I144" s="65">
        <f t="shared" si="42"/>
        <v>0.37</v>
      </c>
      <c r="J144" s="67">
        <f t="shared" si="43"/>
        <v>0</v>
      </c>
      <c r="K144" s="303">
        <f t="shared" si="44"/>
        <v>35.15</v>
      </c>
      <c r="L144" s="67">
        <f t="shared" si="45"/>
        <v>0</v>
      </c>
    </row>
    <row r="145" spans="1:12">
      <c r="A145" s="20"/>
      <c r="B145" s="6"/>
      <c r="C145" s="6"/>
      <c r="D145" s="6"/>
      <c r="E145" s="53"/>
      <c r="F145" s="5"/>
      <c r="G145" s="5"/>
      <c r="H145" s="66"/>
      <c r="I145" s="65"/>
      <c r="J145" s="67"/>
      <c r="K145" s="303"/>
      <c r="L145" s="67"/>
    </row>
    <row r="146" spans="1:12">
      <c r="A146" s="20">
        <v>0</v>
      </c>
      <c r="B146" s="6" t="s">
        <v>114</v>
      </c>
      <c r="C146" s="4" t="s">
        <v>3029</v>
      </c>
      <c r="D146" s="4" t="s">
        <v>115</v>
      </c>
      <c r="E146" s="53" t="s">
        <v>116</v>
      </c>
      <c r="F146" s="5">
        <v>0.67</v>
      </c>
      <c r="G146" s="5">
        <f t="shared" ref="G146:G166" si="46">ROUND(F146*Курс_EUR,2)</f>
        <v>63.65</v>
      </c>
      <c r="H146" s="66"/>
      <c r="I146" s="65">
        <f t="shared" ref="I146:I166" si="47">F146*(1-Скидка_SUNMIGHT)</f>
        <v>0.67</v>
      </c>
      <c r="J146" s="67">
        <f t="shared" ref="J146:J166" si="48">I146*H146</f>
        <v>0</v>
      </c>
      <c r="K146" s="303">
        <f t="shared" ref="K146:K166" si="49">G146*(1-Скидка_SUNMIGHT)</f>
        <v>63.65</v>
      </c>
      <c r="L146" s="67">
        <f t="shared" ref="L146:L166" si="50">H146*K146</f>
        <v>0</v>
      </c>
    </row>
    <row r="147" spans="1:12">
      <c r="A147" s="20">
        <v>0</v>
      </c>
      <c r="B147" s="6" t="s">
        <v>117</v>
      </c>
      <c r="C147" s="6" t="s">
        <v>3029</v>
      </c>
      <c r="D147" s="6" t="s">
        <v>118</v>
      </c>
      <c r="E147" s="53" t="s">
        <v>116</v>
      </c>
      <c r="F147" s="5">
        <v>0.59</v>
      </c>
      <c r="G147" s="5">
        <f t="shared" si="46"/>
        <v>56.05</v>
      </c>
      <c r="H147" s="66"/>
      <c r="I147" s="65">
        <f t="shared" si="47"/>
        <v>0.59</v>
      </c>
      <c r="J147" s="67">
        <f t="shared" si="48"/>
        <v>0</v>
      </c>
      <c r="K147" s="303">
        <f t="shared" si="49"/>
        <v>56.05</v>
      </c>
      <c r="L147" s="67">
        <f t="shared" si="50"/>
        <v>0</v>
      </c>
    </row>
    <row r="148" spans="1:12">
      <c r="A148" s="20">
        <v>0</v>
      </c>
      <c r="B148" s="6" t="s">
        <v>119</v>
      </c>
      <c r="C148" s="6" t="s">
        <v>3029</v>
      </c>
      <c r="D148" s="6" t="s">
        <v>120</v>
      </c>
      <c r="E148" s="53" t="s">
        <v>116</v>
      </c>
      <c r="F148" s="5">
        <v>0.45</v>
      </c>
      <c r="G148" s="5">
        <f t="shared" si="46"/>
        <v>42.75</v>
      </c>
      <c r="H148" s="66"/>
      <c r="I148" s="65">
        <f t="shared" si="47"/>
        <v>0.45</v>
      </c>
      <c r="J148" s="67">
        <f t="shared" si="48"/>
        <v>0</v>
      </c>
      <c r="K148" s="303">
        <f t="shared" si="49"/>
        <v>42.75</v>
      </c>
      <c r="L148" s="67">
        <f t="shared" si="50"/>
        <v>0</v>
      </c>
    </row>
    <row r="149" spans="1:12">
      <c r="A149" s="20">
        <v>0</v>
      </c>
      <c r="B149" s="6" t="s">
        <v>121</v>
      </c>
      <c r="C149" s="6" t="s">
        <v>3029</v>
      </c>
      <c r="D149" s="6" t="s">
        <v>122</v>
      </c>
      <c r="E149" s="53" t="s">
        <v>123</v>
      </c>
      <c r="F149" s="5">
        <v>0.4</v>
      </c>
      <c r="G149" s="5">
        <f t="shared" si="46"/>
        <v>38</v>
      </c>
      <c r="H149" s="66"/>
      <c r="I149" s="65">
        <f t="shared" si="47"/>
        <v>0.4</v>
      </c>
      <c r="J149" s="67">
        <f t="shared" si="48"/>
        <v>0</v>
      </c>
      <c r="K149" s="303">
        <f t="shared" si="49"/>
        <v>38</v>
      </c>
      <c r="L149" s="67">
        <f t="shared" si="50"/>
        <v>0</v>
      </c>
    </row>
    <row r="150" spans="1:12">
      <c r="A150" s="20">
        <v>0</v>
      </c>
      <c r="B150" s="6" t="s">
        <v>124</v>
      </c>
      <c r="C150" s="6" t="s">
        <v>3029</v>
      </c>
      <c r="D150" s="6" t="s">
        <v>125</v>
      </c>
      <c r="E150" s="53" t="s">
        <v>123</v>
      </c>
      <c r="F150" s="5">
        <v>0.37</v>
      </c>
      <c r="G150" s="5">
        <f t="shared" si="46"/>
        <v>35.15</v>
      </c>
      <c r="H150" s="66"/>
      <c r="I150" s="65">
        <f t="shared" si="47"/>
        <v>0.37</v>
      </c>
      <c r="J150" s="67">
        <f t="shared" si="48"/>
        <v>0</v>
      </c>
      <c r="K150" s="303">
        <f t="shared" si="49"/>
        <v>35.15</v>
      </c>
      <c r="L150" s="67">
        <f t="shared" si="50"/>
        <v>0</v>
      </c>
    </row>
    <row r="151" spans="1:12">
      <c r="A151" s="20">
        <v>0</v>
      </c>
      <c r="B151" s="6" t="s">
        <v>126</v>
      </c>
      <c r="C151" s="6" t="s">
        <v>3029</v>
      </c>
      <c r="D151" s="6" t="s">
        <v>127</v>
      </c>
      <c r="E151" s="53" t="s">
        <v>123</v>
      </c>
      <c r="F151" s="5">
        <v>0.37</v>
      </c>
      <c r="G151" s="5">
        <f t="shared" si="46"/>
        <v>35.15</v>
      </c>
      <c r="H151" s="66"/>
      <c r="I151" s="65">
        <f t="shared" si="47"/>
        <v>0.37</v>
      </c>
      <c r="J151" s="67">
        <f t="shared" si="48"/>
        <v>0</v>
      </c>
      <c r="K151" s="303">
        <f t="shared" si="49"/>
        <v>35.15</v>
      </c>
      <c r="L151" s="67">
        <f t="shared" si="50"/>
        <v>0</v>
      </c>
    </row>
    <row r="152" spans="1:12">
      <c r="A152" s="20">
        <v>0</v>
      </c>
      <c r="B152" s="6" t="s">
        <v>128</v>
      </c>
      <c r="C152" s="6" t="s">
        <v>3029</v>
      </c>
      <c r="D152" s="6" t="s">
        <v>129</v>
      </c>
      <c r="E152" s="53" t="s">
        <v>123</v>
      </c>
      <c r="F152" s="5">
        <v>0.37</v>
      </c>
      <c r="G152" s="5">
        <f t="shared" si="46"/>
        <v>35.15</v>
      </c>
      <c r="H152" s="66"/>
      <c r="I152" s="65">
        <f t="shared" si="47"/>
        <v>0.37</v>
      </c>
      <c r="J152" s="67">
        <f t="shared" si="48"/>
        <v>0</v>
      </c>
      <c r="K152" s="303">
        <f t="shared" si="49"/>
        <v>35.15</v>
      </c>
      <c r="L152" s="67">
        <f t="shared" si="50"/>
        <v>0</v>
      </c>
    </row>
    <row r="153" spans="1:12">
      <c r="A153" s="20">
        <v>0</v>
      </c>
      <c r="B153" s="6" t="s">
        <v>130</v>
      </c>
      <c r="C153" s="6" t="s">
        <v>3029</v>
      </c>
      <c r="D153" s="6" t="s">
        <v>131</v>
      </c>
      <c r="E153" s="53" t="s">
        <v>123</v>
      </c>
      <c r="F153" s="5">
        <v>0.37</v>
      </c>
      <c r="G153" s="5">
        <f t="shared" si="46"/>
        <v>35.15</v>
      </c>
      <c r="H153" s="66"/>
      <c r="I153" s="65">
        <f t="shared" si="47"/>
        <v>0.37</v>
      </c>
      <c r="J153" s="67">
        <f t="shared" si="48"/>
        <v>0</v>
      </c>
      <c r="K153" s="303">
        <f t="shared" si="49"/>
        <v>35.15</v>
      </c>
      <c r="L153" s="67">
        <f t="shared" si="50"/>
        <v>0</v>
      </c>
    </row>
    <row r="154" spans="1:12">
      <c r="A154" s="20">
        <v>0</v>
      </c>
      <c r="B154" s="6" t="s">
        <v>132</v>
      </c>
      <c r="C154" s="6" t="s">
        <v>3029</v>
      </c>
      <c r="D154" s="6" t="s">
        <v>133</v>
      </c>
      <c r="E154" s="53" t="s">
        <v>123</v>
      </c>
      <c r="F154" s="5">
        <v>0.37</v>
      </c>
      <c r="G154" s="5">
        <f t="shared" si="46"/>
        <v>35.15</v>
      </c>
      <c r="H154" s="66"/>
      <c r="I154" s="65">
        <f t="shared" si="47"/>
        <v>0.37</v>
      </c>
      <c r="J154" s="67">
        <f t="shared" si="48"/>
        <v>0</v>
      </c>
      <c r="K154" s="303">
        <f t="shared" si="49"/>
        <v>35.15</v>
      </c>
      <c r="L154" s="67">
        <f t="shared" si="50"/>
        <v>0</v>
      </c>
    </row>
    <row r="155" spans="1:12">
      <c r="A155" s="20">
        <v>0</v>
      </c>
      <c r="B155" s="6" t="s">
        <v>134</v>
      </c>
      <c r="C155" s="6" t="s">
        <v>3029</v>
      </c>
      <c r="D155" s="6" t="s">
        <v>135</v>
      </c>
      <c r="E155" s="53" t="s">
        <v>123</v>
      </c>
      <c r="F155" s="5">
        <v>0.37</v>
      </c>
      <c r="G155" s="5">
        <f t="shared" si="46"/>
        <v>35.15</v>
      </c>
      <c r="H155" s="66"/>
      <c r="I155" s="65">
        <f t="shared" si="47"/>
        <v>0.37</v>
      </c>
      <c r="J155" s="67">
        <f t="shared" si="48"/>
        <v>0</v>
      </c>
      <c r="K155" s="303">
        <f t="shared" si="49"/>
        <v>35.15</v>
      </c>
      <c r="L155" s="67">
        <f t="shared" si="50"/>
        <v>0</v>
      </c>
    </row>
    <row r="156" spans="1:12">
      <c r="A156" s="20">
        <v>0</v>
      </c>
      <c r="B156" s="6" t="s">
        <v>136</v>
      </c>
      <c r="C156" s="6" t="s">
        <v>3029</v>
      </c>
      <c r="D156" s="6" t="s">
        <v>137</v>
      </c>
      <c r="E156" s="53" t="s">
        <v>123</v>
      </c>
      <c r="F156" s="5">
        <v>0.37</v>
      </c>
      <c r="G156" s="5">
        <f t="shared" si="46"/>
        <v>35.15</v>
      </c>
      <c r="H156" s="66"/>
      <c r="I156" s="65">
        <f t="shared" si="47"/>
        <v>0.37</v>
      </c>
      <c r="J156" s="67">
        <f t="shared" si="48"/>
        <v>0</v>
      </c>
      <c r="K156" s="303">
        <f t="shared" si="49"/>
        <v>35.15</v>
      </c>
      <c r="L156" s="67">
        <f t="shared" si="50"/>
        <v>0</v>
      </c>
    </row>
    <row r="157" spans="1:12">
      <c r="A157" s="20">
        <v>0</v>
      </c>
      <c r="B157" s="6" t="s">
        <v>138</v>
      </c>
      <c r="C157" s="6" t="s">
        <v>3029</v>
      </c>
      <c r="D157" s="6" t="s">
        <v>139</v>
      </c>
      <c r="E157" s="53" t="s">
        <v>123</v>
      </c>
      <c r="F157" s="5">
        <v>0.37</v>
      </c>
      <c r="G157" s="5">
        <f t="shared" si="46"/>
        <v>35.15</v>
      </c>
      <c r="H157" s="66"/>
      <c r="I157" s="65">
        <f t="shared" si="47"/>
        <v>0.37</v>
      </c>
      <c r="J157" s="67">
        <f t="shared" si="48"/>
        <v>0</v>
      </c>
      <c r="K157" s="303">
        <f t="shared" si="49"/>
        <v>35.15</v>
      </c>
      <c r="L157" s="67">
        <f t="shared" si="50"/>
        <v>0</v>
      </c>
    </row>
    <row r="158" spans="1:12">
      <c r="A158" s="20">
        <v>0</v>
      </c>
      <c r="B158" s="6" t="s">
        <v>140</v>
      </c>
      <c r="C158" s="6" t="s">
        <v>3029</v>
      </c>
      <c r="D158" s="6" t="s">
        <v>141</v>
      </c>
      <c r="E158" s="53" t="s">
        <v>123</v>
      </c>
      <c r="F158" s="5">
        <v>0.37</v>
      </c>
      <c r="G158" s="5">
        <f t="shared" si="46"/>
        <v>35.15</v>
      </c>
      <c r="H158" s="66"/>
      <c r="I158" s="65">
        <f t="shared" si="47"/>
        <v>0.37</v>
      </c>
      <c r="J158" s="67">
        <f t="shared" si="48"/>
        <v>0</v>
      </c>
      <c r="K158" s="303">
        <f t="shared" si="49"/>
        <v>35.15</v>
      </c>
      <c r="L158" s="67">
        <f t="shared" si="50"/>
        <v>0</v>
      </c>
    </row>
    <row r="159" spans="1:12">
      <c r="A159" s="20">
        <v>0</v>
      </c>
      <c r="B159" s="6" t="s">
        <v>142</v>
      </c>
      <c r="C159" s="6" t="s">
        <v>3029</v>
      </c>
      <c r="D159" s="6" t="s">
        <v>143</v>
      </c>
      <c r="E159" s="53" t="s">
        <v>123</v>
      </c>
      <c r="F159" s="5">
        <v>0.37</v>
      </c>
      <c r="G159" s="5">
        <f t="shared" si="46"/>
        <v>35.15</v>
      </c>
      <c r="H159" s="66"/>
      <c r="I159" s="65">
        <f t="shared" si="47"/>
        <v>0.37</v>
      </c>
      <c r="J159" s="67">
        <f t="shared" si="48"/>
        <v>0</v>
      </c>
      <c r="K159" s="303">
        <f t="shared" si="49"/>
        <v>35.15</v>
      </c>
      <c r="L159" s="67">
        <f t="shared" si="50"/>
        <v>0</v>
      </c>
    </row>
    <row r="160" spans="1:12">
      <c r="A160" s="20">
        <v>0</v>
      </c>
      <c r="B160" s="6" t="s">
        <v>144</v>
      </c>
      <c r="C160" s="6" t="s">
        <v>3029</v>
      </c>
      <c r="D160" s="6" t="s">
        <v>145</v>
      </c>
      <c r="E160" s="53" t="s">
        <v>123</v>
      </c>
      <c r="F160" s="5">
        <v>0.37</v>
      </c>
      <c r="G160" s="5">
        <f t="shared" si="46"/>
        <v>35.15</v>
      </c>
      <c r="H160" s="66"/>
      <c r="I160" s="65">
        <f t="shared" si="47"/>
        <v>0.37</v>
      </c>
      <c r="J160" s="67">
        <f t="shared" si="48"/>
        <v>0</v>
      </c>
      <c r="K160" s="303">
        <f t="shared" si="49"/>
        <v>35.15</v>
      </c>
      <c r="L160" s="67">
        <f t="shared" si="50"/>
        <v>0</v>
      </c>
    </row>
    <row r="161" spans="1:12">
      <c r="A161" s="20">
        <v>0</v>
      </c>
      <c r="B161" s="6" t="s">
        <v>146</v>
      </c>
      <c r="C161" s="6" t="s">
        <v>3029</v>
      </c>
      <c r="D161" s="6" t="s">
        <v>147</v>
      </c>
      <c r="E161" s="53" t="s">
        <v>123</v>
      </c>
      <c r="F161" s="5">
        <v>0.37</v>
      </c>
      <c r="G161" s="5">
        <f t="shared" si="46"/>
        <v>35.15</v>
      </c>
      <c r="H161" s="66"/>
      <c r="I161" s="65">
        <f t="shared" si="47"/>
        <v>0.37</v>
      </c>
      <c r="J161" s="67">
        <f t="shared" si="48"/>
        <v>0</v>
      </c>
      <c r="K161" s="303">
        <f t="shared" si="49"/>
        <v>35.15</v>
      </c>
      <c r="L161" s="67">
        <f t="shared" si="50"/>
        <v>0</v>
      </c>
    </row>
    <row r="162" spans="1:12">
      <c r="A162" s="20">
        <v>0</v>
      </c>
      <c r="B162" s="6" t="s">
        <v>3769</v>
      </c>
      <c r="C162" s="6" t="s">
        <v>3030</v>
      </c>
      <c r="D162" s="6" t="s">
        <v>148</v>
      </c>
      <c r="E162" s="53" t="s">
        <v>123</v>
      </c>
      <c r="F162" s="5">
        <v>0.52</v>
      </c>
      <c r="G162" s="5">
        <f t="shared" si="46"/>
        <v>49.4</v>
      </c>
      <c r="H162" s="66"/>
      <c r="I162" s="65">
        <f t="shared" si="47"/>
        <v>0.52</v>
      </c>
      <c r="J162" s="67">
        <f t="shared" si="48"/>
        <v>0</v>
      </c>
      <c r="K162" s="303">
        <f t="shared" si="49"/>
        <v>49.4</v>
      </c>
      <c r="L162" s="67">
        <f t="shared" si="50"/>
        <v>0</v>
      </c>
    </row>
    <row r="163" spans="1:12">
      <c r="A163" s="20">
        <v>0</v>
      </c>
      <c r="B163" s="6" t="s">
        <v>3770</v>
      </c>
      <c r="C163" s="6" t="s">
        <v>3030</v>
      </c>
      <c r="D163" s="6" t="s">
        <v>149</v>
      </c>
      <c r="E163" s="53" t="s">
        <v>123</v>
      </c>
      <c r="F163" s="5">
        <v>0.52</v>
      </c>
      <c r="G163" s="5">
        <f t="shared" si="46"/>
        <v>49.4</v>
      </c>
      <c r="H163" s="66"/>
      <c r="I163" s="65">
        <f t="shared" si="47"/>
        <v>0.52</v>
      </c>
      <c r="J163" s="67">
        <f t="shared" si="48"/>
        <v>0</v>
      </c>
      <c r="K163" s="303">
        <f t="shared" si="49"/>
        <v>49.4</v>
      </c>
      <c r="L163" s="67">
        <f t="shared" si="50"/>
        <v>0</v>
      </c>
    </row>
    <row r="164" spans="1:12">
      <c r="A164" s="20">
        <v>0</v>
      </c>
      <c r="B164" s="6" t="s">
        <v>3771</v>
      </c>
      <c r="C164" s="6" t="s">
        <v>3030</v>
      </c>
      <c r="D164" s="6" t="s">
        <v>150</v>
      </c>
      <c r="E164" s="53" t="s">
        <v>123</v>
      </c>
      <c r="F164" s="5">
        <v>0.52</v>
      </c>
      <c r="G164" s="5">
        <f t="shared" si="46"/>
        <v>49.4</v>
      </c>
      <c r="H164" s="66"/>
      <c r="I164" s="65">
        <f t="shared" si="47"/>
        <v>0.52</v>
      </c>
      <c r="J164" s="67">
        <f t="shared" si="48"/>
        <v>0</v>
      </c>
      <c r="K164" s="303">
        <f t="shared" si="49"/>
        <v>49.4</v>
      </c>
      <c r="L164" s="67">
        <f t="shared" si="50"/>
        <v>0</v>
      </c>
    </row>
    <row r="165" spans="1:12">
      <c r="A165" s="20">
        <v>0</v>
      </c>
      <c r="B165" s="6" t="s">
        <v>3772</v>
      </c>
      <c r="C165" s="6" t="s">
        <v>3030</v>
      </c>
      <c r="D165" s="6" t="s">
        <v>151</v>
      </c>
      <c r="E165" s="53" t="s">
        <v>123</v>
      </c>
      <c r="F165" s="5">
        <v>0.52</v>
      </c>
      <c r="G165" s="5">
        <f t="shared" si="46"/>
        <v>49.4</v>
      </c>
      <c r="H165" s="66"/>
      <c r="I165" s="65">
        <f t="shared" si="47"/>
        <v>0.52</v>
      </c>
      <c r="J165" s="67">
        <f t="shared" si="48"/>
        <v>0</v>
      </c>
      <c r="K165" s="303">
        <f t="shared" si="49"/>
        <v>49.4</v>
      </c>
      <c r="L165" s="67">
        <f t="shared" si="50"/>
        <v>0</v>
      </c>
    </row>
    <row r="166" spans="1:12">
      <c r="A166" s="20">
        <v>0</v>
      </c>
      <c r="B166" s="6" t="s">
        <v>3773</v>
      </c>
      <c r="C166" s="6" t="s">
        <v>3030</v>
      </c>
      <c r="D166" s="6" t="s">
        <v>152</v>
      </c>
      <c r="E166" s="53" t="s">
        <v>123</v>
      </c>
      <c r="F166" s="5">
        <v>0.52</v>
      </c>
      <c r="G166" s="5">
        <f t="shared" si="46"/>
        <v>49.4</v>
      </c>
      <c r="H166" s="66"/>
      <c r="I166" s="65">
        <f t="shared" si="47"/>
        <v>0.52</v>
      </c>
      <c r="J166" s="67">
        <f t="shared" si="48"/>
        <v>0</v>
      </c>
      <c r="K166" s="303">
        <f t="shared" si="49"/>
        <v>49.4</v>
      </c>
      <c r="L166" s="67">
        <f t="shared" si="50"/>
        <v>0</v>
      </c>
    </row>
    <row r="167" spans="1:12">
      <c r="A167" s="20"/>
      <c r="B167" s="6"/>
      <c r="C167" s="6"/>
      <c r="D167" s="6"/>
      <c r="E167" s="53"/>
      <c r="F167" s="119"/>
      <c r="G167" s="119"/>
      <c r="H167" s="66"/>
      <c r="I167" s="65"/>
      <c r="J167" s="67"/>
      <c r="K167" s="303"/>
      <c r="L167" s="67"/>
    </row>
    <row r="168" spans="1:12">
      <c r="A168" s="20">
        <v>0</v>
      </c>
      <c r="B168" s="6" t="s">
        <v>4976</v>
      </c>
      <c r="C168" s="6" t="s">
        <v>4977</v>
      </c>
      <c r="D168" s="6" t="s">
        <v>120</v>
      </c>
      <c r="E168" s="53" t="s">
        <v>116</v>
      </c>
      <c r="F168" s="7">
        <v>0.56999999999999995</v>
      </c>
      <c r="G168" s="5">
        <f t="shared" ref="G168:G175" si="51">ROUND(F168*Курс_EUR,2)</f>
        <v>54.15</v>
      </c>
      <c r="H168" s="66"/>
      <c r="I168" s="65">
        <f t="shared" ref="I168:I175" si="52">F168*(1-Скидка_SUNMIGHT)</f>
        <v>0.56999999999999995</v>
      </c>
      <c r="J168" s="67">
        <f t="shared" ref="J168:J175" si="53">I168*H168</f>
        <v>0</v>
      </c>
      <c r="K168" s="303">
        <f t="shared" ref="K168:K175" si="54">G168*(1-Скидка_SUNMIGHT)</f>
        <v>54.15</v>
      </c>
      <c r="L168" s="67">
        <f t="shared" ref="L168:L175" si="55">H168*K168</f>
        <v>0</v>
      </c>
    </row>
    <row r="169" spans="1:12">
      <c r="A169" s="20">
        <v>0</v>
      </c>
      <c r="B169" s="6" t="s">
        <v>4978</v>
      </c>
      <c r="C169" s="6" t="s">
        <v>4977</v>
      </c>
      <c r="D169" s="6" t="s">
        <v>122</v>
      </c>
      <c r="E169" s="53" t="s">
        <v>123</v>
      </c>
      <c r="F169" s="7">
        <v>0.53</v>
      </c>
      <c r="G169" s="5">
        <f t="shared" si="51"/>
        <v>50.35</v>
      </c>
      <c r="H169" s="66"/>
      <c r="I169" s="65">
        <f t="shared" si="52"/>
        <v>0.53</v>
      </c>
      <c r="J169" s="67">
        <f t="shared" si="53"/>
        <v>0</v>
      </c>
      <c r="K169" s="303">
        <f t="shared" si="54"/>
        <v>50.35</v>
      </c>
      <c r="L169" s="67">
        <f t="shared" si="55"/>
        <v>0</v>
      </c>
    </row>
    <row r="170" spans="1:12">
      <c r="A170" s="20">
        <v>0</v>
      </c>
      <c r="B170" s="6" t="s">
        <v>4979</v>
      </c>
      <c r="C170" s="6" t="s">
        <v>4977</v>
      </c>
      <c r="D170" s="6" t="s">
        <v>125</v>
      </c>
      <c r="E170" s="53" t="s">
        <v>123</v>
      </c>
      <c r="F170" s="7">
        <v>0.5</v>
      </c>
      <c r="G170" s="5">
        <f t="shared" si="51"/>
        <v>47.5</v>
      </c>
      <c r="H170" s="66"/>
      <c r="I170" s="65">
        <f t="shared" si="52"/>
        <v>0.5</v>
      </c>
      <c r="J170" s="67">
        <f t="shared" si="53"/>
        <v>0</v>
      </c>
      <c r="K170" s="303">
        <f t="shared" si="54"/>
        <v>47.5</v>
      </c>
      <c r="L170" s="67">
        <f t="shared" si="55"/>
        <v>0</v>
      </c>
    </row>
    <row r="171" spans="1:12">
      <c r="A171" s="20">
        <v>0</v>
      </c>
      <c r="B171" s="6" t="s">
        <v>4980</v>
      </c>
      <c r="C171" s="6" t="s">
        <v>4977</v>
      </c>
      <c r="D171" s="6" t="s">
        <v>127</v>
      </c>
      <c r="E171" s="53" t="s">
        <v>123</v>
      </c>
      <c r="F171" s="7">
        <v>0.5</v>
      </c>
      <c r="G171" s="5">
        <f t="shared" si="51"/>
        <v>47.5</v>
      </c>
      <c r="H171" s="66"/>
      <c r="I171" s="65">
        <f t="shared" si="52"/>
        <v>0.5</v>
      </c>
      <c r="J171" s="67">
        <f t="shared" si="53"/>
        <v>0</v>
      </c>
      <c r="K171" s="303">
        <f t="shared" si="54"/>
        <v>47.5</v>
      </c>
      <c r="L171" s="67">
        <f t="shared" si="55"/>
        <v>0</v>
      </c>
    </row>
    <row r="172" spans="1:12">
      <c r="A172" s="20">
        <v>0</v>
      </c>
      <c r="B172" s="6" t="s">
        <v>4981</v>
      </c>
      <c r="C172" s="6" t="s">
        <v>4977</v>
      </c>
      <c r="D172" s="6" t="s">
        <v>129</v>
      </c>
      <c r="E172" s="53" t="s">
        <v>123</v>
      </c>
      <c r="F172" s="7">
        <v>0.5</v>
      </c>
      <c r="G172" s="5">
        <f t="shared" si="51"/>
        <v>47.5</v>
      </c>
      <c r="H172" s="66"/>
      <c r="I172" s="65">
        <f t="shared" si="52"/>
        <v>0.5</v>
      </c>
      <c r="J172" s="67">
        <f t="shared" si="53"/>
        <v>0</v>
      </c>
      <c r="K172" s="303">
        <f t="shared" si="54"/>
        <v>47.5</v>
      </c>
      <c r="L172" s="67">
        <f t="shared" si="55"/>
        <v>0</v>
      </c>
    </row>
    <row r="173" spans="1:12">
      <c r="A173" s="20">
        <v>0</v>
      </c>
      <c r="B173" s="6" t="s">
        <v>4982</v>
      </c>
      <c r="C173" s="6" t="s">
        <v>4977</v>
      </c>
      <c r="D173" s="6" t="s">
        <v>131</v>
      </c>
      <c r="E173" s="53" t="s">
        <v>123</v>
      </c>
      <c r="F173" s="7">
        <v>0.5</v>
      </c>
      <c r="G173" s="5">
        <f t="shared" si="51"/>
        <v>47.5</v>
      </c>
      <c r="H173" s="66"/>
      <c r="I173" s="65">
        <f t="shared" si="52"/>
        <v>0.5</v>
      </c>
      <c r="J173" s="67">
        <f t="shared" si="53"/>
        <v>0</v>
      </c>
      <c r="K173" s="303">
        <f t="shared" si="54"/>
        <v>47.5</v>
      </c>
      <c r="L173" s="67">
        <f t="shared" si="55"/>
        <v>0</v>
      </c>
    </row>
    <row r="174" spans="1:12">
      <c r="A174" s="20">
        <v>0</v>
      </c>
      <c r="B174" s="6" t="s">
        <v>4983</v>
      </c>
      <c r="C174" s="6" t="s">
        <v>4977</v>
      </c>
      <c r="D174" s="6" t="s">
        <v>133</v>
      </c>
      <c r="E174" s="53" t="s">
        <v>123</v>
      </c>
      <c r="F174" s="7">
        <v>0.5</v>
      </c>
      <c r="G174" s="5">
        <f t="shared" si="51"/>
        <v>47.5</v>
      </c>
      <c r="H174" s="66"/>
      <c r="I174" s="65">
        <f t="shared" si="52"/>
        <v>0.5</v>
      </c>
      <c r="J174" s="67">
        <f t="shared" si="53"/>
        <v>0</v>
      </c>
      <c r="K174" s="303">
        <f t="shared" si="54"/>
        <v>47.5</v>
      </c>
      <c r="L174" s="67">
        <f t="shared" si="55"/>
        <v>0</v>
      </c>
    </row>
    <row r="175" spans="1:12">
      <c r="A175" s="20">
        <v>0</v>
      </c>
      <c r="B175" s="6" t="s">
        <v>4984</v>
      </c>
      <c r="C175" s="6" t="s">
        <v>4977</v>
      </c>
      <c r="D175" s="6" t="s">
        <v>135</v>
      </c>
      <c r="E175" s="53" t="s">
        <v>123</v>
      </c>
      <c r="F175" s="7">
        <v>0.5</v>
      </c>
      <c r="G175" s="5">
        <f t="shared" si="51"/>
        <v>47.5</v>
      </c>
      <c r="H175" s="66"/>
      <c r="I175" s="65">
        <f t="shared" si="52"/>
        <v>0.5</v>
      </c>
      <c r="J175" s="67">
        <f t="shared" si="53"/>
        <v>0</v>
      </c>
      <c r="K175" s="303">
        <f t="shared" si="54"/>
        <v>47.5</v>
      </c>
      <c r="L175" s="67">
        <f t="shared" si="55"/>
        <v>0</v>
      </c>
    </row>
    <row r="176" spans="1:12">
      <c r="A176" s="20"/>
      <c r="B176" s="6"/>
      <c r="C176" s="6"/>
      <c r="D176" s="6"/>
      <c r="E176" s="53"/>
      <c r="F176" s="7"/>
      <c r="G176" s="7"/>
      <c r="H176" s="66"/>
      <c r="I176" s="65"/>
      <c r="J176" s="67"/>
      <c r="K176" s="303"/>
      <c r="L176" s="67"/>
    </row>
    <row r="177" spans="1:12">
      <c r="A177" s="20">
        <v>0</v>
      </c>
      <c r="B177" s="6" t="s">
        <v>153</v>
      </c>
      <c r="C177" s="6" t="s">
        <v>3031</v>
      </c>
      <c r="D177" s="6" t="s">
        <v>115</v>
      </c>
      <c r="E177" s="53" t="s">
        <v>116</v>
      </c>
      <c r="F177" s="7">
        <v>0.91</v>
      </c>
      <c r="G177" s="5">
        <f t="shared" ref="G177:G197" si="56">ROUND(F177*Курс_EUR,2)</f>
        <v>86.45</v>
      </c>
      <c r="H177" s="66"/>
      <c r="I177" s="65">
        <f t="shared" ref="I177:I197" si="57">F177*(1-Скидка_SUNMIGHT)</f>
        <v>0.91</v>
      </c>
      <c r="J177" s="67">
        <f t="shared" ref="J177:J197" si="58">I177*H177</f>
        <v>0</v>
      </c>
      <c r="K177" s="303">
        <f t="shared" ref="K177:K197" si="59">G177*(1-Скидка_SUNMIGHT)</f>
        <v>86.45</v>
      </c>
      <c r="L177" s="67">
        <f t="shared" ref="L177:L197" si="60">H177*K177</f>
        <v>0</v>
      </c>
    </row>
    <row r="178" spans="1:12">
      <c r="A178" s="20">
        <v>0</v>
      </c>
      <c r="B178" s="6" t="s">
        <v>154</v>
      </c>
      <c r="C178" s="6" t="s">
        <v>3031</v>
      </c>
      <c r="D178" s="6" t="s">
        <v>118</v>
      </c>
      <c r="E178" s="53" t="s">
        <v>116</v>
      </c>
      <c r="F178" s="7">
        <v>0.83</v>
      </c>
      <c r="G178" s="5">
        <f t="shared" si="56"/>
        <v>78.849999999999994</v>
      </c>
      <c r="H178" s="66"/>
      <c r="I178" s="65">
        <f t="shared" si="57"/>
        <v>0.83</v>
      </c>
      <c r="J178" s="67">
        <f t="shared" si="58"/>
        <v>0</v>
      </c>
      <c r="K178" s="303">
        <f t="shared" si="59"/>
        <v>78.849999999999994</v>
      </c>
      <c r="L178" s="67">
        <f t="shared" si="60"/>
        <v>0</v>
      </c>
    </row>
    <row r="179" spans="1:12">
      <c r="A179" s="20">
        <v>0</v>
      </c>
      <c r="B179" s="6" t="s">
        <v>155</v>
      </c>
      <c r="C179" s="6" t="s">
        <v>3031</v>
      </c>
      <c r="D179" s="6" t="s">
        <v>120</v>
      </c>
      <c r="E179" s="53" t="s">
        <v>116</v>
      </c>
      <c r="F179" s="7">
        <v>0.56999999999999995</v>
      </c>
      <c r="G179" s="5">
        <f t="shared" si="56"/>
        <v>54.15</v>
      </c>
      <c r="H179" s="66"/>
      <c r="I179" s="65">
        <f t="shared" si="57"/>
        <v>0.56999999999999995</v>
      </c>
      <c r="J179" s="67">
        <f t="shared" si="58"/>
        <v>0</v>
      </c>
      <c r="K179" s="303">
        <f t="shared" si="59"/>
        <v>54.15</v>
      </c>
      <c r="L179" s="67">
        <f t="shared" si="60"/>
        <v>0</v>
      </c>
    </row>
    <row r="180" spans="1:12">
      <c r="A180" s="20">
        <v>0</v>
      </c>
      <c r="B180" s="6" t="s">
        <v>156</v>
      </c>
      <c r="C180" s="6" t="s">
        <v>3031</v>
      </c>
      <c r="D180" s="6" t="s">
        <v>122</v>
      </c>
      <c r="E180" s="53" t="s">
        <v>123</v>
      </c>
      <c r="F180" s="7">
        <v>0.53</v>
      </c>
      <c r="G180" s="5">
        <f t="shared" si="56"/>
        <v>50.35</v>
      </c>
      <c r="H180" s="66"/>
      <c r="I180" s="65">
        <f t="shared" si="57"/>
        <v>0.53</v>
      </c>
      <c r="J180" s="67">
        <f t="shared" si="58"/>
        <v>0</v>
      </c>
      <c r="K180" s="303">
        <f t="shared" si="59"/>
        <v>50.35</v>
      </c>
      <c r="L180" s="67">
        <f t="shared" si="60"/>
        <v>0</v>
      </c>
    </row>
    <row r="181" spans="1:12">
      <c r="A181" s="20">
        <v>0</v>
      </c>
      <c r="B181" s="6" t="s">
        <v>157</v>
      </c>
      <c r="C181" s="6" t="s">
        <v>3031</v>
      </c>
      <c r="D181" s="6" t="s">
        <v>125</v>
      </c>
      <c r="E181" s="53" t="s">
        <v>123</v>
      </c>
      <c r="F181" s="7">
        <v>0.5</v>
      </c>
      <c r="G181" s="5">
        <f t="shared" si="56"/>
        <v>47.5</v>
      </c>
      <c r="H181" s="66"/>
      <c r="I181" s="65">
        <f t="shared" si="57"/>
        <v>0.5</v>
      </c>
      <c r="J181" s="67">
        <f t="shared" si="58"/>
        <v>0</v>
      </c>
      <c r="K181" s="303">
        <f t="shared" si="59"/>
        <v>47.5</v>
      </c>
      <c r="L181" s="67">
        <f t="shared" si="60"/>
        <v>0</v>
      </c>
    </row>
    <row r="182" spans="1:12">
      <c r="A182" s="20">
        <v>0</v>
      </c>
      <c r="B182" s="6" t="s">
        <v>158</v>
      </c>
      <c r="C182" s="6" t="s">
        <v>3031</v>
      </c>
      <c r="D182" s="6" t="s">
        <v>127</v>
      </c>
      <c r="E182" s="53" t="s">
        <v>123</v>
      </c>
      <c r="F182" s="7">
        <v>0.5</v>
      </c>
      <c r="G182" s="5">
        <f t="shared" si="56"/>
        <v>47.5</v>
      </c>
      <c r="H182" s="66"/>
      <c r="I182" s="65">
        <f t="shared" si="57"/>
        <v>0.5</v>
      </c>
      <c r="J182" s="67">
        <f t="shared" si="58"/>
        <v>0</v>
      </c>
      <c r="K182" s="303">
        <f t="shared" si="59"/>
        <v>47.5</v>
      </c>
      <c r="L182" s="67">
        <f t="shared" si="60"/>
        <v>0</v>
      </c>
    </row>
    <row r="183" spans="1:12">
      <c r="A183" s="20">
        <v>0</v>
      </c>
      <c r="B183" s="6" t="s">
        <v>159</v>
      </c>
      <c r="C183" s="6" t="s">
        <v>3031</v>
      </c>
      <c r="D183" s="6" t="s">
        <v>129</v>
      </c>
      <c r="E183" s="53" t="s">
        <v>123</v>
      </c>
      <c r="F183" s="7">
        <v>0.5</v>
      </c>
      <c r="G183" s="5">
        <f t="shared" si="56"/>
        <v>47.5</v>
      </c>
      <c r="H183" s="66"/>
      <c r="I183" s="65">
        <f t="shared" si="57"/>
        <v>0.5</v>
      </c>
      <c r="J183" s="67">
        <f t="shared" si="58"/>
        <v>0</v>
      </c>
      <c r="K183" s="303">
        <f t="shared" si="59"/>
        <v>47.5</v>
      </c>
      <c r="L183" s="67">
        <f t="shared" si="60"/>
        <v>0</v>
      </c>
    </row>
    <row r="184" spans="1:12">
      <c r="A184" s="20">
        <v>0</v>
      </c>
      <c r="B184" s="6" t="s">
        <v>160</v>
      </c>
      <c r="C184" s="6" t="s">
        <v>3031</v>
      </c>
      <c r="D184" s="6" t="s">
        <v>131</v>
      </c>
      <c r="E184" s="53" t="s">
        <v>123</v>
      </c>
      <c r="F184" s="7">
        <v>0.5</v>
      </c>
      <c r="G184" s="5">
        <f t="shared" si="56"/>
        <v>47.5</v>
      </c>
      <c r="H184" s="66"/>
      <c r="I184" s="65">
        <f t="shared" si="57"/>
        <v>0.5</v>
      </c>
      <c r="J184" s="67">
        <f t="shared" si="58"/>
        <v>0</v>
      </c>
      <c r="K184" s="303">
        <f t="shared" si="59"/>
        <v>47.5</v>
      </c>
      <c r="L184" s="67">
        <f t="shared" si="60"/>
        <v>0</v>
      </c>
    </row>
    <row r="185" spans="1:12">
      <c r="A185" s="20">
        <v>0</v>
      </c>
      <c r="B185" s="6" t="s">
        <v>161</v>
      </c>
      <c r="C185" s="6" t="s">
        <v>3031</v>
      </c>
      <c r="D185" s="6" t="s">
        <v>133</v>
      </c>
      <c r="E185" s="53" t="s">
        <v>123</v>
      </c>
      <c r="F185" s="7">
        <v>0.5</v>
      </c>
      <c r="G185" s="5">
        <f t="shared" si="56"/>
        <v>47.5</v>
      </c>
      <c r="H185" s="66"/>
      <c r="I185" s="65">
        <f t="shared" si="57"/>
        <v>0.5</v>
      </c>
      <c r="J185" s="67">
        <f t="shared" si="58"/>
        <v>0</v>
      </c>
      <c r="K185" s="303">
        <f t="shared" si="59"/>
        <v>47.5</v>
      </c>
      <c r="L185" s="67">
        <f t="shared" si="60"/>
        <v>0</v>
      </c>
    </row>
    <row r="186" spans="1:12">
      <c r="A186" s="20">
        <v>0</v>
      </c>
      <c r="B186" s="6" t="s">
        <v>162</v>
      </c>
      <c r="C186" s="6" t="s">
        <v>3031</v>
      </c>
      <c r="D186" s="6" t="s">
        <v>135</v>
      </c>
      <c r="E186" s="53" t="s">
        <v>123</v>
      </c>
      <c r="F186" s="7">
        <v>0.5</v>
      </c>
      <c r="G186" s="5">
        <f t="shared" si="56"/>
        <v>47.5</v>
      </c>
      <c r="H186" s="66"/>
      <c r="I186" s="65">
        <f t="shared" si="57"/>
        <v>0.5</v>
      </c>
      <c r="J186" s="67">
        <f t="shared" si="58"/>
        <v>0</v>
      </c>
      <c r="K186" s="303">
        <f t="shared" si="59"/>
        <v>47.5</v>
      </c>
      <c r="L186" s="67">
        <f t="shared" si="60"/>
        <v>0</v>
      </c>
    </row>
    <row r="187" spans="1:12">
      <c r="A187" s="20">
        <v>0</v>
      </c>
      <c r="B187" s="6" t="s">
        <v>163</v>
      </c>
      <c r="C187" s="6" t="s">
        <v>3031</v>
      </c>
      <c r="D187" s="6" t="s">
        <v>137</v>
      </c>
      <c r="E187" s="53" t="s">
        <v>123</v>
      </c>
      <c r="F187" s="7">
        <v>0.5</v>
      </c>
      <c r="G187" s="5">
        <f t="shared" si="56"/>
        <v>47.5</v>
      </c>
      <c r="H187" s="66"/>
      <c r="I187" s="65">
        <f t="shared" si="57"/>
        <v>0.5</v>
      </c>
      <c r="J187" s="67">
        <f t="shared" si="58"/>
        <v>0</v>
      </c>
      <c r="K187" s="303">
        <f t="shared" si="59"/>
        <v>47.5</v>
      </c>
      <c r="L187" s="67">
        <f t="shared" si="60"/>
        <v>0</v>
      </c>
    </row>
    <row r="188" spans="1:12">
      <c r="A188" s="20">
        <v>0</v>
      </c>
      <c r="B188" s="6" t="s">
        <v>164</v>
      </c>
      <c r="C188" s="6" t="s">
        <v>3031</v>
      </c>
      <c r="D188" s="6" t="s">
        <v>139</v>
      </c>
      <c r="E188" s="53" t="s">
        <v>123</v>
      </c>
      <c r="F188" s="7">
        <v>0.5</v>
      </c>
      <c r="G188" s="5">
        <f t="shared" si="56"/>
        <v>47.5</v>
      </c>
      <c r="H188" s="66"/>
      <c r="I188" s="65">
        <f t="shared" si="57"/>
        <v>0.5</v>
      </c>
      <c r="J188" s="67">
        <f t="shared" si="58"/>
        <v>0</v>
      </c>
      <c r="K188" s="303">
        <f t="shared" si="59"/>
        <v>47.5</v>
      </c>
      <c r="L188" s="67">
        <f t="shared" si="60"/>
        <v>0</v>
      </c>
    </row>
    <row r="189" spans="1:12">
      <c r="A189" s="20">
        <v>0</v>
      </c>
      <c r="B189" s="6" t="s">
        <v>165</v>
      </c>
      <c r="C189" s="6" t="s">
        <v>3031</v>
      </c>
      <c r="D189" s="6" t="s">
        <v>141</v>
      </c>
      <c r="E189" s="53" t="s">
        <v>123</v>
      </c>
      <c r="F189" s="7">
        <v>0.5</v>
      </c>
      <c r="G189" s="5">
        <f t="shared" si="56"/>
        <v>47.5</v>
      </c>
      <c r="H189" s="66"/>
      <c r="I189" s="65">
        <f t="shared" si="57"/>
        <v>0.5</v>
      </c>
      <c r="J189" s="67">
        <f t="shared" si="58"/>
        <v>0</v>
      </c>
      <c r="K189" s="303">
        <f t="shared" si="59"/>
        <v>47.5</v>
      </c>
      <c r="L189" s="67">
        <f t="shared" si="60"/>
        <v>0</v>
      </c>
    </row>
    <row r="190" spans="1:12">
      <c r="A190" s="20">
        <v>0</v>
      </c>
      <c r="B190" s="6" t="s">
        <v>166</v>
      </c>
      <c r="C190" s="6" t="s">
        <v>3031</v>
      </c>
      <c r="D190" s="6" t="s">
        <v>143</v>
      </c>
      <c r="E190" s="53" t="s">
        <v>123</v>
      </c>
      <c r="F190" s="7">
        <v>0.5</v>
      </c>
      <c r="G190" s="5">
        <f t="shared" si="56"/>
        <v>47.5</v>
      </c>
      <c r="H190" s="66"/>
      <c r="I190" s="65">
        <f t="shared" si="57"/>
        <v>0.5</v>
      </c>
      <c r="J190" s="67">
        <f t="shared" si="58"/>
        <v>0</v>
      </c>
      <c r="K190" s="303">
        <f t="shared" si="59"/>
        <v>47.5</v>
      </c>
      <c r="L190" s="67">
        <f t="shared" si="60"/>
        <v>0</v>
      </c>
    </row>
    <row r="191" spans="1:12">
      <c r="A191" s="20">
        <v>0</v>
      </c>
      <c r="B191" s="6" t="s">
        <v>167</v>
      </c>
      <c r="C191" s="6" t="s">
        <v>3031</v>
      </c>
      <c r="D191" s="6" t="s">
        <v>145</v>
      </c>
      <c r="E191" s="53" t="s">
        <v>123</v>
      </c>
      <c r="F191" s="7">
        <v>0.5</v>
      </c>
      <c r="G191" s="5">
        <f t="shared" si="56"/>
        <v>47.5</v>
      </c>
      <c r="H191" s="66"/>
      <c r="I191" s="65">
        <f t="shared" si="57"/>
        <v>0.5</v>
      </c>
      <c r="J191" s="67">
        <f t="shared" si="58"/>
        <v>0</v>
      </c>
      <c r="K191" s="303">
        <f t="shared" si="59"/>
        <v>47.5</v>
      </c>
      <c r="L191" s="67">
        <f t="shared" si="60"/>
        <v>0</v>
      </c>
    </row>
    <row r="192" spans="1:12">
      <c r="A192" s="20">
        <v>0</v>
      </c>
      <c r="B192" s="6" t="s">
        <v>168</v>
      </c>
      <c r="C192" s="6" t="s">
        <v>3031</v>
      </c>
      <c r="D192" s="6" t="s">
        <v>147</v>
      </c>
      <c r="E192" s="53" t="s">
        <v>123</v>
      </c>
      <c r="F192" s="7">
        <v>0.5</v>
      </c>
      <c r="G192" s="5">
        <f t="shared" si="56"/>
        <v>47.5</v>
      </c>
      <c r="H192" s="66"/>
      <c r="I192" s="65">
        <f t="shared" si="57"/>
        <v>0.5</v>
      </c>
      <c r="J192" s="67">
        <f t="shared" si="58"/>
        <v>0</v>
      </c>
      <c r="K192" s="303">
        <f t="shared" si="59"/>
        <v>47.5</v>
      </c>
      <c r="L192" s="67">
        <f t="shared" si="60"/>
        <v>0</v>
      </c>
    </row>
    <row r="193" spans="1:12">
      <c r="A193" s="20">
        <v>0</v>
      </c>
      <c r="B193" s="6" t="s">
        <v>3774</v>
      </c>
      <c r="C193" s="6" t="s">
        <v>3032</v>
      </c>
      <c r="D193" s="6" t="s">
        <v>148</v>
      </c>
      <c r="E193" s="53" t="s">
        <v>123</v>
      </c>
      <c r="F193" s="7">
        <v>0.64</v>
      </c>
      <c r="G193" s="5">
        <f t="shared" si="56"/>
        <v>60.8</v>
      </c>
      <c r="H193" s="66"/>
      <c r="I193" s="65">
        <f t="shared" si="57"/>
        <v>0.64</v>
      </c>
      <c r="J193" s="67">
        <f t="shared" si="58"/>
        <v>0</v>
      </c>
      <c r="K193" s="303">
        <f t="shared" si="59"/>
        <v>60.8</v>
      </c>
      <c r="L193" s="67">
        <f t="shared" si="60"/>
        <v>0</v>
      </c>
    </row>
    <row r="194" spans="1:12">
      <c r="A194" s="20">
        <v>0</v>
      </c>
      <c r="B194" s="6" t="s">
        <v>3775</v>
      </c>
      <c r="C194" s="6" t="s">
        <v>3032</v>
      </c>
      <c r="D194" s="6" t="s">
        <v>149</v>
      </c>
      <c r="E194" s="53" t="s">
        <v>123</v>
      </c>
      <c r="F194" s="7">
        <v>0.64</v>
      </c>
      <c r="G194" s="5">
        <f t="shared" si="56"/>
        <v>60.8</v>
      </c>
      <c r="H194" s="66"/>
      <c r="I194" s="65">
        <f t="shared" si="57"/>
        <v>0.64</v>
      </c>
      <c r="J194" s="67">
        <f t="shared" si="58"/>
        <v>0</v>
      </c>
      <c r="K194" s="303">
        <f t="shared" si="59"/>
        <v>60.8</v>
      </c>
      <c r="L194" s="67">
        <f t="shared" si="60"/>
        <v>0</v>
      </c>
    </row>
    <row r="195" spans="1:12">
      <c r="A195" s="20">
        <v>0</v>
      </c>
      <c r="B195" s="6" t="s">
        <v>3776</v>
      </c>
      <c r="C195" s="6" t="s">
        <v>3032</v>
      </c>
      <c r="D195" s="6" t="s">
        <v>150</v>
      </c>
      <c r="E195" s="53" t="s">
        <v>123</v>
      </c>
      <c r="F195" s="7">
        <v>0.64</v>
      </c>
      <c r="G195" s="5">
        <f t="shared" si="56"/>
        <v>60.8</v>
      </c>
      <c r="H195" s="66"/>
      <c r="I195" s="65">
        <f t="shared" si="57"/>
        <v>0.64</v>
      </c>
      <c r="J195" s="67">
        <f t="shared" si="58"/>
        <v>0</v>
      </c>
      <c r="K195" s="303">
        <f t="shared" si="59"/>
        <v>60.8</v>
      </c>
      <c r="L195" s="67">
        <f t="shared" si="60"/>
        <v>0</v>
      </c>
    </row>
    <row r="196" spans="1:12">
      <c r="A196" s="20">
        <v>0</v>
      </c>
      <c r="B196" s="6" t="s">
        <v>3777</v>
      </c>
      <c r="C196" s="6" t="s">
        <v>3032</v>
      </c>
      <c r="D196" s="6" t="s">
        <v>151</v>
      </c>
      <c r="E196" s="53" t="s">
        <v>123</v>
      </c>
      <c r="F196" s="7">
        <v>0.64</v>
      </c>
      <c r="G196" s="5">
        <f t="shared" si="56"/>
        <v>60.8</v>
      </c>
      <c r="H196" s="66"/>
      <c r="I196" s="65">
        <f t="shared" si="57"/>
        <v>0.64</v>
      </c>
      <c r="J196" s="67">
        <f t="shared" si="58"/>
        <v>0</v>
      </c>
      <c r="K196" s="303">
        <f t="shared" si="59"/>
        <v>60.8</v>
      </c>
      <c r="L196" s="67">
        <f t="shared" si="60"/>
        <v>0</v>
      </c>
    </row>
    <row r="197" spans="1:12">
      <c r="A197" s="20">
        <v>0</v>
      </c>
      <c r="B197" s="6" t="s">
        <v>3778</v>
      </c>
      <c r="C197" s="6" t="s">
        <v>3032</v>
      </c>
      <c r="D197" s="6" t="s">
        <v>152</v>
      </c>
      <c r="E197" s="53" t="s">
        <v>123</v>
      </c>
      <c r="F197" s="7">
        <v>0.64</v>
      </c>
      <c r="G197" s="5">
        <f t="shared" si="56"/>
        <v>60.8</v>
      </c>
      <c r="H197" s="66"/>
      <c r="I197" s="65">
        <f t="shared" si="57"/>
        <v>0.64</v>
      </c>
      <c r="J197" s="67">
        <f t="shared" si="58"/>
        <v>0</v>
      </c>
      <c r="K197" s="303">
        <f t="shared" si="59"/>
        <v>60.8</v>
      </c>
      <c r="L197" s="67">
        <f t="shared" si="60"/>
        <v>0</v>
      </c>
    </row>
    <row r="198" spans="1:12">
      <c r="A198" s="20"/>
      <c r="B198" s="6"/>
      <c r="C198" s="6"/>
      <c r="D198" s="6"/>
      <c r="E198" s="53"/>
      <c r="F198" s="7"/>
      <c r="G198" s="7"/>
      <c r="H198" s="66"/>
      <c r="I198" s="65"/>
      <c r="J198" s="67"/>
      <c r="K198" s="303"/>
      <c r="L198" s="67"/>
    </row>
    <row r="199" spans="1:12">
      <c r="A199" s="20">
        <v>0</v>
      </c>
      <c r="B199" s="6" t="s">
        <v>169</v>
      </c>
      <c r="C199" s="6" t="s">
        <v>3033</v>
      </c>
      <c r="D199" s="6" t="s">
        <v>115</v>
      </c>
      <c r="E199" s="53" t="s">
        <v>116</v>
      </c>
      <c r="F199" s="7">
        <v>0.91</v>
      </c>
      <c r="G199" s="5">
        <f t="shared" ref="G199:G219" si="61">ROUND(F199*Курс_EUR,2)</f>
        <v>86.45</v>
      </c>
      <c r="H199" s="66"/>
      <c r="I199" s="65">
        <f t="shared" ref="I199:I219" si="62">F199*(1-Скидка_SUNMIGHT)</f>
        <v>0.91</v>
      </c>
      <c r="J199" s="67">
        <f t="shared" ref="J199:J219" si="63">I199*H199</f>
        <v>0</v>
      </c>
      <c r="K199" s="303">
        <f t="shared" ref="K199:K219" si="64">G199*(1-Скидка_SUNMIGHT)</f>
        <v>86.45</v>
      </c>
      <c r="L199" s="67">
        <f t="shared" ref="L199:L219" si="65">H199*K199</f>
        <v>0</v>
      </c>
    </row>
    <row r="200" spans="1:12">
      <c r="A200" s="20">
        <v>0</v>
      </c>
      <c r="B200" s="6" t="s">
        <v>170</v>
      </c>
      <c r="C200" s="6" t="s">
        <v>3033</v>
      </c>
      <c r="D200" s="6" t="s">
        <v>118</v>
      </c>
      <c r="E200" s="53" t="s">
        <v>116</v>
      </c>
      <c r="F200" s="7">
        <v>0.83</v>
      </c>
      <c r="G200" s="5">
        <f t="shared" si="61"/>
        <v>78.849999999999994</v>
      </c>
      <c r="H200" s="66"/>
      <c r="I200" s="65">
        <f t="shared" si="62"/>
        <v>0.83</v>
      </c>
      <c r="J200" s="67">
        <f t="shared" si="63"/>
        <v>0</v>
      </c>
      <c r="K200" s="303">
        <f t="shared" si="64"/>
        <v>78.849999999999994</v>
      </c>
      <c r="L200" s="67">
        <f t="shared" si="65"/>
        <v>0</v>
      </c>
    </row>
    <row r="201" spans="1:12">
      <c r="A201" s="20">
        <v>0</v>
      </c>
      <c r="B201" s="6" t="s">
        <v>171</v>
      </c>
      <c r="C201" s="6" t="s">
        <v>3033</v>
      </c>
      <c r="D201" s="6" t="s">
        <v>120</v>
      </c>
      <c r="E201" s="53" t="s">
        <v>116</v>
      </c>
      <c r="F201" s="7">
        <v>0.56999999999999995</v>
      </c>
      <c r="G201" s="5">
        <f t="shared" si="61"/>
        <v>54.15</v>
      </c>
      <c r="H201" s="66"/>
      <c r="I201" s="65">
        <f t="shared" si="62"/>
        <v>0.56999999999999995</v>
      </c>
      <c r="J201" s="67">
        <f t="shared" si="63"/>
        <v>0</v>
      </c>
      <c r="K201" s="303">
        <f t="shared" si="64"/>
        <v>54.15</v>
      </c>
      <c r="L201" s="67">
        <f t="shared" si="65"/>
        <v>0</v>
      </c>
    </row>
    <row r="202" spans="1:12">
      <c r="A202" s="20">
        <v>0</v>
      </c>
      <c r="B202" s="6" t="s">
        <v>172</v>
      </c>
      <c r="C202" s="6" t="s">
        <v>3033</v>
      </c>
      <c r="D202" s="6" t="s">
        <v>122</v>
      </c>
      <c r="E202" s="53" t="s">
        <v>123</v>
      </c>
      <c r="F202" s="7">
        <v>0.53</v>
      </c>
      <c r="G202" s="5">
        <f t="shared" si="61"/>
        <v>50.35</v>
      </c>
      <c r="H202" s="66"/>
      <c r="I202" s="65">
        <f t="shared" si="62"/>
        <v>0.53</v>
      </c>
      <c r="J202" s="67">
        <f t="shared" si="63"/>
        <v>0</v>
      </c>
      <c r="K202" s="303">
        <f t="shared" si="64"/>
        <v>50.35</v>
      </c>
      <c r="L202" s="67">
        <f t="shared" si="65"/>
        <v>0</v>
      </c>
    </row>
    <row r="203" spans="1:12">
      <c r="A203" s="20">
        <v>0</v>
      </c>
      <c r="B203" s="6" t="s">
        <v>173</v>
      </c>
      <c r="C203" s="6" t="s">
        <v>3033</v>
      </c>
      <c r="D203" s="6" t="s">
        <v>125</v>
      </c>
      <c r="E203" s="53" t="s">
        <v>123</v>
      </c>
      <c r="F203" s="7">
        <v>0.5</v>
      </c>
      <c r="G203" s="5">
        <f t="shared" si="61"/>
        <v>47.5</v>
      </c>
      <c r="H203" s="66"/>
      <c r="I203" s="65">
        <f t="shared" si="62"/>
        <v>0.5</v>
      </c>
      <c r="J203" s="67">
        <f t="shared" si="63"/>
        <v>0</v>
      </c>
      <c r="K203" s="303">
        <f t="shared" si="64"/>
        <v>47.5</v>
      </c>
      <c r="L203" s="67">
        <f t="shared" si="65"/>
        <v>0</v>
      </c>
    </row>
    <row r="204" spans="1:12">
      <c r="A204" s="20">
        <v>0</v>
      </c>
      <c r="B204" s="6" t="s">
        <v>174</v>
      </c>
      <c r="C204" s="6" t="s">
        <v>3033</v>
      </c>
      <c r="D204" s="6" t="s">
        <v>127</v>
      </c>
      <c r="E204" s="53" t="s">
        <v>123</v>
      </c>
      <c r="F204" s="7">
        <v>0.5</v>
      </c>
      <c r="G204" s="5">
        <f t="shared" si="61"/>
        <v>47.5</v>
      </c>
      <c r="H204" s="66"/>
      <c r="I204" s="65">
        <f t="shared" si="62"/>
        <v>0.5</v>
      </c>
      <c r="J204" s="67">
        <f t="shared" si="63"/>
        <v>0</v>
      </c>
      <c r="K204" s="303">
        <f t="shared" si="64"/>
        <v>47.5</v>
      </c>
      <c r="L204" s="67">
        <f t="shared" si="65"/>
        <v>0</v>
      </c>
    </row>
    <row r="205" spans="1:12">
      <c r="A205" s="20">
        <v>0</v>
      </c>
      <c r="B205" s="6" t="s">
        <v>175</v>
      </c>
      <c r="C205" s="6" t="s">
        <v>3033</v>
      </c>
      <c r="D205" s="6" t="s">
        <v>129</v>
      </c>
      <c r="E205" s="53" t="s">
        <v>123</v>
      </c>
      <c r="F205" s="7">
        <v>0.5</v>
      </c>
      <c r="G205" s="5">
        <f t="shared" si="61"/>
        <v>47.5</v>
      </c>
      <c r="H205" s="66"/>
      <c r="I205" s="65">
        <f t="shared" si="62"/>
        <v>0.5</v>
      </c>
      <c r="J205" s="67">
        <f t="shared" si="63"/>
        <v>0</v>
      </c>
      <c r="K205" s="303">
        <f t="shared" si="64"/>
        <v>47.5</v>
      </c>
      <c r="L205" s="67">
        <f t="shared" si="65"/>
        <v>0</v>
      </c>
    </row>
    <row r="206" spans="1:12">
      <c r="A206" s="20">
        <v>0</v>
      </c>
      <c r="B206" s="6" t="s">
        <v>176</v>
      </c>
      <c r="C206" s="6" t="s">
        <v>3033</v>
      </c>
      <c r="D206" s="6" t="s">
        <v>131</v>
      </c>
      <c r="E206" s="53" t="s">
        <v>123</v>
      </c>
      <c r="F206" s="7">
        <v>0.5</v>
      </c>
      <c r="G206" s="5">
        <f t="shared" si="61"/>
        <v>47.5</v>
      </c>
      <c r="H206" s="66"/>
      <c r="I206" s="65">
        <f t="shared" si="62"/>
        <v>0.5</v>
      </c>
      <c r="J206" s="67">
        <f t="shared" si="63"/>
        <v>0</v>
      </c>
      <c r="K206" s="303">
        <f t="shared" si="64"/>
        <v>47.5</v>
      </c>
      <c r="L206" s="67">
        <f t="shared" si="65"/>
        <v>0</v>
      </c>
    </row>
    <row r="207" spans="1:12">
      <c r="A207" s="20">
        <v>0</v>
      </c>
      <c r="B207" s="6" t="s">
        <v>177</v>
      </c>
      <c r="C207" s="6" t="s">
        <v>3033</v>
      </c>
      <c r="D207" s="6" t="s">
        <v>133</v>
      </c>
      <c r="E207" s="53" t="s">
        <v>123</v>
      </c>
      <c r="F207" s="7">
        <v>0.5</v>
      </c>
      <c r="G207" s="5">
        <f t="shared" si="61"/>
        <v>47.5</v>
      </c>
      <c r="H207" s="66"/>
      <c r="I207" s="65">
        <f t="shared" si="62"/>
        <v>0.5</v>
      </c>
      <c r="J207" s="67">
        <f t="shared" si="63"/>
        <v>0</v>
      </c>
      <c r="K207" s="303">
        <f t="shared" si="64"/>
        <v>47.5</v>
      </c>
      <c r="L207" s="67">
        <f t="shared" si="65"/>
        <v>0</v>
      </c>
    </row>
    <row r="208" spans="1:12">
      <c r="A208" s="20">
        <v>0</v>
      </c>
      <c r="B208" s="6" t="s">
        <v>178</v>
      </c>
      <c r="C208" s="6" t="s">
        <v>3033</v>
      </c>
      <c r="D208" s="6" t="s">
        <v>135</v>
      </c>
      <c r="E208" s="53" t="s">
        <v>123</v>
      </c>
      <c r="F208" s="7">
        <v>0.5</v>
      </c>
      <c r="G208" s="5">
        <f t="shared" si="61"/>
        <v>47.5</v>
      </c>
      <c r="H208" s="66"/>
      <c r="I208" s="65">
        <f t="shared" si="62"/>
        <v>0.5</v>
      </c>
      <c r="J208" s="67">
        <f t="shared" si="63"/>
        <v>0</v>
      </c>
      <c r="K208" s="303">
        <f t="shared" si="64"/>
        <v>47.5</v>
      </c>
      <c r="L208" s="67">
        <f t="shared" si="65"/>
        <v>0</v>
      </c>
    </row>
    <row r="209" spans="1:12">
      <c r="A209" s="20">
        <v>0</v>
      </c>
      <c r="B209" s="6" t="s">
        <v>179</v>
      </c>
      <c r="C209" s="6" t="s">
        <v>3033</v>
      </c>
      <c r="D209" s="6" t="s">
        <v>137</v>
      </c>
      <c r="E209" s="53" t="s">
        <v>123</v>
      </c>
      <c r="F209" s="7">
        <v>0.5</v>
      </c>
      <c r="G209" s="5">
        <f t="shared" si="61"/>
        <v>47.5</v>
      </c>
      <c r="H209" s="66"/>
      <c r="I209" s="65">
        <f t="shared" si="62"/>
        <v>0.5</v>
      </c>
      <c r="J209" s="67">
        <f t="shared" si="63"/>
        <v>0</v>
      </c>
      <c r="K209" s="303">
        <f t="shared" si="64"/>
        <v>47.5</v>
      </c>
      <c r="L209" s="67">
        <f t="shared" si="65"/>
        <v>0</v>
      </c>
    </row>
    <row r="210" spans="1:12">
      <c r="A210" s="20">
        <v>0</v>
      </c>
      <c r="B210" s="6" t="s">
        <v>180</v>
      </c>
      <c r="C210" s="6" t="s">
        <v>3033</v>
      </c>
      <c r="D210" s="6" t="s">
        <v>139</v>
      </c>
      <c r="E210" s="53" t="s">
        <v>123</v>
      </c>
      <c r="F210" s="7">
        <v>0.5</v>
      </c>
      <c r="G210" s="5">
        <f t="shared" si="61"/>
        <v>47.5</v>
      </c>
      <c r="H210" s="66"/>
      <c r="I210" s="65">
        <f t="shared" si="62"/>
        <v>0.5</v>
      </c>
      <c r="J210" s="67">
        <f t="shared" si="63"/>
        <v>0</v>
      </c>
      <c r="K210" s="303">
        <f t="shared" si="64"/>
        <v>47.5</v>
      </c>
      <c r="L210" s="67">
        <f t="shared" si="65"/>
        <v>0</v>
      </c>
    </row>
    <row r="211" spans="1:12">
      <c r="A211" s="20">
        <v>0</v>
      </c>
      <c r="B211" s="6" t="s">
        <v>181</v>
      </c>
      <c r="C211" s="6" t="s">
        <v>3033</v>
      </c>
      <c r="D211" s="6" t="s">
        <v>141</v>
      </c>
      <c r="E211" s="53" t="s">
        <v>123</v>
      </c>
      <c r="F211" s="7">
        <v>0.5</v>
      </c>
      <c r="G211" s="5">
        <f t="shared" si="61"/>
        <v>47.5</v>
      </c>
      <c r="H211" s="66"/>
      <c r="I211" s="65">
        <f t="shared" si="62"/>
        <v>0.5</v>
      </c>
      <c r="J211" s="67">
        <f t="shared" si="63"/>
        <v>0</v>
      </c>
      <c r="K211" s="303">
        <f t="shared" si="64"/>
        <v>47.5</v>
      </c>
      <c r="L211" s="67">
        <f t="shared" si="65"/>
        <v>0</v>
      </c>
    </row>
    <row r="212" spans="1:12">
      <c r="A212" s="20">
        <v>0</v>
      </c>
      <c r="B212" s="6" t="s">
        <v>182</v>
      </c>
      <c r="C212" s="6" t="s">
        <v>3033</v>
      </c>
      <c r="D212" s="6" t="s">
        <v>143</v>
      </c>
      <c r="E212" s="53" t="s">
        <v>123</v>
      </c>
      <c r="F212" s="7">
        <v>0.5</v>
      </c>
      <c r="G212" s="5">
        <f t="shared" si="61"/>
        <v>47.5</v>
      </c>
      <c r="H212" s="66"/>
      <c r="I212" s="65">
        <f t="shared" si="62"/>
        <v>0.5</v>
      </c>
      <c r="J212" s="67">
        <f t="shared" si="63"/>
        <v>0</v>
      </c>
      <c r="K212" s="303">
        <f t="shared" si="64"/>
        <v>47.5</v>
      </c>
      <c r="L212" s="67">
        <f t="shared" si="65"/>
        <v>0</v>
      </c>
    </row>
    <row r="213" spans="1:12">
      <c r="A213" s="20">
        <v>0</v>
      </c>
      <c r="B213" s="6" t="s">
        <v>183</v>
      </c>
      <c r="C213" s="6" t="s">
        <v>3033</v>
      </c>
      <c r="D213" s="6" t="s">
        <v>145</v>
      </c>
      <c r="E213" s="53" t="s">
        <v>123</v>
      </c>
      <c r="F213" s="7">
        <v>0.5</v>
      </c>
      <c r="G213" s="5">
        <f t="shared" si="61"/>
        <v>47.5</v>
      </c>
      <c r="H213" s="66"/>
      <c r="I213" s="65">
        <f t="shared" si="62"/>
        <v>0.5</v>
      </c>
      <c r="J213" s="67">
        <f t="shared" si="63"/>
        <v>0</v>
      </c>
      <c r="K213" s="303">
        <f t="shared" si="64"/>
        <v>47.5</v>
      </c>
      <c r="L213" s="67">
        <f t="shared" si="65"/>
        <v>0</v>
      </c>
    </row>
    <row r="214" spans="1:12">
      <c r="A214" s="20">
        <v>0</v>
      </c>
      <c r="B214" s="6" t="s">
        <v>184</v>
      </c>
      <c r="C214" s="6" t="s">
        <v>3033</v>
      </c>
      <c r="D214" s="6" t="s">
        <v>147</v>
      </c>
      <c r="E214" s="53" t="s">
        <v>123</v>
      </c>
      <c r="F214" s="7">
        <v>0.5</v>
      </c>
      <c r="G214" s="5">
        <f t="shared" si="61"/>
        <v>47.5</v>
      </c>
      <c r="H214" s="66"/>
      <c r="I214" s="65">
        <f t="shared" si="62"/>
        <v>0.5</v>
      </c>
      <c r="J214" s="67">
        <f t="shared" si="63"/>
        <v>0</v>
      </c>
      <c r="K214" s="303">
        <f t="shared" si="64"/>
        <v>47.5</v>
      </c>
      <c r="L214" s="67">
        <f t="shared" si="65"/>
        <v>0</v>
      </c>
    </row>
    <row r="215" spans="1:12">
      <c r="A215" s="20">
        <v>0</v>
      </c>
      <c r="B215" s="6" t="s">
        <v>3779</v>
      </c>
      <c r="C215" s="6" t="s">
        <v>3034</v>
      </c>
      <c r="D215" s="6" t="s">
        <v>148</v>
      </c>
      <c r="E215" s="53" t="s">
        <v>123</v>
      </c>
      <c r="F215" s="7">
        <v>0.64</v>
      </c>
      <c r="G215" s="5">
        <f t="shared" si="61"/>
        <v>60.8</v>
      </c>
      <c r="H215" s="66"/>
      <c r="I215" s="65">
        <f t="shared" si="62"/>
        <v>0.64</v>
      </c>
      <c r="J215" s="67">
        <f t="shared" si="63"/>
        <v>0</v>
      </c>
      <c r="K215" s="303">
        <f t="shared" si="64"/>
        <v>60.8</v>
      </c>
      <c r="L215" s="67">
        <f t="shared" si="65"/>
        <v>0</v>
      </c>
    </row>
    <row r="216" spans="1:12">
      <c r="A216" s="20">
        <v>0</v>
      </c>
      <c r="B216" s="6" t="s">
        <v>3780</v>
      </c>
      <c r="C216" s="6" t="s">
        <v>3034</v>
      </c>
      <c r="D216" s="6" t="s">
        <v>149</v>
      </c>
      <c r="E216" s="53" t="s">
        <v>123</v>
      </c>
      <c r="F216" s="7">
        <v>0.64</v>
      </c>
      <c r="G216" s="5">
        <f t="shared" si="61"/>
        <v>60.8</v>
      </c>
      <c r="H216" s="66"/>
      <c r="I216" s="65">
        <f t="shared" si="62"/>
        <v>0.64</v>
      </c>
      <c r="J216" s="67">
        <f t="shared" si="63"/>
        <v>0</v>
      </c>
      <c r="K216" s="303">
        <f t="shared" si="64"/>
        <v>60.8</v>
      </c>
      <c r="L216" s="67">
        <f t="shared" si="65"/>
        <v>0</v>
      </c>
    </row>
    <row r="217" spans="1:12">
      <c r="A217" s="20">
        <v>0</v>
      </c>
      <c r="B217" s="6" t="s">
        <v>3781</v>
      </c>
      <c r="C217" s="6" t="s">
        <v>3034</v>
      </c>
      <c r="D217" s="6" t="s">
        <v>150</v>
      </c>
      <c r="E217" s="53" t="s">
        <v>123</v>
      </c>
      <c r="F217" s="7">
        <v>0.64</v>
      </c>
      <c r="G217" s="5">
        <f t="shared" si="61"/>
        <v>60.8</v>
      </c>
      <c r="H217" s="66"/>
      <c r="I217" s="65">
        <f t="shared" si="62"/>
        <v>0.64</v>
      </c>
      <c r="J217" s="67">
        <f t="shared" si="63"/>
        <v>0</v>
      </c>
      <c r="K217" s="303">
        <f t="shared" si="64"/>
        <v>60.8</v>
      </c>
      <c r="L217" s="67">
        <f t="shared" si="65"/>
        <v>0</v>
      </c>
    </row>
    <row r="218" spans="1:12">
      <c r="A218" s="20">
        <v>0</v>
      </c>
      <c r="B218" s="6" t="s">
        <v>3782</v>
      </c>
      <c r="C218" s="6" t="s">
        <v>3034</v>
      </c>
      <c r="D218" s="6" t="s">
        <v>151</v>
      </c>
      <c r="E218" s="53" t="s">
        <v>123</v>
      </c>
      <c r="F218" s="7">
        <v>0.64</v>
      </c>
      <c r="G218" s="5">
        <f t="shared" si="61"/>
        <v>60.8</v>
      </c>
      <c r="H218" s="66"/>
      <c r="I218" s="65">
        <f t="shared" si="62"/>
        <v>0.64</v>
      </c>
      <c r="J218" s="67">
        <f t="shared" si="63"/>
        <v>0</v>
      </c>
      <c r="K218" s="303">
        <f t="shared" si="64"/>
        <v>60.8</v>
      </c>
      <c r="L218" s="67">
        <f t="shared" si="65"/>
        <v>0</v>
      </c>
    </row>
    <row r="219" spans="1:12">
      <c r="A219" s="20">
        <v>0</v>
      </c>
      <c r="B219" s="6" t="s">
        <v>3783</v>
      </c>
      <c r="C219" s="6" t="s">
        <v>3034</v>
      </c>
      <c r="D219" s="6" t="s">
        <v>152</v>
      </c>
      <c r="E219" s="53" t="s">
        <v>123</v>
      </c>
      <c r="F219" s="7">
        <v>0.64</v>
      </c>
      <c r="G219" s="5">
        <f t="shared" si="61"/>
        <v>60.8</v>
      </c>
      <c r="H219" s="66"/>
      <c r="I219" s="65">
        <f t="shared" si="62"/>
        <v>0.64</v>
      </c>
      <c r="J219" s="67">
        <f t="shared" si="63"/>
        <v>0</v>
      </c>
      <c r="K219" s="303">
        <f t="shared" si="64"/>
        <v>60.8</v>
      </c>
      <c r="L219" s="67">
        <f t="shared" si="65"/>
        <v>0</v>
      </c>
    </row>
    <row r="220" spans="1:12">
      <c r="A220" s="20"/>
      <c r="B220" s="6"/>
      <c r="C220" s="6"/>
      <c r="D220" s="6"/>
      <c r="E220" s="53"/>
      <c r="F220" s="7"/>
      <c r="G220" s="7"/>
      <c r="H220" s="66"/>
      <c r="I220" s="65"/>
      <c r="J220" s="67"/>
      <c r="K220" s="303"/>
      <c r="L220" s="67"/>
    </row>
    <row r="221" spans="1:12">
      <c r="A221" s="20">
        <v>0</v>
      </c>
      <c r="B221" s="6" t="s">
        <v>185</v>
      </c>
      <c r="C221" s="6" t="s">
        <v>3035</v>
      </c>
      <c r="D221" s="6" t="s">
        <v>115</v>
      </c>
      <c r="E221" s="53" t="s">
        <v>116</v>
      </c>
      <c r="F221" s="7">
        <v>0.91</v>
      </c>
      <c r="G221" s="5">
        <f t="shared" ref="G221:G241" si="66">ROUND(F221*Курс_EUR,2)</f>
        <v>86.45</v>
      </c>
      <c r="H221" s="66"/>
      <c r="I221" s="65">
        <f t="shared" ref="I221:I241" si="67">F221*(1-Скидка_SUNMIGHT)</f>
        <v>0.91</v>
      </c>
      <c r="J221" s="67">
        <f t="shared" ref="J221:J241" si="68">I221*H221</f>
        <v>0</v>
      </c>
      <c r="K221" s="303">
        <f t="shared" ref="K221:K241" si="69">G221*(1-Скидка_SUNMIGHT)</f>
        <v>86.45</v>
      </c>
      <c r="L221" s="67">
        <f t="shared" ref="L221:L241" si="70">H221*K221</f>
        <v>0</v>
      </c>
    </row>
    <row r="222" spans="1:12">
      <c r="A222" s="20">
        <v>0</v>
      </c>
      <c r="B222" s="6" t="s">
        <v>186</v>
      </c>
      <c r="C222" s="6" t="s">
        <v>3035</v>
      </c>
      <c r="D222" s="6" t="s">
        <v>118</v>
      </c>
      <c r="E222" s="53" t="s">
        <v>116</v>
      </c>
      <c r="F222" s="7">
        <v>0.83</v>
      </c>
      <c r="G222" s="5">
        <f t="shared" si="66"/>
        <v>78.849999999999994</v>
      </c>
      <c r="H222" s="66"/>
      <c r="I222" s="65">
        <f t="shared" si="67"/>
        <v>0.83</v>
      </c>
      <c r="J222" s="67">
        <f t="shared" si="68"/>
        <v>0</v>
      </c>
      <c r="K222" s="303">
        <f t="shared" si="69"/>
        <v>78.849999999999994</v>
      </c>
      <c r="L222" s="67">
        <f t="shared" si="70"/>
        <v>0</v>
      </c>
    </row>
    <row r="223" spans="1:12">
      <c r="A223" s="20">
        <v>0</v>
      </c>
      <c r="B223" s="6" t="s">
        <v>187</v>
      </c>
      <c r="C223" s="6" t="s">
        <v>3035</v>
      </c>
      <c r="D223" s="6" t="s">
        <v>120</v>
      </c>
      <c r="E223" s="53" t="s">
        <v>116</v>
      </c>
      <c r="F223" s="7">
        <v>0.56000000000000005</v>
      </c>
      <c r="G223" s="5">
        <f t="shared" si="66"/>
        <v>53.2</v>
      </c>
      <c r="H223" s="66"/>
      <c r="I223" s="65">
        <f t="shared" si="67"/>
        <v>0.56000000000000005</v>
      </c>
      <c r="J223" s="67">
        <f t="shared" si="68"/>
        <v>0</v>
      </c>
      <c r="K223" s="303">
        <f t="shared" si="69"/>
        <v>53.2</v>
      </c>
      <c r="L223" s="67">
        <f t="shared" si="70"/>
        <v>0</v>
      </c>
    </row>
    <row r="224" spans="1:12">
      <c r="A224" s="20">
        <v>0</v>
      </c>
      <c r="B224" s="6" t="s">
        <v>188</v>
      </c>
      <c r="C224" s="6" t="s">
        <v>3035</v>
      </c>
      <c r="D224" s="6" t="s">
        <v>122</v>
      </c>
      <c r="E224" s="53" t="s">
        <v>123</v>
      </c>
      <c r="F224" s="7">
        <v>0.51</v>
      </c>
      <c r="G224" s="5">
        <f t="shared" si="66"/>
        <v>48.45</v>
      </c>
      <c r="H224" s="66"/>
      <c r="I224" s="65">
        <f t="shared" si="67"/>
        <v>0.51</v>
      </c>
      <c r="J224" s="67">
        <f t="shared" si="68"/>
        <v>0</v>
      </c>
      <c r="K224" s="303">
        <f t="shared" si="69"/>
        <v>48.45</v>
      </c>
      <c r="L224" s="67">
        <f t="shared" si="70"/>
        <v>0</v>
      </c>
    </row>
    <row r="225" spans="1:12">
      <c r="A225" s="20">
        <v>0</v>
      </c>
      <c r="B225" s="6" t="s">
        <v>189</v>
      </c>
      <c r="C225" s="6" t="s">
        <v>3035</v>
      </c>
      <c r="D225" s="6" t="s">
        <v>125</v>
      </c>
      <c r="E225" s="53" t="s">
        <v>123</v>
      </c>
      <c r="F225" s="7">
        <v>0.48</v>
      </c>
      <c r="G225" s="5">
        <f t="shared" si="66"/>
        <v>45.6</v>
      </c>
      <c r="H225" s="66"/>
      <c r="I225" s="65">
        <f t="shared" si="67"/>
        <v>0.48</v>
      </c>
      <c r="J225" s="67">
        <f t="shared" si="68"/>
        <v>0</v>
      </c>
      <c r="K225" s="303">
        <f t="shared" si="69"/>
        <v>45.6</v>
      </c>
      <c r="L225" s="67">
        <f t="shared" si="70"/>
        <v>0</v>
      </c>
    </row>
    <row r="226" spans="1:12">
      <c r="A226" s="20">
        <v>0</v>
      </c>
      <c r="B226" s="6" t="s">
        <v>190</v>
      </c>
      <c r="C226" s="6" t="s">
        <v>3035</v>
      </c>
      <c r="D226" s="6" t="s">
        <v>127</v>
      </c>
      <c r="E226" s="53" t="s">
        <v>123</v>
      </c>
      <c r="F226" s="7">
        <v>0.48</v>
      </c>
      <c r="G226" s="5">
        <f t="shared" si="66"/>
        <v>45.6</v>
      </c>
      <c r="H226" s="66"/>
      <c r="I226" s="65">
        <f t="shared" si="67"/>
        <v>0.48</v>
      </c>
      <c r="J226" s="67">
        <f t="shared" si="68"/>
        <v>0</v>
      </c>
      <c r="K226" s="303">
        <f t="shared" si="69"/>
        <v>45.6</v>
      </c>
      <c r="L226" s="67">
        <f t="shared" si="70"/>
        <v>0</v>
      </c>
    </row>
    <row r="227" spans="1:12">
      <c r="A227" s="20">
        <v>0</v>
      </c>
      <c r="B227" s="6" t="s">
        <v>191</v>
      </c>
      <c r="C227" s="6" t="s">
        <v>3035</v>
      </c>
      <c r="D227" s="6" t="s">
        <v>129</v>
      </c>
      <c r="E227" s="53" t="s">
        <v>123</v>
      </c>
      <c r="F227" s="7">
        <v>0.48</v>
      </c>
      <c r="G227" s="5">
        <f t="shared" si="66"/>
        <v>45.6</v>
      </c>
      <c r="H227" s="66"/>
      <c r="I227" s="65">
        <f t="shared" si="67"/>
        <v>0.48</v>
      </c>
      <c r="J227" s="67">
        <f t="shared" si="68"/>
        <v>0</v>
      </c>
      <c r="K227" s="303">
        <f t="shared" si="69"/>
        <v>45.6</v>
      </c>
      <c r="L227" s="67">
        <f t="shared" si="70"/>
        <v>0</v>
      </c>
    </row>
    <row r="228" spans="1:12">
      <c r="A228" s="20">
        <v>0</v>
      </c>
      <c r="B228" s="6" t="s">
        <v>192</v>
      </c>
      <c r="C228" s="6" t="s">
        <v>3035</v>
      </c>
      <c r="D228" s="6" t="s">
        <v>131</v>
      </c>
      <c r="E228" s="53" t="s">
        <v>123</v>
      </c>
      <c r="F228" s="7">
        <v>0.48</v>
      </c>
      <c r="G228" s="5">
        <f t="shared" si="66"/>
        <v>45.6</v>
      </c>
      <c r="H228" s="66"/>
      <c r="I228" s="65">
        <f t="shared" si="67"/>
        <v>0.48</v>
      </c>
      <c r="J228" s="67">
        <f t="shared" si="68"/>
        <v>0</v>
      </c>
      <c r="K228" s="303">
        <f t="shared" si="69"/>
        <v>45.6</v>
      </c>
      <c r="L228" s="67">
        <f t="shared" si="70"/>
        <v>0</v>
      </c>
    </row>
    <row r="229" spans="1:12">
      <c r="A229" s="20">
        <v>0</v>
      </c>
      <c r="B229" s="6" t="s">
        <v>193</v>
      </c>
      <c r="C229" s="6" t="s">
        <v>3035</v>
      </c>
      <c r="D229" s="6" t="s">
        <v>133</v>
      </c>
      <c r="E229" s="53" t="s">
        <v>123</v>
      </c>
      <c r="F229" s="7">
        <v>0.48</v>
      </c>
      <c r="G229" s="5">
        <f t="shared" si="66"/>
        <v>45.6</v>
      </c>
      <c r="H229" s="66"/>
      <c r="I229" s="65">
        <f t="shared" si="67"/>
        <v>0.48</v>
      </c>
      <c r="J229" s="67">
        <f t="shared" si="68"/>
        <v>0</v>
      </c>
      <c r="K229" s="303">
        <f t="shared" si="69"/>
        <v>45.6</v>
      </c>
      <c r="L229" s="67">
        <f t="shared" si="70"/>
        <v>0</v>
      </c>
    </row>
    <row r="230" spans="1:12">
      <c r="A230" s="20">
        <v>0</v>
      </c>
      <c r="B230" s="6" t="s">
        <v>194</v>
      </c>
      <c r="C230" s="6" t="s">
        <v>3035</v>
      </c>
      <c r="D230" s="6" t="s">
        <v>135</v>
      </c>
      <c r="E230" s="53" t="s">
        <v>123</v>
      </c>
      <c r="F230" s="7">
        <v>0.48</v>
      </c>
      <c r="G230" s="5">
        <f t="shared" si="66"/>
        <v>45.6</v>
      </c>
      <c r="H230" s="66"/>
      <c r="I230" s="65">
        <f t="shared" si="67"/>
        <v>0.48</v>
      </c>
      <c r="J230" s="67">
        <f t="shared" si="68"/>
        <v>0</v>
      </c>
      <c r="K230" s="303">
        <f t="shared" si="69"/>
        <v>45.6</v>
      </c>
      <c r="L230" s="67">
        <f t="shared" si="70"/>
        <v>0</v>
      </c>
    </row>
    <row r="231" spans="1:12">
      <c r="A231" s="20">
        <v>0</v>
      </c>
      <c r="B231" s="6" t="s">
        <v>195</v>
      </c>
      <c r="C231" s="6" t="s">
        <v>3035</v>
      </c>
      <c r="D231" s="6" t="s">
        <v>137</v>
      </c>
      <c r="E231" s="53" t="s">
        <v>123</v>
      </c>
      <c r="F231" s="7">
        <v>0.48</v>
      </c>
      <c r="G231" s="5">
        <f t="shared" si="66"/>
        <v>45.6</v>
      </c>
      <c r="H231" s="66"/>
      <c r="I231" s="65">
        <f t="shared" si="67"/>
        <v>0.48</v>
      </c>
      <c r="J231" s="67">
        <f t="shared" si="68"/>
        <v>0</v>
      </c>
      <c r="K231" s="303">
        <f t="shared" si="69"/>
        <v>45.6</v>
      </c>
      <c r="L231" s="67">
        <f t="shared" si="70"/>
        <v>0</v>
      </c>
    </row>
    <row r="232" spans="1:12">
      <c r="A232" s="20">
        <v>0</v>
      </c>
      <c r="B232" s="6" t="s">
        <v>196</v>
      </c>
      <c r="C232" s="6" t="s">
        <v>3035</v>
      </c>
      <c r="D232" s="6" t="s">
        <v>139</v>
      </c>
      <c r="E232" s="53" t="s">
        <v>123</v>
      </c>
      <c r="F232" s="7">
        <v>0.48</v>
      </c>
      <c r="G232" s="5">
        <f t="shared" si="66"/>
        <v>45.6</v>
      </c>
      <c r="H232" s="66"/>
      <c r="I232" s="65">
        <f t="shared" si="67"/>
        <v>0.48</v>
      </c>
      <c r="J232" s="67">
        <f t="shared" si="68"/>
        <v>0</v>
      </c>
      <c r="K232" s="303">
        <f t="shared" si="69"/>
        <v>45.6</v>
      </c>
      <c r="L232" s="67">
        <f t="shared" si="70"/>
        <v>0</v>
      </c>
    </row>
    <row r="233" spans="1:12">
      <c r="A233" s="20">
        <v>0</v>
      </c>
      <c r="B233" s="6" t="s">
        <v>197</v>
      </c>
      <c r="C233" s="6" t="s">
        <v>3035</v>
      </c>
      <c r="D233" s="6" t="s">
        <v>141</v>
      </c>
      <c r="E233" s="53" t="s">
        <v>123</v>
      </c>
      <c r="F233" s="7">
        <v>0.48</v>
      </c>
      <c r="G233" s="5">
        <f t="shared" si="66"/>
        <v>45.6</v>
      </c>
      <c r="H233" s="66"/>
      <c r="I233" s="65">
        <f t="shared" si="67"/>
        <v>0.48</v>
      </c>
      <c r="J233" s="67">
        <f t="shared" si="68"/>
        <v>0</v>
      </c>
      <c r="K233" s="303">
        <f t="shared" si="69"/>
        <v>45.6</v>
      </c>
      <c r="L233" s="67">
        <f t="shared" si="70"/>
        <v>0</v>
      </c>
    </row>
    <row r="234" spans="1:12">
      <c r="A234" s="20">
        <v>0</v>
      </c>
      <c r="B234" s="6" t="s">
        <v>198</v>
      </c>
      <c r="C234" s="6" t="s">
        <v>3035</v>
      </c>
      <c r="D234" s="6" t="s">
        <v>143</v>
      </c>
      <c r="E234" s="53" t="s">
        <v>123</v>
      </c>
      <c r="F234" s="7">
        <v>0.48</v>
      </c>
      <c r="G234" s="5">
        <f t="shared" si="66"/>
        <v>45.6</v>
      </c>
      <c r="H234" s="66"/>
      <c r="I234" s="65">
        <f t="shared" si="67"/>
        <v>0.48</v>
      </c>
      <c r="J234" s="67">
        <f t="shared" si="68"/>
        <v>0</v>
      </c>
      <c r="K234" s="303">
        <f t="shared" si="69"/>
        <v>45.6</v>
      </c>
      <c r="L234" s="67">
        <f t="shared" si="70"/>
        <v>0</v>
      </c>
    </row>
    <row r="235" spans="1:12">
      <c r="A235" s="20">
        <v>0</v>
      </c>
      <c r="B235" s="6" t="s">
        <v>199</v>
      </c>
      <c r="C235" s="6" t="s">
        <v>3035</v>
      </c>
      <c r="D235" s="6" t="s">
        <v>145</v>
      </c>
      <c r="E235" s="53" t="s">
        <v>123</v>
      </c>
      <c r="F235" s="7">
        <v>0.48</v>
      </c>
      <c r="G235" s="5">
        <f t="shared" si="66"/>
        <v>45.6</v>
      </c>
      <c r="H235" s="66"/>
      <c r="I235" s="65">
        <f t="shared" si="67"/>
        <v>0.48</v>
      </c>
      <c r="J235" s="67">
        <f t="shared" si="68"/>
        <v>0</v>
      </c>
      <c r="K235" s="303">
        <f t="shared" si="69"/>
        <v>45.6</v>
      </c>
      <c r="L235" s="67">
        <f t="shared" si="70"/>
        <v>0</v>
      </c>
    </row>
    <row r="236" spans="1:12">
      <c r="A236" s="20">
        <v>0</v>
      </c>
      <c r="B236" s="6" t="s">
        <v>200</v>
      </c>
      <c r="C236" s="6" t="s">
        <v>3035</v>
      </c>
      <c r="D236" s="6" t="s">
        <v>147</v>
      </c>
      <c r="E236" s="53" t="s">
        <v>123</v>
      </c>
      <c r="F236" s="7">
        <v>0.48</v>
      </c>
      <c r="G236" s="5">
        <f t="shared" si="66"/>
        <v>45.6</v>
      </c>
      <c r="H236" s="66"/>
      <c r="I236" s="65">
        <f t="shared" si="67"/>
        <v>0.48</v>
      </c>
      <c r="J236" s="67">
        <f t="shared" si="68"/>
        <v>0</v>
      </c>
      <c r="K236" s="303">
        <f t="shared" si="69"/>
        <v>45.6</v>
      </c>
      <c r="L236" s="67">
        <f t="shared" si="70"/>
        <v>0</v>
      </c>
    </row>
    <row r="237" spans="1:12">
      <c r="A237" s="20">
        <v>0</v>
      </c>
      <c r="B237" s="6" t="s">
        <v>3784</v>
      </c>
      <c r="C237" s="6" t="s">
        <v>3036</v>
      </c>
      <c r="D237" s="6" t="s">
        <v>148</v>
      </c>
      <c r="E237" s="53" t="s">
        <v>123</v>
      </c>
      <c r="F237" s="7">
        <v>0.64</v>
      </c>
      <c r="G237" s="5">
        <f t="shared" si="66"/>
        <v>60.8</v>
      </c>
      <c r="H237" s="66"/>
      <c r="I237" s="65">
        <f t="shared" si="67"/>
        <v>0.64</v>
      </c>
      <c r="J237" s="67">
        <f t="shared" si="68"/>
        <v>0</v>
      </c>
      <c r="K237" s="303">
        <f t="shared" si="69"/>
        <v>60.8</v>
      </c>
      <c r="L237" s="67">
        <f t="shared" si="70"/>
        <v>0</v>
      </c>
    </row>
    <row r="238" spans="1:12">
      <c r="A238" s="20">
        <v>0</v>
      </c>
      <c r="B238" s="6" t="s">
        <v>3785</v>
      </c>
      <c r="C238" s="6" t="s">
        <v>3036</v>
      </c>
      <c r="D238" s="6" t="s">
        <v>149</v>
      </c>
      <c r="E238" s="53" t="s">
        <v>123</v>
      </c>
      <c r="F238" s="7">
        <v>0.64</v>
      </c>
      <c r="G238" s="5">
        <f t="shared" si="66"/>
        <v>60.8</v>
      </c>
      <c r="H238" s="66"/>
      <c r="I238" s="65">
        <f t="shared" si="67"/>
        <v>0.64</v>
      </c>
      <c r="J238" s="67">
        <f t="shared" si="68"/>
        <v>0</v>
      </c>
      <c r="K238" s="303">
        <f t="shared" si="69"/>
        <v>60.8</v>
      </c>
      <c r="L238" s="67">
        <f t="shared" si="70"/>
        <v>0</v>
      </c>
    </row>
    <row r="239" spans="1:12">
      <c r="A239" s="20">
        <v>0</v>
      </c>
      <c r="B239" s="6" t="s">
        <v>3786</v>
      </c>
      <c r="C239" s="6" t="s">
        <v>3036</v>
      </c>
      <c r="D239" s="6" t="s">
        <v>150</v>
      </c>
      <c r="E239" s="53" t="s">
        <v>123</v>
      </c>
      <c r="F239" s="7">
        <v>0.64</v>
      </c>
      <c r="G239" s="5">
        <f t="shared" si="66"/>
        <v>60.8</v>
      </c>
      <c r="H239" s="66"/>
      <c r="I239" s="65">
        <f t="shared" si="67"/>
        <v>0.64</v>
      </c>
      <c r="J239" s="67">
        <f t="shared" si="68"/>
        <v>0</v>
      </c>
      <c r="K239" s="303">
        <f t="shared" si="69"/>
        <v>60.8</v>
      </c>
      <c r="L239" s="67">
        <f t="shared" si="70"/>
        <v>0</v>
      </c>
    </row>
    <row r="240" spans="1:12">
      <c r="A240" s="20">
        <v>0</v>
      </c>
      <c r="B240" s="6" t="s">
        <v>3787</v>
      </c>
      <c r="C240" s="6" t="s">
        <v>3036</v>
      </c>
      <c r="D240" s="6" t="s">
        <v>151</v>
      </c>
      <c r="E240" s="53" t="s">
        <v>123</v>
      </c>
      <c r="F240" s="7">
        <v>0.64</v>
      </c>
      <c r="G240" s="5">
        <f t="shared" si="66"/>
        <v>60.8</v>
      </c>
      <c r="H240" s="66"/>
      <c r="I240" s="65">
        <f t="shared" si="67"/>
        <v>0.64</v>
      </c>
      <c r="J240" s="67">
        <f t="shared" si="68"/>
        <v>0</v>
      </c>
      <c r="K240" s="303">
        <f t="shared" si="69"/>
        <v>60.8</v>
      </c>
      <c r="L240" s="67">
        <f t="shared" si="70"/>
        <v>0</v>
      </c>
    </row>
    <row r="241" spans="1:12">
      <c r="A241" s="20">
        <v>0</v>
      </c>
      <c r="B241" s="6" t="s">
        <v>3788</v>
      </c>
      <c r="C241" s="6" t="s">
        <v>3036</v>
      </c>
      <c r="D241" s="6" t="s">
        <v>152</v>
      </c>
      <c r="E241" s="53" t="s">
        <v>123</v>
      </c>
      <c r="F241" s="7">
        <v>0.64</v>
      </c>
      <c r="G241" s="5">
        <f t="shared" si="66"/>
        <v>60.8</v>
      </c>
      <c r="H241" s="66"/>
      <c r="I241" s="65">
        <f t="shared" si="67"/>
        <v>0.64</v>
      </c>
      <c r="J241" s="67">
        <f t="shared" si="68"/>
        <v>0</v>
      </c>
      <c r="K241" s="303">
        <f t="shared" si="69"/>
        <v>60.8</v>
      </c>
      <c r="L241" s="67">
        <f t="shared" si="7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3"/>
      <c r="L242" s="67"/>
    </row>
    <row r="243" spans="1:12">
      <c r="A243" s="20">
        <v>0</v>
      </c>
      <c r="B243" s="6" t="s">
        <v>225</v>
      </c>
      <c r="C243" s="6" t="s">
        <v>3037</v>
      </c>
      <c r="D243" s="6" t="s">
        <v>118</v>
      </c>
      <c r="E243" s="53" t="s">
        <v>116</v>
      </c>
      <c r="F243" s="7">
        <v>0.92</v>
      </c>
      <c r="G243" s="5">
        <f t="shared" ref="G243:G253" si="71">ROUND(F243*Курс_EUR,2)</f>
        <v>87.4</v>
      </c>
      <c r="H243" s="66"/>
      <c r="I243" s="65">
        <f t="shared" ref="I243:I253" si="72">F243*(1-Скидка_SUNMIGHT)</f>
        <v>0.92</v>
      </c>
      <c r="J243" s="67">
        <f t="shared" ref="J243:J253" si="73">I243*H243</f>
        <v>0</v>
      </c>
      <c r="K243" s="303">
        <f t="shared" ref="K243:K253" si="74">G243*(1-Скидка_SUNMIGHT)</f>
        <v>87.4</v>
      </c>
      <c r="L243" s="67">
        <f t="shared" ref="L243:L253" si="75">H243*K243</f>
        <v>0</v>
      </c>
    </row>
    <row r="244" spans="1:12">
      <c r="A244" s="20">
        <v>0</v>
      </c>
      <c r="B244" s="6" t="s">
        <v>226</v>
      </c>
      <c r="C244" s="6" t="s">
        <v>3037</v>
      </c>
      <c r="D244" s="6" t="s">
        <v>120</v>
      </c>
      <c r="E244" s="53" t="s">
        <v>116</v>
      </c>
      <c r="F244" s="7">
        <v>0.89</v>
      </c>
      <c r="G244" s="5">
        <f t="shared" si="71"/>
        <v>84.55</v>
      </c>
      <c r="H244" s="66"/>
      <c r="I244" s="65">
        <f t="shared" si="72"/>
        <v>0.89</v>
      </c>
      <c r="J244" s="67">
        <f t="shared" si="73"/>
        <v>0</v>
      </c>
      <c r="K244" s="303">
        <f t="shared" si="74"/>
        <v>84.55</v>
      </c>
      <c r="L244" s="67">
        <f t="shared" si="75"/>
        <v>0</v>
      </c>
    </row>
    <row r="245" spans="1:12">
      <c r="A245" s="20">
        <v>0</v>
      </c>
      <c r="B245" s="6" t="s">
        <v>227</v>
      </c>
      <c r="C245" s="6" t="s">
        <v>3037</v>
      </c>
      <c r="D245" s="6" t="s">
        <v>122</v>
      </c>
      <c r="E245" s="53" t="s">
        <v>123</v>
      </c>
      <c r="F245" s="7">
        <v>0.82</v>
      </c>
      <c r="G245" s="5">
        <f t="shared" si="71"/>
        <v>77.900000000000006</v>
      </c>
      <c r="H245" s="66"/>
      <c r="I245" s="65">
        <f t="shared" si="72"/>
        <v>0.82</v>
      </c>
      <c r="J245" s="67">
        <f t="shared" si="73"/>
        <v>0</v>
      </c>
      <c r="K245" s="303">
        <f t="shared" si="74"/>
        <v>77.900000000000006</v>
      </c>
      <c r="L245" s="67">
        <f t="shared" si="75"/>
        <v>0</v>
      </c>
    </row>
    <row r="246" spans="1:12">
      <c r="A246" s="20">
        <v>0</v>
      </c>
      <c r="B246" s="6" t="s">
        <v>228</v>
      </c>
      <c r="C246" s="6" t="s">
        <v>3037</v>
      </c>
      <c r="D246" s="6" t="s">
        <v>125</v>
      </c>
      <c r="E246" s="53" t="s">
        <v>123</v>
      </c>
      <c r="F246" s="7">
        <v>0.8</v>
      </c>
      <c r="G246" s="5">
        <f t="shared" si="71"/>
        <v>76</v>
      </c>
      <c r="H246" s="66"/>
      <c r="I246" s="65">
        <f t="shared" si="72"/>
        <v>0.8</v>
      </c>
      <c r="J246" s="67">
        <f t="shared" si="73"/>
        <v>0</v>
      </c>
      <c r="K246" s="303">
        <f t="shared" si="74"/>
        <v>76</v>
      </c>
      <c r="L246" s="67">
        <f t="shared" si="75"/>
        <v>0</v>
      </c>
    </row>
    <row r="247" spans="1:12">
      <c r="A247" s="20">
        <v>0</v>
      </c>
      <c r="B247" s="6" t="s">
        <v>229</v>
      </c>
      <c r="C247" s="6" t="s">
        <v>3037</v>
      </c>
      <c r="D247" s="6" t="s">
        <v>127</v>
      </c>
      <c r="E247" s="53" t="s">
        <v>123</v>
      </c>
      <c r="F247" s="7">
        <v>0.8</v>
      </c>
      <c r="G247" s="5">
        <f t="shared" si="71"/>
        <v>76</v>
      </c>
      <c r="H247" s="66"/>
      <c r="I247" s="65">
        <f t="shared" si="72"/>
        <v>0.8</v>
      </c>
      <c r="J247" s="67">
        <f t="shared" si="73"/>
        <v>0</v>
      </c>
      <c r="K247" s="303">
        <f t="shared" si="74"/>
        <v>76</v>
      </c>
      <c r="L247" s="67">
        <f t="shared" si="75"/>
        <v>0</v>
      </c>
    </row>
    <row r="248" spans="1:12">
      <c r="A248" s="20">
        <v>0</v>
      </c>
      <c r="B248" s="6" t="s">
        <v>230</v>
      </c>
      <c r="C248" s="6" t="s">
        <v>3037</v>
      </c>
      <c r="D248" s="6" t="s">
        <v>129</v>
      </c>
      <c r="E248" s="53" t="s">
        <v>123</v>
      </c>
      <c r="F248" s="7">
        <v>0.8</v>
      </c>
      <c r="G248" s="5">
        <f t="shared" si="71"/>
        <v>76</v>
      </c>
      <c r="H248" s="66"/>
      <c r="I248" s="65">
        <f t="shared" si="72"/>
        <v>0.8</v>
      </c>
      <c r="J248" s="67">
        <f t="shared" si="73"/>
        <v>0</v>
      </c>
      <c r="K248" s="303">
        <f t="shared" si="74"/>
        <v>76</v>
      </c>
      <c r="L248" s="67">
        <f t="shared" si="75"/>
        <v>0</v>
      </c>
    </row>
    <row r="249" spans="1:12">
      <c r="A249" s="20">
        <v>0</v>
      </c>
      <c r="B249" s="6" t="s">
        <v>231</v>
      </c>
      <c r="C249" s="6" t="s">
        <v>3037</v>
      </c>
      <c r="D249" s="6" t="s">
        <v>131</v>
      </c>
      <c r="E249" s="53" t="s">
        <v>123</v>
      </c>
      <c r="F249" s="7">
        <v>0.76</v>
      </c>
      <c r="G249" s="5">
        <f t="shared" si="71"/>
        <v>72.2</v>
      </c>
      <c r="H249" s="66"/>
      <c r="I249" s="65">
        <f t="shared" si="72"/>
        <v>0.76</v>
      </c>
      <c r="J249" s="67">
        <f t="shared" si="73"/>
        <v>0</v>
      </c>
      <c r="K249" s="303">
        <f t="shared" si="74"/>
        <v>72.2</v>
      </c>
      <c r="L249" s="67">
        <f t="shared" si="75"/>
        <v>0</v>
      </c>
    </row>
    <row r="250" spans="1:12">
      <c r="A250" s="20">
        <v>0</v>
      </c>
      <c r="B250" s="6" t="s">
        <v>232</v>
      </c>
      <c r="C250" s="6" t="s">
        <v>3037</v>
      </c>
      <c r="D250" s="6" t="s">
        <v>133</v>
      </c>
      <c r="E250" s="53" t="s">
        <v>123</v>
      </c>
      <c r="F250" s="7">
        <v>0.76</v>
      </c>
      <c r="G250" s="5">
        <f t="shared" si="71"/>
        <v>72.2</v>
      </c>
      <c r="H250" s="66"/>
      <c r="I250" s="65">
        <f t="shared" si="72"/>
        <v>0.76</v>
      </c>
      <c r="J250" s="67">
        <f t="shared" si="73"/>
        <v>0</v>
      </c>
      <c r="K250" s="303">
        <f t="shared" si="74"/>
        <v>72.2</v>
      </c>
      <c r="L250" s="67">
        <f t="shared" si="75"/>
        <v>0</v>
      </c>
    </row>
    <row r="251" spans="1:12">
      <c r="A251" s="20">
        <v>0</v>
      </c>
      <c r="B251" s="6" t="s">
        <v>233</v>
      </c>
      <c r="C251" s="6" t="s">
        <v>3037</v>
      </c>
      <c r="D251" s="6" t="s">
        <v>135</v>
      </c>
      <c r="E251" s="53" t="s">
        <v>123</v>
      </c>
      <c r="F251" s="7">
        <v>0.76</v>
      </c>
      <c r="G251" s="5">
        <f t="shared" si="71"/>
        <v>72.2</v>
      </c>
      <c r="H251" s="66"/>
      <c r="I251" s="65">
        <f t="shared" si="72"/>
        <v>0.76</v>
      </c>
      <c r="J251" s="67">
        <f t="shared" si="73"/>
        <v>0</v>
      </c>
      <c r="K251" s="303">
        <f t="shared" si="74"/>
        <v>72.2</v>
      </c>
      <c r="L251" s="67">
        <f t="shared" si="75"/>
        <v>0</v>
      </c>
    </row>
    <row r="252" spans="1:12">
      <c r="A252" s="20">
        <v>0</v>
      </c>
      <c r="B252" s="6" t="s">
        <v>234</v>
      </c>
      <c r="C252" s="6" t="s">
        <v>3037</v>
      </c>
      <c r="D252" s="6" t="s">
        <v>139</v>
      </c>
      <c r="E252" s="53" t="s">
        <v>123</v>
      </c>
      <c r="F252" s="7">
        <v>0.76</v>
      </c>
      <c r="G252" s="5">
        <f t="shared" si="71"/>
        <v>72.2</v>
      </c>
      <c r="H252" s="66"/>
      <c r="I252" s="65">
        <f t="shared" si="72"/>
        <v>0.76</v>
      </c>
      <c r="J252" s="67">
        <f t="shared" si="73"/>
        <v>0</v>
      </c>
      <c r="K252" s="303">
        <f t="shared" si="74"/>
        <v>72.2</v>
      </c>
      <c r="L252" s="67">
        <f t="shared" si="75"/>
        <v>0</v>
      </c>
    </row>
    <row r="253" spans="1:12">
      <c r="A253" s="20">
        <v>0</v>
      </c>
      <c r="B253" s="6" t="s">
        <v>235</v>
      </c>
      <c r="C253" s="6" t="s">
        <v>3037</v>
      </c>
      <c r="D253" s="6" t="s">
        <v>143</v>
      </c>
      <c r="E253" s="53" t="s">
        <v>123</v>
      </c>
      <c r="F253" s="7">
        <v>0.76</v>
      </c>
      <c r="G253" s="5">
        <f t="shared" si="71"/>
        <v>72.2</v>
      </c>
      <c r="H253" s="66"/>
      <c r="I253" s="65">
        <f t="shared" si="72"/>
        <v>0.76</v>
      </c>
      <c r="J253" s="67">
        <f t="shared" si="73"/>
        <v>0</v>
      </c>
      <c r="K253" s="303">
        <f t="shared" si="74"/>
        <v>72.2</v>
      </c>
      <c r="L253" s="67">
        <f t="shared" si="7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3"/>
      <c r="L254" s="67"/>
    </row>
    <row r="255" spans="1:12">
      <c r="A255" s="20">
        <v>0</v>
      </c>
      <c r="B255" s="6" t="s">
        <v>236</v>
      </c>
      <c r="C255" s="6" t="s">
        <v>3038</v>
      </c>
      <c r="D255" s="6" t="s">
        <v>118</v>
      </c>
      <c r="E255" s="53" t="s">
        <v>116</v>
      </c>
      <c r="F255" s="7">
        <v>0.92</v>
      </c>
      <c r="G255" s="5">
        <f t="shared" ref="G255:G265" si="76">ROUND(F255*Курс_EUR,2)</f>
        <v>87.4</v>
      </c>
      <c r="H255" s="66"/>
      <c r="I255" s="65">
        <f t="shared" ref="I255:I265" si="77">F255*(1-Скидка_SUNMIGHT)</f>
        <v>0.92</v>
      </c>
      <c r="J255" s="67">
        <f t="shared" ref="J255:J265" si="78">I255*H255</f>
        <v>0</v>
      </c>
      <c r="K255" s="303">
        <f t="shared" ref="K255:K265" si="79">G255*(1-Скидка_SUNMIGHT)</f>
        <v>87.4</v>
      </c>
      <c r="L255" s="67">
        <f t="shared" ref="L255:L265" si="80">H255*K255</f>
        <v>0</v>
      </c>
    </row>
    <row r="256" spans="1:12">
      <c r="A256" s="20">
        <v>0</v>
      </c>
      <c r="B256" s="6" t="s">
        <v>237</v>
      </c>
      <c r="C256" s="6" t="s">
        <v>3038</v>
      </c>
      <c r="D256" s="6" t="s">
        <v>120</v>
      </c>
      <c r="E256" s="53" t="s">
        <v>116</v>
      </c>
      <c r="F256" s="7">
        <v>0.89</v>
      </c>
      <c r="G256" s="5">
        <f t="shared" si="76"/>
        <v>84.55</v>
      </c>
      <c r="H256" s="66"/>
      <c r="I256" s="65">
        <f t="shared" si="77"/>
        <v>0.89</v>
      </c>
      <c r="J256" s="67">
        <f t="shared" si="78"/>
        <v>0</v>
      </c>
      <c r="K256" s="303">
        <f t="shared" si="79"/>
        <v>84.55</v>
      </c>
      <c r="L256" s="67">
        <f t="shared" si="80"/>
        <v>0</v>
      </c>
    </row>
    <row r="257" spans="1:12">
      <c r="A257" s="20">
        <v>0</v>
      </c>
      <c r="B257" s="6" t="s">
        <v>238</v>
      </c>
      <c r="C257" s="6" t="s">
        <v>3038</v>
      </c>
      <c r="D257" s="6" t="s">
        <v>122</v>
      </c>
      <c r="E257" s="53" t="s">
        <v>123</v>
      </c>
      <c r="F257" s="7">
        <v>0.82</v>
      </c>
      <c r="G257" s="5">
        <f t="shared" si="76"/>
        <v>77.900000000000006</v>
      </c>
      <c r="H257" s="66"/>
      <c r="I257" s="65">
        <f t="shared" si="77"/>
        <v>0.82</v>
      </c>
      <c r="J257" s="67">
        <f t="shared" si="78"/>
        <v>0</v>
      </c>
      <c r="K257" s="303">
        <f t="shared" si="79"/>
        <v>77.900000000000006</v>
      </c>
      <c r="L257" s="67">
        <f t="shared" si="80"/>
        <v>0</v>
      </c>
    </row>
    <row r="258" spans="1:12">
      <c r="A258" s="20">
        <v>0</v>
      </c>
      <c r="B258" s="6" t="s">
        <v>239</v>
      </c>
      <c r="C258" s="6" t="s">
        <v>3038</v>
      </c>
      <c r="D258" s="6" t="s">
        <v>125</v>
      </c>
      <c r="E258" s="53" t="s">
        <v>123</v>
      </c>
      <c r="F258" s="7">
        <v>0.8</v>
      </c>
      <c r="G258" s="5">
        <f t="shared" si="76"/>
        <v>76</v>
      </c>
      <c r="H258" s="66"/>
      <c r="I258" s="65">
        <f t="shared" si="77"/>
        <v>0.8</v>
      </c>
      <c r="J258" s="67">
        <f t="shared" si="78"/>
        <v>0</v>
      </c>
      <c r="K258" s="303">
        <f t="shared" si="79"/>
        <v>76</v>
      </c>
      <c r="L258" s="67">
        <f t="shared" si="80"/>
        <v>0</v>
      </c>
    </row>
    <row r="259" spans="1:12">
      <c r="A259" s="20">
        <v>0</v>
      </c>
      <c r="B259" s="6" t="s">
        <v>240</v>
      </c>
      <c r="C259" s="6" t="s">
        <v>3038</v>
      </c>
      <c r="D259" s="6" t="s">
        <v>127</v>
      </c>
      <c r="E259" s="53" t="s">
        <v>123</v>
      </c>
      <c r="F259" s="7">
        <v>0.8</v>
      </c>
      <c r="G259" s="5">
        <f t="shared" si="76"/>
        <v>76</v>
      </c>
      <c r="H259" s="66"/>
      <c r="I259" s="65">
        <f t="shared" si="77"/>
        <v>0.8</v>
      </c>
      <c r="J259" s="67">
        <f t="shared" si="78"/>
        <v>0</v>
      </c>
      <c r="K259" s="303">
        <f t="shared" si="79"/>
        <v>76</v>
      </c>
      <c r="L259" s="67">
        <f t="shared" si="80"/>
        <v>0</v>
      </c>
    </row>
    <row r="260" spans="1:12">
      <c r="A260" s="20">
        <v>0</v>
      </c>
      <c r="B260" s="6" t="s">
        <v>241</v>
      </c>
      <c r="C260" s="6" t="s">
        <v>3038</v>
      </c>
      <c r="D260" s="6" t="s">
        <v>129</v>
      </c>
      <c r="E260" s="53" t="s">
        <v>123</v>
      </c>
      <c r="F260" s="7">
        <v>0.8</v>
      </c>
      <c r="G260" s="5">
        <f t="shared" si="76"/>
        <v>76</v>
      </c>
      <c r="H260" s="66"/>
      <c r="I260" s="65">
        <f t="shared" si="77"/>
        <v>0.8</v>
      </c>
      <c r="J260" s="67">
        <f t="shared" si="78"/>
        <v>0</v>
      </c>
      <c r="K260" s="303">
        <f t="shared" si="79"/>
        <v>76</v>
      </c>
      <c r="L260" s="67">
        <f t="shared" si="80"/>
        <v>0</v>
      </c>
    </row>
    <row r="261" spans="1:12">
      <c r="A261" s="20">
        <v>0</v>
      </c>
      <c r="B261" s="6" t="s">
        <v>242</v>
      </c>
      <c r="C261" s="6" t="s">
        <v>3038</v>
      </c>
      <c r="D261" s="6" t="s">
        <v>131</v>
      </c>
      <c r="E261" s="53" t="s">
        <v>123</v>
      </c>
      <c r="F261" s="7">
        <v>0.76</v>
      </c>
      <c r="G261" s="5">
        <f t="shared" si="76"/>
        <v>72.2</v>
      </c>
      <c r="H261" s="66"/>
      <c r="I261" s="65">
        <f t="shared" si="77"/>
        <v>0.76</v>
      </c>
      <c r="J261" s="67">
        <f t="shared" si="78"/>
        <v>0</v>
      </c>
      <c r="K261" s="303">
        <f t="shared" si="79"/>
        <v>72.2</v>
      </c>
      <c r="L261" s="67">
        <f t="shared" si="80"/>
        <v>0</v>
      </c>
    </row>
    <row r="262" spans="1:12">
      <c r="A262" s="20">
        <v>0</v>
      </c>
      <c r="B262" s="6" t="s">
        <v>243</v>
      </c>
      <c r="C262" s="6" t="s">
        <v>3038</v>
      </c>
      <c r="D262" s="6" t="s">
        <v>133</v>
      </c>
      <c r="E262" s="53" t="s">
        <v>123</v>
      </c>
      <c r="F262" s="7">
        <v>0.76</v>
      </c>
      <c r="G262" s="5">
        <f t="shared" si="76"/>
        <v>72.2</v>
      </c>
      <c r="H262" s="66"/>
      <c r="I262" s="65">
        <f t="shared" si="77"/>
        <v>0.76</v>
      </c>
      <c r="J262" s="67">
        <f t="shared" si="78"/>
        <v>0</v>
      </c>
      <c r="K262" s="303">
        <f t="shared" si="79"/>
        <v>72.2</v>
      </c>
      <c r="L262" s="67">
        <f t="shared" si="80"/>
        <v>0</v>
      </c>
    </row>
    <row r="263" spans="1:12">
      <c r="A263" s="20">
        <v>0</v>
      </c>
      <c r="B263" s="6" t="s">
        <v>244</v>
      </c>
      <c r="C263" s="6" t="s">
        <v>3038</v>
      </c>
      <c r="D263" s="6" t="s">
        <v>135</v>
      </c>
      <c r="E263" s="53" t="s">
        <v>123</v>
      </c>
      <c r="F263" s="7">
        <v>0.76</v>
      </c>
      <c r="G263" s="5">
        <f t="shared" si="76"/>
        <v>72.2</v>
      </c>
      <c r="H263" s="66"/>
      <c r="I263" s="65">
        <f t="shared" si="77"/>
        <v>0.76</v>
      </c>
      <c r="J263" s="67">
        <f t="shared" si="78"/>
        <v>0</v>
      </c>
      <c r="K263" s="303">
        <f t="shared" si="79"/>
        <v>72.2</v>
      </c>
      <c r="L263" s="67">
        <f t="shared" si="80"/>
        <v>0</v>
      </c>
    </row>
    <row r="264" spans="1:12">
      <c r="A264" s="20">
        <v>0</v>
      </c>
      <c r="B264" s="6" t="s">
        <v>245</v>
      </c>
      <c r="C264" s="6" t="s">
        <v>3038</v>
      </c>
      <c r="D264" s="6" t="s">
        <v>139</v>
      </c>
      <c r="E264" s="53" t="s">
        <v>123</v>
      </c>
      <c r="F264" s="7">
        <v>0.76</v>
      </c>
      <c r="G264" s="5">
        <f t="shared" si="76"/>
        <v>72.2</v>
      </c>
      <c r="H264" s="66"/>
      <c r="I264" s="65">
        <f t="shared" si="77"/>
        <v>0.76</v>
      </c>
      <c r="J264" s="67">
        <f t="shared" si="78"/>
        <v>0</v>
      </c>
      <c r="K264" s="303">
        <f t="shared" si="79"/>
        <v>72.2</v>
      </c>
      <c r="L264" s="67">
        <f t="shared" si="80"/>
        <v>0</v>
      </c>
    </row>
    <row r="265" spans="1:12">
      <c r="A265" s="20">
        <v>0</v>
      </c>
      <c r="B265" s="6" t="s">
        <v>246</v>
      </c>
      <c r="C265" s="6" t="s">
        <v>3038</v>
      </c>
      <c r="D265" s="6" t="s">
        <v>143</v>
      </c>
      <c r="E265" s="53" t="s">
        <v>123</v>
      </c>
      <c r="F265" s="7">
        <v>0.76</v>
      </c>
      <c r="G265" s="5">
        <f t="shared" si="76"/>
        <v>72.2</v>
      </c>
      <c r="H265" s="66"/>
      <c r="I265" s="65">
        <f t="shared" si="77"/>
        <v>0.76</v>
      </c>
      <c r="J265" s="67">
        <f t="shared" si="78"/>
        <v>0</v>
      </c>
      <c r="K265" s="303">
        <f t="shared" si="79"/>
        <v>72.2</v>
      </c>
      <c r="L265" s="67">
        <f t="shared" si="80"/>
        <v>0</v>
      </c>
    </row>
    <row r="266" spans="1:12">
      <c r="A266" s="20"/>
      <c r="B266" s="6"/>
      <c r="C266" s="6"/>
      <c r="D266" s="6"/>
      <c r="E266" s="53"/>
      <c r="F266" s="7"/>
      <c r="G266" s="7"/>
      <c r="H266" s="66"/>
      <c r="I266" s="65"/>
      <c r="J266" s="67"/>
      <c r="K266" s="303"/>
      <c r="L266" s="67"/>
    </row>
    <row r="267" spans="1:12">
      <c r="A267" s="20">
        <v>0</v>
      </c>
      <c r="B267" s="6" t="s">
        <v>247</v>
      </c>
      <c r="C267" s="6" t="s">
        <v>3039</v>
      </c>
      <c r="D267" s="6" t="s">
        <v>118</v>
      </c>
      <c r="E267" s="53" t="s">
        <v>116</v>
      </c>
      <c r="F267" s="7">
        <v>0.48</v>
      </c>
      <c r="G267" s="5">
        <f t="shared" ref="G267:G278" si="81">ROUND(F267*Курс_EUR,2)</f>
        <v>45.6</v>
      </c>
      <c r="H267" s="66"/>
      <c r="I267" s="65">
        <f t="shared" ref="I267:I278" si="82">F267*(1-Скидка_SUNMIGHT)</f>
        <v>0.48</v>
      </c>
      <c r="J267" s="67">
        <f t="shared" ref="J267:J278" si="83">I267*H267</f>
        <v>0</v>
      </c>
      <c r="K267" s="303">
        <f t="shared" ref="K267:K278" si="84">G267*(1-Скидка_SUNMIGHT)</f>
        <v>45.6</v>
      </c>
      <c r="L267" s="67">
        <f t="shared" ref="L267:L278" si="85">H267*K267</f>
        <v>0</v>
      </c>
    </row>
    <row r="268" spans="1:12">
      <c r="A268" s="20">
        <v>0</v>
      </c>
      <c r="B268" s="6" t="s">
        <v>248</v>
      </c>
      <c r="C268" s="6" t="s">
        <v>3039</v>
      </c>
      <c r="D268" s="6" t="s">
        <v>122</v>
      </c>
      <c r="E268" s="53" t="s">
        <v>123</v>
      </c>
      <c r="F268" s="7">
        <v>0.34</v>
      </c>
      <c r="G268" s="5">
        <f t="shared" si="81"/>
        <v>32.299999999999997</v>
      </c>
      <c r="H268" s="66"/>
      <c r="I268" s="65">
        <f t="shared" si="82"/>
        <v>0.34</v>
      </c>
      <c r="J268" s="67">
        <f t="shared" si="83"/>
        <v>0</v>
      </c>
      <c r="K268" s="303">
        <f t="shared" si="84"/>
        <v>32.299999999999997</v>
      </c>
      <c r="L268" s="67">
        <f t="shared" si="85"/>
        <v>0</v>
      </c>
    </row>
    <row r="269" spans="1:12">
      <c r="A269" s="20">
        <v>0</v>
      </c>
      <c r="B269" s="6" t="s">
        <v>249</v>
      </c>
      <c r="C269" s="6" t="s">
        <v>3039</v>
      </c>
      <c r="D269" s="6" t="s">
        <v>125</v>
      </c>
      <c r="E269" s="53" t="s">
        <v>123</v>
      </c>
      <c r="F269" s="7">
        <v>0.34</v>
      </c>
      <c r="G269" s="5">
        <f t="shared" si="81"/>
        <v>32.299999999999997</v>
      </c>
      <c r="H269" s="66"/>
      <c r="I269" s="65">
        <f t="shared" si="82"/>
        <v>0.34</v>
      </c>
      <c r="J269" s="67">
        <f t="shared" si="83"/>
        <v>0</v>
      </c>
      <c r="K269" s="303">
        <f t="shared" si="84"/>
        <v>32.299999999999997</v>
      </c>
      <c r="L269" s="67">
        <f t="shared" si="85"/>
        <v>0</v>
      </c>
    </row>
    <row r="270" spans="1:12">
      <c r="A270" s="20">
        <v>0</v>
      </c>
      <c r="B270" s="6" t="s">
        <v>250</v>
      </c>
      <c r="C270" s="6" t="s">
        <v>3039</v>
      </c>
      <c r="D270" s="6" t="s">
        <v>127</v>
      </c>
      <c r="E270" s="53" t="s">
        <v>123</v>
      </c>
      <c r="F270" s="7">
        <v>0.34</v>
      </c>
      <c r="G270" s="5">
        <f t="shared" si="81"/>
        <v>32.299999999999997</v>
      </c>
      <c r="H270" s="66"/>
      <c r="I270" s="65">
        <f t="shared" si="82"/>
        <v>0.34</v>
      </c>
      <c r="J270" s="67">
        <f t="shared" si="83"/>
        <v>0</v>
      </c>
      <c r="K270" s="303">
        <f t="shared" si="84"/>
        <v>32.299999999999997</v>
      </c>
      <c r="L270" s="67">
        <f t="shared" si="85"/>
        <v>0</v>
      </c>
    </row>
    <row r="271" spans="1:12">
      <c r="A271" s="20">
        <v>0</v>
      </c>
      <c r="B271" s="6" t="s">
        <v>251</v>
      </c>
      <c r="C271" s="6" t="s">
        <v>3039</v>
      </c>
      <c r="D271" s="6" t="s">
        <v>129</v>
      </c>
      <c r="E271" s="53" t="s">
        <v>123</v>
      </c>
      <c r="F271" s="7">
        <v>0.34</v>
      </c>
      <c r="G271" s="5">
        <f t="shared" si="81"/>
        <v>32.299999999999997</v>
      </c>
      <c r="H271" s="66"/>
      <c r="I271" s="65">
        <f t="shared" si="82"/>
        <v>0.34</v>
      </c>
      <c r="J271" s="67">
        <f t="shared" si="83"/>
        <v>0</v>
      </c>
      <c r="K271" s="303">
        <f t="shared" si="84"/>
        <v>32.299999999999997</v>
      </c>
      <c r="L271" s="67">
        <f t="shared" si="85"/>
        <v>0</v>
      </c>
    </row>
    <row r="272" spans="1:12">
      <c r="A272" s="20">
        <v>0</v>
      </c>
      <c r="B272" s="6" t="s">
        <v>252</v>
      </c>
      <c r="C272" s="6" t="s">
        <v>3039</v>
      </c>
      <c r="D272" s="6" t="s">
        <v>131</v>
      </c>
      <c r="E272" s="53" t="s">
        <v>123</v>
      </c>
      <c r="F272" s="7">
        <v>0.33</v>
      </c>
      <c r="G272" s="5">
        <f t="shared" si="81"/>
        <v>31.35</v>
      </c>
      <c r="H272" s="66"/>
      <c r="I272" s="65">
        <f t="shared" si="82"/>
        <v>0.33</v>
      </c>
      <c r="J272" s="67">
        <f t="shared" si="83"/>
        <v>0</v>
      </c>
      <c r="K272" s="303">
        <f t="shared" si="84"/>
        <v>31.35</v>
      </c>
      <c r="L272" s="67">
        <f t="shared" si="85"/>
        <v>0</v>
      </c>
    </row>
    <row r="273" spans="1:12">
      <c r="A273" s="20">
        <v>0</v>
      </c>
      <c r="B273" s="6" t="s">
        <v>253</v>
      </c>
      <c r="C273" s="6" t="s">
        <v>3039</v>
      </c>
      <c r="D273" s="6" t="s">
        <v>133</v>
      </c>
      <c r="E273" s="53" t="s">
        <v>123</v>
      </c>
      <c r="F273" s="7">
        <v>0.33</v>
      </c>
      <c r="G273" s="5">
        <f t="shared" si="81"/>
        <v>31.35</v>
      </c>
      <c r="H273" s="66"/>
      <c r="I273" s="65">
        <f t="shared" si="82"/>
        <v>0.33</v>
      </c>
      <c r="J273" s="67">
        <f t="shared" si="83"/>
        <v>0</v>
      </c>
      <c r="K273" s="303">
        <f t="shared" si="84"/>
        <v>31.35</v>
      </c>
      <c r="L273" s="67">
        <f t="shared" si="85"/>
        <v>0</v>
      </c>
    </row>
    <row r="274" spans="1:12">
      <c r="A274" s="20">
        <v>0</v>
      </c>
      <c r="B274" s="6" t="s">
        <v>254</v>
      </c>
      <c r="C274" s="6" t="s">
        <v>3039</v>
      </c>
      <c r="D274" s="6" t="s">
        <v>135</v>
      </c>
      <c r="E274" s="53" t="s">
        <v>123</v>
      </c>
      <c r="F274" s="7">
        <v>0.33</v>
      </c>
      <c r="G274" s="5">
        <f t="shared" si="81"/>
        <v>31.35</v>
      </c>
      <c r="H274" s="66"/>
      <c r="I274" s="65">
        <f t="shared" si="82"/>
        <v>0.33</v>
      </c>
      <c r="J274" s="67">
        <f t="shared" si="83"/>
        <v>0</v>
      </c>
      <c r="K274" s="303">
        <f t="shared" si="84"/>
        <v>31.35</v>
      </c>
      <c r="L274" s="67">
        <f t="shared" si="85"/>
        <v>0</v>
      </c>
    </row>
    <row r="275" spans="1:12">
      <c r="A275" s="20">
        <v>0</v>
      </c>
      <c r="B275" s="6" t="s">
        <v>255</v>
      </c>
      <c r="C275" s="6" t="s">
        <v>3039</v>
      </c>
      <c r="D275" s="6" t="s">
        <v>139</v>
      </c>
      <c r="E275" s="53" t="s">
        <v>123</v>
      </c>
      <c r="F275" s="7">
        <v>0.33</v>
      </c>
      <c r="G275" s="5">
        <f t="shared" si="81"/>
        <v>31.35</v>
      </c>
      <c r="H275" s="66"/>
      <c r="I275" s="65">
        <f t="shared" si="82"/>
        <v>0.33</v>
      </c>
      <c r="J275" s="67">
        <f t="shared" si="83"/>
        <v>0</v>
      </c>
      <c r="K275" s="303">
        <f t="shared" si="84"/>
        <v>31.35</v>
      </c>
      <c r="L275" s="67">
        <f t="shared" si="85"/>
        <v>0</v>
      </c>
    </row>
    <row r="276" spans="1:12">
      <c r="A276" s="20">
        <v>0</v>
      </c>
      <c r="B276" s="6" t="s">
        <v>256</v>
      </c>
      <c r="C276" s="6" t="s">
        <v>3039</v>
      </c>
      <c r="D276" s="6" t="s">
        <v>143</v>
      </c>
      <c r="E276" s="53" t="s">
        <v>123</v>
      </c>
      <c r="F276" s="7">
        <v>0.33</v>
      </c>
      <c r="G276" s="5">
        <f t="shared" si="81"/>
        <v>31.35</v>
      </c>
      <c r="H276" s="66"/>
      <c r="I276" s="65">
        <f t="shared" si="82"/>
        <v>0.33</v>
      </c>
      <c r="J276" s="67">
        <f t="shared" si="83"/>
        <v>0</v>
      </c>
      <c r="K276" s="303">
        <f t="shared" si="84"/>
        <v>31.35</v>
      </c>
      <c r="L276" s="67">
        <f t="shared" si="85"/>
        <v>0</v>
      </c>
    </row>
    <row r="277" spans="1:12">
      <c r="A277" s="20">
        <v>0</v>
      </c>
      <c r="B277" s="6" t="s">
        <v>257</v>
      </c>
      <c r="C277" s="6" t="s">
        <v>3039</v>
      </c>
      <c r="D277" s="6" t="s">
        <v>145</v>
      </c>
      <c r="E277" s="53" t="s">
        <v>123</v>
      </c>
      <c r="F277" s="7">
        <v>0.33</v>
      </c>
      <c r="G277" s="5">
        <f t="shared" si="81"/>
        <v>31.35</v>
      </c>
      <c r="H277" s="66"/>
      <c r="I277" s="65">
        <f t="shared" si="82"/>
        <v>0.33</v>
      </c>
      <c r="J277" s="67">
        <f t="shared" si="83"/>
        <v>0</v>
      </c>
      <c r="K277" s="303">
        <f t="shared" si="84"/>
        <v>31.35</v>
      </c>
      <c r="L277" s="67">
        <f t="shared" si="85"/>
        <v>0</v>
      </c>
    </row>
    <row r="278" spans="1:12">
      <c r="A278" s="20">
        <v>0</v>
      </c>
      <c r="B278" s="6" t="s">
        <v>258</v>
      </c>
      <c r="C278" s="6" t="s">
        <v>3039</v>
      </c>
      <c r="D278" s="6" t="s">
        <v>147</v>
      </c>
      <c r="E278" s="53" t="s">
        <v>123</v>
      </c>
      <c r="F278" s="7">
        <v>0.33</v>
      </c>
      <c r="G278" s="5">
        <f t="shared" si="81"/>
        <v>31.35</v>
      </c>
      <c r="H278" s="66"/>
      <c r="I278" s="65">
        <f t="shared" si="82"/>
        <v>0.33</v>
      </c>
      <c r="J278" s="67">
        <f t="shared" si="83"/>
        <v>0</v>
      </c>
      <c r="K278" s="303">
        <f t="shared" si="84"/>
        <v>31.35</v>
      </c>
      <c r="L278" s="67">
        <f t="shared" si="85"/>
        <v>0</v>
      </c>
    </row>
    <row r="279" spans="1:12">
      <c r="A279" s="20"/>
      <c r="B279" s="6"/>
      <c r="C279" s="6"/>
      <c r="D279" s="6"/>
      <c r="E279" s="53"/>
      <c r="F279" s="7"/>
      <c r="G279" s="7"/>
      <c r="H279" s="66"/>
      <c r="I279" s="65"/>
      <c r="J279" s="67"/>
      <c r="K279" s="303"/>
      <c r="L279" s="67"/>
    </row>
    <row r="280" spans="1:12">
      <c r="A280" s="20">
        <v>0</v>
      </c>
      <c r="B280" s="6" t="s">
        <v>259</v>
      </c>
      <c r="C280" s="6" t="s">
        <v>3040</v>
      </c>
      <c r="D280" s="6" t="s">
        <v>118</v>
      </c>
      <c r="E280" s="53" t="s">
        <v>116</v>
      </c>
      <c r="F280" s="7">
        <v>0.91</v>
      </c>
      <c r="G280" s="5">
        <f t="shared" ref="G280:G290" si="86">ROUND(F280*Курс_EUR,2)</f>
        <v>86.45</v>
      </c>
      <c r="H280" s="66"/>
      <c r="I280" s="65">
        <f t="shared" ref="I280:I290" si="87">F280*(1-Скидка_SUNMIGHT)</f>
        <v>0.91</v>
      </c>
      <c r="J280" s="67">
        <f t="shared" ref="J280:J290" si="88">I280*H280</f>
        <v>0</v>
      </c>
      <c r="K280" s="303">
        <f t="shared" ref="K280:K290" si="89">G280*(1-Скидка_SUNMIGHT)</f>
        <v>86.45</v>
      </c>
      <c r="L280" s="67">
        <f t="shared" ref="L280:L290" si="90">H280*K280</f>
        <v>0</v>
      </c>
    </row>
    <row r="281" spans="1:12">
      <c r="A281" s="20">
        <v>0</v>
      </c>
      <c r="B281" s="6" t="s">
        <v>260</v>
      </c>
      <c r="C281" s="6" t="s">
        <v>3040</v>
      </c>
      <c r="D281" s="6" t="s">
        <v>120</v>
      </c>
      <c r="E281" s="53" t="s">
        <v>116</v>
      </c>
      <c r="F281" s="7">
        <v>0.75</v>
      </c>
      <c r="G281" s="5">
        <f t="shared" si="86"/>
        <v>71.25</v>
      </c>
      <c r="H281" s="66"/>
      <c r="I281" s="65">
        <f t="shared" si="87"/>
        <v>0.75</v>
      </c>
      <c r="J281" s="67">
        <f t="shared" si="88"/>
        <v>0</v>
      </c>
      <c r="K281" s="303">
        <f t="shared" si="89"/>
        <v>71.25</v>
      </c>
      <c r="L281" s="67">
        <f t="shared" si="90"/>
        <v>0</v>
      </c>
    </row>
    <row r="282" spans="1:12">
      <c r="A282" s="20">
        <v>0</v>
      </c>
      <c r="B282" s="6" t="s">
        <v>261</v>
      </c>
      <c r="C282" s="6" t="s">
        <v>3040</v>
      </c>
      <c r="D282" s="6" t="s">
        <v>122</v>
      </c>
      <c r="E282" s="53" t="s">
        <v>123</v>
      </c>
      <c r="F282" s="7">
        <v>0.7</v>
      </c>
      <c r="G282" s="5">
        <f t="shared" si="86"/>
        <v>66.5</v>
      </c>
      <c r="H282" s="66"/>
      <c r="I282" s="65">
        <f t="shared" si="87"/>
        <v>0.7</v>
      </c>
      <c r="J282" s="67">
        <f t="shared" si="88"/>
        <v>0</v>
      </c>
      <c r="K282" s="303">
        <f t="shared" si="89"/>
        <v>66.5</v>
      </c>
      <c r="L282" s="67">
        <f t="shared" si="90"/>
        <v>0</v>
      </c>
    </row>
    <row r="283" spans="1:12">
      <c r="A283" s="20">
        <v>0</v>
      </c>
      <c r="B283" s="6" t="s">
        <v>262</v>
      </c>
      <c r="C283" s="6" t="s">
        <v>3040</v>
      </c>
      <c r="D283" s="6" t="s">
        <v>125</v>
      </c>
      <c r="E283" s="53" t="s">
        <v>123</v>
      </c>
      <c r="F283" s="7">
        <v>0.66</v>
      </c>
      <c r="G283" s="5">
        <f t="shared" si="86"/>
        <v>62.7</v>
      </c>
      <c r="H283" s="66"/>
      <c r="I283" s="65">
        <f t="shared" si="87"/>
        <v>0.66</v>
      </c>
      <c r="J283" s="67">
        <f t="shared" si="88"/>
        <v>0</v>
      </c>
      <c r="K283" s="303">
        <f t="shared" si="89"/>
        <v>62.7</v>
      </c>
      <c r="L283" s="67">
        <f t="shared" si="90"/>
        <v>0</v>
      </c>
    </row>
    <row r="284" spans="1:12">
      <c r="A284" s="20">
        <v>0</v>
      </c>
      <c r="B284" s="6" t="s">
        <v>263</v>
      </c>
      <c r="C284" s="6" t="s">
        <v>3040</v>
      </c>
      <c r="D284" s="6" t="s">
        <v>127</v>
      </c>
      <c r="E284" s="53" t="s">
        <v>123</v>
      </c>
      <c r="F284" s="7">
        <v>0.66</v>
      </c>
      <c r="G284" s="5">
        <f t="shared" si="86"/>
        <v>62.7</v>
      </c>
      <c r="H284" s="66"/>
      <c r="I284" s="65">
        <f t="shared" si="87"/>
        <v>0.66</v>
      </c>
      <c r="J284" s="67">
        <f t="shared" si="88"/>
        <v>0</v>
      </c>
      <c r="K284" s="303">
        <f t="shared" si="89"/>
        <v>62.7</v>
      </c>
      <c r="L284" s="67">
        <f t="shared" si="90"/>
        <v>0</v>
      </c>
    </row>
    <row r="285" spans="1:12">
      <c r="A285" s="20">
        <v>0</v>
      </c>
      <c r="B285" s="6" t="s">
        <v>264</v>
      </c>
      <c r="C285" s="6" t="s">
        <v>3040</v>
      </c>
      <c r="D285" s="6" t="s">
        <v>129</v>
      </c>
      <c r="E285" s="53" t="s">
        <v>123</v>
      </c>
      <c r="F285" s="7">
        <v>0.66</v>
      </c>
      <c r="G285" s="5">
        <f t="shared" si="86"/>
        <v>62.7</v>
      </c>
      <c r="H285" s="66"/>
      <c r="I285" s="65">
        <f t="shared" si="87"/>
        <v>0.66</v>
      </c>
      <c r="J285" s="67">
        <f t="shared" si="88"/>
        <v>0</v>
      </c>
      <c r="K285" s="303">
        <f t="shared" si="89"/>
        <v>62.7</v>
      </c>
      <c r="L285" s="67">
        <f t="shared" si="90"/>
        <v>0</v>
      </c>
    </row>
    <row r="286" spans="1:12">
      <c r="A286" s="20">
        <v>0</v>
      </c>
      <c r="B286" s="6" t="s">
        <v>265</v>
      </c>
      <c r="C286" s="6" t="s">
        <v>3040</v>
      </c>
      <c r="D286" s="6" t="s">
        <v>131</v>
      </c>
      <c r="E286" s="53" t="s">
        <v>123</v>
      </c>
      <c r="F286" s="7">
        <v>0.64</v>
      </c>
      <c r="G286" s="5">
        <f t="shared" si="86"/>
        <v>60.8</v>
      </c>
      <c r="H286" s="66"/>
      <c r="I286" s="65">
        <f t="shared" si="87"/>
        <v>0.64</v>
      </c>
      <c r="J286" s="67">
        <f t="shared" si="88"/>
        <v>0</v>
      </c>
      <c r="K286" s="303">
        <f t="shared" si="89"/>
        <v>60.8</v>
      </c>
      <c r="L286" s="67">
        <f t="shared" si="90"/>
        <v>0</v>
      </c>
    </row>
    <row r="287" spans="1:12">
      <c r="A287" s="20">
        <v>0</v>
      </c>
      <c r="B287" s="6" t="s">
        <v>266</v>
      </c>
      <c r="C287" s="6" t="s">
        <v>3040</v>
      </c>
      <c r="D287" s="6" t="s">
        <v>133</v>
      </c>
      <c r="E287" s="53" t="s">
        <v>123</v>
      </c>
      <c r="F287" s="7">
        <v>0.64</v>
      </c>
      <c r="G287" s="5">
        <f t="shared" si="86"/>
        <v>60.8</v>
      </c>
      <c r="H287" s="66"/>
      <c r="I287" s="65">
        <f t="shared" si="87"/>
        <v>0.64</v>
      </c>
      <c r="J287" s="67">
        <f t="shared" si="88"/>
        <v>0</v>
      </c>
      <c r="K287" s="303">
        <f t="shared" si="89"/>
        <v>60.8</v>
      </c>
      <c r="L287" s="67">
        <f t="shared" si="90"/>
        <v>0</v>
      </c>
    </row>
    <row r="288" spans="1:12">
      <c r="A288" s="20">
        <v>0</v>
      </c>
      <c r="B288" s="6" t="s">
        <v>267</v>
      </c>
      <c r="C288" s="6" t="s">
        <v>3040</v>
      </c>
      <c r="D288" s="6" t="s">
        <v>135</v>
      </c>
      <c r="E288" s="53" t="s">
        <v>123</v>
      </c>
      <c r="F288" s="7">
        <v>0.64</v>
      </c>
      <c r="G288" s="5">
        <f t="shared" si="86"/>
        <v>60.8</v>
      </c>
      <c r="H288" s="66"/>
      <c r="I288" s="65">
        <f t="shared" si="87"/>
        <v>0.64</v>
      </c>
      <c r="J288" s="67">
        <f t="shared" si="88"/>
        <v>0</v>
      </c>
      <c r="K288" s="303">
        <f t="shared" si="89"/>
        <v>60.8</v>
      </c>
      <c r="L288" s="67">
        <f t="shared" si="90"/>
        <v>0</v>
      </c>
    </row>
    <row r="289" spans="1:12">
      <c r="A289" s="20">
        <v>0</v>
      </c>
      <c r="B289" s="6" t="s">
        <v>268</v>
      </c>
      <c r="C289" s="6" t="s">
        <v>3040</v>
      </c>
      <c r="D289" s="6" t="s">
        <v>139</v>
      </c>
      <c r="E289" s="53" t="s">
        <v>123</v>
      </c>
      <c r="F289" s="7">
        <v>0.64</v>
      </c>
      <c r="G289" s="5">
        <f t="shared" si="86"/>
        <v>60.8</v>
      </c>
      <c r="H289" s="66"/>
      <c r="I289" s="65">
        <f t="shared" si="87"/>
        <v>0.64</v>
      </c>
      <c r="J289" s="67">
        <f t="shared" si="88"/>
        <v>0</v>
      </c>
      <c r="K289" s="303">
        <f t="shared" si="89"/>
        <v>60.8</v>
      </c>
      <c r="L289" s="67">
        <f t="shared" si="90"/>
        <v>0</v>
      </c>
    </row>
    <row r="290" spans="1:12">
      <c r="A290" s="20">
        <v>0</v>
      </c>
      <c r="B290" s="6" t="s">
        <v>269</v>
      </c>
      <c r="C290" s="6" t="s">
        <v>3040</v>
      </c>
      <c r="D290" s="6" t="s">
        <v>143</v>
      </c>
      <c r="E290" s="53" t="s">
        <v>123</v>
      </c>
      <c r="F290" s="7">
        <v>0.64</v>
      </c>
      <c r="G290" s="5">
        <f t="shared" si="86"/>
        <v>60.8</v>
      </c>
      <c r="H290" s="66"/>
      <c r="I290" s="65">
        <f t="shared" si="87"/>
        <v>0.64</v>
      </c>
      <c r="J290" s="67">
        <f t="shared" si="88"/>
        <v>0</v>
      </c>
      <c r="K290" s="303">
        <f t="shared" si="89"/>
        <v>60.8</v>
      </c>
      <c r="L290" s="67">
        <f t="shared" si="90"/>
        <v>0</v>
      </c>
    </row>
    <row r="291" spans="1:12">
      <c r="A291" s="20"/>
      <c r="B291" s="6"/>
      <c r="C291" s="6"/>
      <c r="D291" s="6"/>
      <c r="E291" s="53"/>
      <c r="F291" s="7"/>
      <c r="G291" s="7"/>
      <c r="H291" s="66"/>
      <c r="I291" s="65"/>
      <c r="J291" s="67"/>
      <c r="K291" s="303"/>
      <c r="L291" s="67"/>
    </row>
    <row r="292" spans="1:12">
      <c r="A292" s="20">
        <v>0</v>
      </c>
      <c r="B292" s="6" t="s">
        <v>270</v>
      </c>
      <c r="C292" s="6" t="s">
        <v>3041</v>
      </c>
      <c r="D292" s="6" t="s">
        <v>118</v>
      </c>
      <c r="E292" s="53" t="s">
        <v>271</v>
      </c>
      <c r="F292" s="7">
        <v>1.34</v>
      </c>
      <c r="G292" s="5">
        <f t="shared" ref="G292:G303" si="91">ROUND(F292*Курс_EUR,2)</f>
        <v>127.3</v>
      </c>
      <c r="H292" s="66"/>
      <c r="I292" s="65">
        <f t="shared" ref="I292:I303" si="92">F292*(1-Скидка_SUNMIGHT)</f>
        <v>1.34</v>
      </c>
      <c r="J292" s="67">
        <f t="shared" ref="J292:J303" si="93">I292*H292</f>
        <v>0</v>
      </c>
      <c r="K292" s="303">
        <f t="shared" ref="K292:K303" si="94">G292*(1-Скидка_SUNMIGHT)</f>
        <v>127.3</v>
      </c>
      <c r="L292" s="67">
        <f t="shared" ref="L292:L303" si="95">H292*K292</f>
        <v>0</v>
      </c>
    </row>
    <row r="293" spans="1:12">
      <c r="A293" s="20">
        <v>0</v>
      </c>
      <c r="B293" s="6" t="s">
        <v>272</v>
      </c>
      <c r="C293" s="6" t="s">
        <v>3041</v>
      </c>
      <c r="D293" s="6" t="s">
        <v>120</v>
      </c>
      <c r="E293" s="53" t="s">
        <v>271</v>
      </c>
      <c r="F293" s="7">
        <v>1.08</v>
      </c>
      <c r="G293" s="5">
        <f t="shared" si="91"/>
        <v>102.6</v>
      </c>
      <c r="H293" s="66"/>
      <c r="I293" s="65">
        <f t="shared" si="92"/>
        <v>1.08</v>
      </c>
      <c r="J293" s="67">
        <f t="shared" si="93"/>
        <v>0</v>
      </c>
      <c r="K293" s="303">
        <f t="shared" si="94"/>
        <v>102.6</v>
      </c>
      <c r="L293" s="67">
        <f t="shared" si="95"/>
        <v>0</v>
      </c>
    </row>
    <row r="294" spans="1:12">
      <c r="A294" s="20">
        <v>0</v>
      </c>
      <c r="B294" s="6" t="s">
        <v>273</v>
      </c>
      <c r="C294" s="6" t="s">
        <v>3041</v>
      </c>
      <c r="D294" s="6" t="s">
        <v>122</v>
      </c>
      <c r="E294" s="53" t="s">
        <v>271</v>
      </c>
      <c r="F294" s="7">
        <v>0.94</v>
      </c>
      <c r="G294" s="5">
        <f t="shared" si="91"/>
        <v>89.3</v>
      </c>
      <c r="H294" s="66"/>
      <c r="I294" s="65">
        <f t="shared" si="92"/>
        <v>0.94</v>
      </c>
      <c r="J294" s="67">
        <f t="shared" si="93"/>
        <v>0</v>
      </c>
      <c r="K294" s="303">
        <f t="shared" si="94"/>
        <v>89.3</v>
      </c>
      <c r="L294" s="67">
        <f t="shared" si="95"/>
        <v>0</v>
      </c>
    </row>
    <row r="295" spans="1:12">
      <c r="A295" s="20">
        <v>0</v>
      </c>
      <c r="B295" s="6" t="s">
        <v>274</v>
      </c>
      <c r="C295" s="6" t="s">
        <v>3041</v>
      </c>
      <c r="D295" s="6" t="s">
        <v>125</v>
      </c>
      <c r="E295" s="53" t="s">
        <v>275</v>
      </c>
      <c r="F295" s="7">
        <v>0.87</v>
      </c>
      <c r="G295" s="5">
        <f t="shared" si="91"/>
        <v>82.65</v>
      </c>
      <c r="H295" s="66"/>
      <c r="I295" s="65">
        <f t="shared" si="92"/>
        <v>0.87</v>
      </c>
      <c r="J295" s="67">
        <f t="shared" si="93"/>
        <v>0</v>
      </c>
      <c r="K295" s="303">
        <f t="shared" si="94"/>
        <v>82.65</v>
      </c>
      <c r="L295" s="67">
        <f t="shared" si="95"/>
        <v>0</v>
      </c>
    </row>
    <row r="296" spans="1:12">
      <c r="A296" s="20">
        <v>0</v>
      </c>
      <c r="B296" s="6" t="s">
        <v>276</v>
      </c>
      <c r="C296" s="6" t="s">
        <v>3041</v>
      </c>
      <c r="D296" s="6" t="s">
        <v>127</v>
      </c>
      <c r="E296" s="53" t="s">
        <v>275</v>
      </c>
      <c r="F296" s="7">
        <v>0.84</v>
      </c>
      <c r="G296" s="5">
        <f t="shared" si="91"/>
        <v>79.8</v>
      </c>
      <c r="H296" s="66"/>
      <c r="I296" s="65">
        <f t="shared" si="92"/>
        <v>0.84</v>
      </c>
      <c r="J296" s="67">
        <f t="shared" si="93"/>
        <v>0</v>
      </c>
      <c r="K296" s="303">
        <f t="shared" si="94"/>
        <v>79.8</v>
      </c>
      <c r="L296" s="67">
        <f t="shared" si="95"/>
        <v>0</v>
      </c>
    </row>
    <row r="297" spans="1:12">
      <c r="A297" s="20">
        <v>0</v>
      </c>
      <c r="B297" s="6" t="s">
        <v>277</v>
      </c>
      <c r="C297" s="6" t="s">
        <v>3041</v>
      </c>
      <c r="D297" s="6" t="s">
        <v>129</v>
      </c>
      <c r="E297" s="53" t="s">
        <v>275</v>
      </c>
      <c r="F297" s="7">
        <v>0.79</v>
      </c>
      <c r="G297" s="5">
        <f t="shared" si="91"/>
        <v>75.05</v>
      </c>
      <c r="H297" s="66"/>
      <c r="I297" s="65">
        <f t="shared" si="92"/>
        <v>0.79</v>
      </c>
      <c r="J297" s="67">
        <f t="shared" si="93"/>
        <v>0</v>
      </c>
      <c r="K297" s="303">
        <f t="shared" si="94"/>
        <v>75.05</v>
      </c>
      <c r="L297" s="67">
        <f t="shared" si="95"/>
        <v>0</v>
      </c>
    </row>
    <row r="298" spans="1:12">
      <c r="A298" s="20">
        <v>0</v>
      </c>
      <c r="B298" s="6" t="s">
        <v>278</v>
      </c>
      <c r="C298" s="6" t="s">
        <v>3041</v>
      </c>
      <c r="D298" s="6" t="s">
        <v>131</v>
      </c>
      <c r="E298" s="53" t="s">
        <v>275</v>
      </c>
      <c r="F298" s="7">
        <v>0.79</v>
      </c>
      <c r="G298" s="5">
        <f t="shared" si="91"/>
        <v>75.05</v>
      </c>
      <c r="H298" s="66"/>
      <c r="I298" s="65">
        <f t="shared" si="92"/>
        <v>0.79</v>
      </c>
      <c r="J298" s="67">
        <f t="shared" si="93"/>
        <v>0</v>
      </c>
      <c r="K298" s="303">
        <f t="shared" si="94"/>
        <v>75.05</v>
      </c>
      <c r="L298" s="67">
        <f t="shared" si="95"/>
        <v>0</v>
      </c>
    </row>
    <row r="299" spans="1:12">
      <c r="A299" s="20">
        <v>0</v>
      </c>
      <c r="B299" s="6" t="s">
        <v>279</v>
      </c>
      <c r="C299" s="6" t="s">
        <v>3041</v>
      </c>
      <c r="D299" s="6" t="s">
        <v>133</v>
      </c>
      <c r="E299" s="53" t="s">
        <v>275</v>
      </c>
      <c r="F299" s="7">
        <v>0.79</v>
      </c>
      <c r="G299" s="5">
        <f t="shared" si="91"/>
        <v>75.05</v>
      </c>
      <c r="H299" s="66"/>
      <c r="I299" s="65">
        <f t="shared" si="92"/>
        <v>0.79</v>
      </c>
      <c r="J299" s="67">
        <f t="shared" si="93"/>
        <v>0</v>
      </c>
      <c r="K299" s="303">
        <f t="shared" si="94"/>
        <v>75.05</v>
      </c>
      <c r="L299" s="67">
        <f t="shared" si="95"/>
        <v>0</v>
      </c>
    </row>
    <row r="300" spans="1:12">
      <c r="A300" s="20">
        <v>0</v>
      </c>
      <c r="B300" s="6" t="s">
        <v>280</v>
      </c>
      <c r="C300" s="6" t="s">
        <v>3041</v>
      </c>
      <c r="D300" s="6" t="s">
        <v>135</v>
      </c>
      <c r="E300" s="53" t="s">
        <v>275</v>
      </c>
      <c r="F300" s="7">
        <v>0.79</v>
      </c>
      <c r="G300" s="5">
        <f t="shared" si="91"/>
        <v>75.05</v>
      </c>
      <c r="H300" s="66"/>
      <c r="I300" s="65">
        <f t="shared" si="92"/>
        <v>0.79</v>
      </c>
      <c r="J300" s="67">
        <f t="shared" si="93"/>
        <v>0</v>
      </c>
      <c r="K300" s="303">
        <f t="shared" si="94"/>
        <v>75.05</v>
      </c>
      <c r="L300" s="67">
        <f t="shared" si="95"/>
        <v>0</v>
      </c>
    </row>
    <row r="301" spans="1:12">
      <c r="A301" s="20">
        <v>0</v>
      </c>
      <c r="B301" s="6" t="s">
        <v>281</v>
      </c>
      <c r="C301" s="6" t="s">
        <v>3041</v>
      </c>
      <c r="D301" s="6" t="s">
        <v>137</v>
      </c>
      <c r="E301" s="53" t="s">
        <v>275</v>
      </c>
      <c r="F301" s="7">
        <v>0.79</v>
      </c>
      <c r="G301" s="5">
        <f t="shared" si="91"/>
        <v>75.05</v>
      </c>
      <c r="H301" s="66"/>
      <c r="I301" s="65">
        <f t="shared" si="92"/>
        <v>0.79</v>
      </c>
      <c r="J301" s="67">
        <f t="shared" si="93"/>
        <v>0</v>
      </c>
      <c r="K301" s="303">
        <f t="shared" si="94"/>
        <v>75.05</v>
      </c>
      <c r="L301" s="67">
        <f t="shared" si="95"/>
        <v>0</v>
      </c>
    </row>
    <row r="302" spans="1:12">
      <c r="A302" s="20">
        <v>0</v>
      </c>
      <c r="B302" s="6" t="s">
        <v>282</v>
      </c>
      <c r="C302" s="6" t="s">
        <v>3041</v>
      </c>
      <c r="D302" s="6" t="s">
        <v>139</v>
      </c>
      <c r="E302" s="53" t="s">
        <v>275</v>
      </c>
      <c r="F302" s="7">
        <v>0.79</v>
      </c>
      <c r="G302" s="5">
        <f t="shared" si="91"/>
        <v>75.05</v>
      </c>
      <c r="H302" s="66"/>
      <c r="I302" s="65">
        <f t="shared" si="92"/>
        <v>0.79</v>
      </c>
      <c r="J302" s="67">
        <f t="shared" si="93"/>
        <v>0</v>
      </c>
      <c r="K302" s="303">
        <f t="shared" si="94"/>
        <v>75.05</v>
      </c>
      <c r="L302" s="67">
        <f t="shared" si="95"/>
        <v>0</v>
      </c>
    </row>
    <row r="303" spans="1:12">
      <c r="A303" s="20">
        <v>0</v>
      </c>
      <c r="B303" s="6" t="s">
        <v>283</v>
      </c>
      <c r="C303" s="6" t="s">
        <v>3041</v>
      </c>
      <c r="D303" s="6" t="s">
        <v>143</v>
      </c>
      <c r="E303" s="53" t="s">
        <v>275</v>
      </c>
      <c r="F303" s="7">
        <v>0.79</v>
      </c>
      <c r="G303" s="5">
        <f t="shared" si="91"/>
        <v>75.05</v>
      </c>
      <c r="H303" s="66"/>
      <c r="I303" s="65">
        <f t="shared" si="92"/>
        <v>0.79</v>
      </c>
      <c r="J303" s="67">
        <f t="shared" si="93"/>
        <v>0</v>
      </c>
      <c r="K303" s="303">
        <f t="shared" si="94"/>
        <v>75.05</v>
      </c>
      <c r="L303" s="67">
        <f t="shared" si="95"/>
        <v>0</v>
      </c>
    </row>
    <row r="304" spans="1:12">
      <c r="A304" s="20"/>
      <c r="B304" s="6"/>
      <c r="C304" s="6"/>
      <c r="D304" s="6"/>
      <c r="E304" s="53"/>
      <c r="F304" s="7"/>
      <c r="G304" s="7"/>
      <c r="H304" s="66"/>
      <c r="I304" s="65"/>
      <c r="J304" s="67"/>
      <c r="K304" s="303"/>
      <c r="L304" s="67"/>
    </row>
    <row r="305" spans="1:12">
      <c r="A305" s="20">
        <v>0</v>
      </c>
      <c r="B305" s="6" t="s">
        <v>284</v>
      </c>
      <c r="C305" s="6" t="s">
        <v>3042</v>
      </c>
      <c r="D305" s="6" t="s">
        <v>115</v>
      </c>
      <c r="E305" s="53" t="s">
        <v>285</v>
      </c>
      <c r="F305" s="7">
        <v>74.62</v>
      </c>
      <c r="G305" s="5">
        <f t="shared" ref="G305:G318" si="96">ROUND(F305*Курс_EUR,2)</f>
        <v>7088.9</v>
      </c>
      <c r="H305" s="66"/>
      <c r="I305" s="65">
        <f t="shared" ref="I305:I318" si="97">F305*(1-Скидка_SUNMIGHT)</f>
        <v>74.62</v>
      </c>
      <c r="J305" s="67">
        <f t="shared" ref="J305:J318" si="98">I305*H305</f>
        <v>0</v>
      </c>
      <c r="K305" s="303">
        <f t="shared" ref="K305:K318" si="99">G305*(1-Скидка_SUNMIGHT)</f>
        <v>7088.9</v>
      </c>
      <c r="L305" s="67">
        <f t="shared" ref="L305:L318" si="100">H305*K305</f>
        <v>0</v>
      </c>
    </row>
    <row r="306" spans="1:12">
      <c r="A306" s="20">
        <v>0</v>
      </c>
      <c r="B306" s="6" t="s">
        <v>286</v>
      </c>
      <c r="C306" s="6" t="s">
        <v>3042</v>
      </c>
      <c r="D306" s="6" t="s">
        <v>118</v>
      </c>
      <c r="E306" s="53" t="s">
        <v>285</v>
      </c>
      <c r="F306" s="7">
        <v>65.78</v>
      </c>
      <c r="G306" s="5">
        <f t="shared" si="96"/>
        <v>6249.1</v>
      </c>
      <c r="H306" s="66"/>
      <c r="I306" s="65">
        <f t="shared" si="97"/>
        <v>65.78</v>
      </c>
      <c r="J306" s="67">
        <f t="shared" si="98"/>
        <v>0</v>
      </c>
      <c r="K306" s="303">
        <f t="shared" si="99"/>
        <v>6249.1</v>
      </c>
      <c r="L306" s="67">
        <f t="shared" si="100"/>
        <v>0</v>
      </c>
    </row>
    <row r="307" spans="1:12">
      <c r="A307" s="20">
        <v>0</v>
      </c>
      <c r="B307" s="6" t="s">
        <v>287</v>
      </c>
      <c r="C307" s="6" t="s">
        <v>3042</v>
      </c>
      <c r="D307" s="6" t="s">
        <v>120</v>
      </c>
      <c r="E307" s="53" t="s">
        <v>285</v>
      </c>
      <c r="F307" s="7">
        <v>56.51</v>
      </c>
      <c r="G307" s="5">
        <f t="shared" si="96"/>
        <v>5368.45</v>
      </c>
      <c r="H307" s="66"/>
      <c r="I307" s="65">
        <f t="shared" si="97"/>
        <v>56.51</v>
      </c>
      <c r="J307" s="67">
        <f t="shared" si="98"/>
        <v>0</v>
      </c>
      <c r="K307" s="303">
        <f t="shared" si="99"/>
        <v>5368.45</v>
      </c>
      <c r="L307" s="67">
        <f t="shared" si="100"/>
        <v>0</v>
      </c>
    </row>
    <row r="308" spans="1:12">
      <c r="A308" s="20">
        <v>0</v>
      </c>
      <c r="B308" s="6" t="s">
        <v>288</v>
      </c>
      <c r="C308" s="6" t="s">
        <v>3042</v>
      </c>
      <c r="D308" s="6" t="s">
        <v>122</v>
      </c>
      <c r="E308" s="53" t="s">
        <v>289</v>
      </c>
      <c r="F308" s="7">
        <v>47.12</v>
      </c>
      <c r="G308" s="5">
        <f t="shared" si="96"/>
        <v>4476.3999999999996</v>
      </c>
      <c r="H308" s="66"/>
      <c r="I308" s="65">
        <f t="shared" si="97"/>
        <v>47.12</v>
      </c>
      <c r="J308" s="67">
        <f t="shared" si="98"/>
        <v>0</v>
      </c>
      <c r="K308" s="303">
        <f t="shared" si="99"/>
        <v>4476.3999999999996</v>
      </c>
      <c r="L308" s="67">
        <f t="shared" si="100"/>
        <v>0</v>
      </c>
    </row>
    <row r="309" spans="1:12">
      <c r="A309" s="20">
        <v>0</v>
      </c>
      <c r="B309" s="6" t="s">
        <v>290</v>
      </c>
      <c r="C309" s="6" t="s">
        <v>3042</v>
      </c>
      <c r="D309" s="6" t="s">
        <v>125</v>
      </c>
      <c r="E309" s="53" t="s">
        <v>289</v>
      </c>
      <c r="F309" s="7">
        <v>46.62</v>
      </c>
      <c r="G309" s="5">
        <f t="shared" si="96"/>
        <v>4428.8999999999996</v>
      </c>
      <c r="H309" s="66"/>
      <c r="I309" s="65">
        <f t="shared" si="97"/>
        <v>46.62</v>
      </c>
      <c r="J309" s="67">
        <f t="shared" si="98"/>
        <v>0</v>
      </c>
      <c r="K309" s="303">
        <f t="shared" si="99"/>
        <v>4428.8999999999996</v>
      </c>
      <c r="L309" s="67">
        <f t="shared" si="100"/>
        <v>0</v>
      </c>
    </row>
    <row r="310" spans="1:12">
      <c r="A310" s="20">
        <v>0</v>
      </c>
      <c r="B310" s="6" t="s">
        <v>291</v>
      </c>
      <c r="C310" s="6" t="s">
        <v>3042</v>
      </c>
      <c r="D310" s="6" t="s">
        <v>127</v>
      </c>
      <c r="E310" s="53" t="s">
        <v>289</v>
      </c>
      <c r="F310" s="7">
        <v>46.62</v>
      </c>
      <c r="G310" s="5">
        <f t="shared" si="96"/>
        <v>4428.8999999999996</v>
      </c>
      <c r="H310" s="66"/>
      <c r="I310" s="65">
        <f t="shared" si="97"/>
        <v>46.62</v>
      </c>
      <c r="J310" s="67">
        <f t="shared" si="98"/>
        <v>0</v>
      </c>
      <c r="K310" s="303">
        <f t="shared" si="99"/>
        <v>4428.8999999999996</v>
      </c>
      <c r="L310" s="67">
        <f t="shared" si="100"/>
        <v>0</v>
      </c>
    </row>
    <row r="311" spans="1:12">
      <c r="A311" s="20">
        <v>0</v>
      </c>
      <c r="B311" s="6" t="s">
        <v>292</v>
      </c>
      <c r="C311" s="6" t="s">
        <v>3042</v>
      </c>
      <c r="D311" s="6" t="s">
        <v>129</v>
      </c>
      <c r="E311" s="53" t="s">
        <v>289</v>
      </c>
      <c r="F311" s="7">
        <v>46.62</v>
      </c>
      <c r="G311" s="5">
        <f t="shared" si="96"/>
        <v>4428.8999999999996</v>
      </c>
      <c r="H311" s="66"/>
      <c r="I311" s="65">
        <f t="shared" si="97"/>
        <v>46.62</v>
      </c>
      <c r="J311" s="67">
        <f t="shared" si="98"/>
        <v>0</v>
      </c>
      <c r="K311" s="303">
        <f t="shared" si="99"/>
        <v>4428.8999999999996</v>
      </c>
      <c r="L311" s="67">
        <f t="shared" si="100"/>
        <v>0</v>
      </c>
    </row>
    <row r="312" spans="1:12">
      <c r="A312" s="20">
        <v>0</v>
      </c>
      <c r="B312" s="6" t="s">
        <v>293</v>
      </c>
      <c r="C312" s="6" t="s">
        <v>3042</v>
      </c>
      <c r="D312" s="6" t="s">
        <v>131</v>
      </c>
      <c r="E312" s="53" t="s">
        <v>289</v>
      </c>
      <c r="F312" s="7">
        <v>44.33</v>
      </c>
      <c r="G312" s="5">
        <f t="shared" si="96"/>
        <v>4211.3500000000004</v>
      </c>
      <c r="H312" s="66"/>
      <c r="I312" s="65">
        <f t="shared" si="97"/>
        <v>44.33</v>
      </c>
      <c r="J312" s="67">
        <f t="shared" si="98"/>
        <v>0</v>
      </c>
      <c r="K312" s="303">
        <f t="shared" si="99"/>
        <v>4211.3500000000004</v>
      </c>
      <c r="L312" s="67">
        <f t="shared" si="100"/>
        <v>0</v>
      </c>
    </row>
    <row r="313" spans="1:12">
      <c r="A313" s="20">
        <v>0</v>
      </c>
      <c r="B313" s="6" t="s">
        <v>294</v>
      </c>
      <c r="C313" s="6" t="s">
        <v>3042</v>
      </c>
      <c r="D313" s="6" t="s">
        <v>133</v>
      </c>
      <c r="E313" s="53" t="s">
        <v>289</v>
      </c>
      <c r="F313" s="7">
        <v>44.33</v>
      </c>
      <c r="G313" s="5">
        <f t="shared" si="96"/>
        <v>4211.3500000000004</v>
      </c>
      <c r="H313" s="66"/>
      <c r="I313" s="65">
        <f t="shared" si="97"/>
        <v>44.33</v>
      </c>
      <c r="J313" s="67">
        <f t="shared" si="98"/>
        <v>0</v>
      </c>
      <c r="K313" s="303">
        <f t="shared" si="99"/>
        <v>4211.3500000000004</v>
      </c>
      <c r="L313" s="67">
        <f t="shared" si="100"/>
        <v>0</v>
      </c>
    </row>
    <row r="314" spans="1:12">
      <c r="A314" s="20">
        <v>0</v>
      </c>
      <c r="B314" s="6" t="s">
        <v>295</v>
      </c>
      <c r="C314" s="6" t="s">
        <v>3042</v>
      </c>
      <c r="D314" s="6" t="s">
        <v>135</v>
      </c>
      <c r="E314" s="53" t="s">
        <v>289</v>
      </c>
      <c r="F314" s="7">
        <v>44.33</v>
      </c>
      <c r="G314" s="5">
        <f t="shared" si="96"/>
        <v>4211.3500000000004</v>
      </c>
      <c r="H314" s="66"/>
      <c r="I314" s="65">
        <f t="shared" si="97"/>
        <v>44.33</v>
      </c>
      <c r="J314" s="67">
        <f t="shared" si="98"/>
        <v>0</v>
      </c>
      <c r="K314" s="303">
        <f t="shared" si="99"/>
        <v>4211.3500000000004</v>
      </c>
      <c r="L314" s="67">
        <f t="shared" si="100"/>
        <v>0</v>
      </c>
    </row>
    <row r="315" spans="1:12">
      <c r="A315" s="20">
        <v>0</v>
      </c>
      <c r="B315" s="6" t="s">
        <v>296</v>
      </c>
      <c r="C315" s="6" t="s">
        <v>3042</v>
      </c>
      <c r="D315" s="6" t="s">
        <v>137</v>
      </c>
      <c r="E315" s="53" t="s">
        <v>289</v>
      </c>
      <c r="F315" s="7">
        <v>44.33</v>
      </c>
      <c r="G315" s="5">
        <f t="shared" si="96"/>
        <v>4211.3500000000004</v>
      </c>
      <c r="H315" s="66"/>
      <c r="I315" s="65">
        <f t="shared" si="97"/>
        <v>44.33</v>
      </c>
      <c r="J315" s="67">
        <f t="shared" si="98"/>
        <v>0</v>
      </c>
      <c r="K315" s="303">
        <f t="shared" si="99"/>
        <v>4211.3500000000004</v>
      </c>
      <c r="L315" s="67">
        <f t="shared" si="100"/>
        <v>0</v>
      </c>
    </row>
    <row r="316" spans="1:12">
      <c r="A316" s="20">
        <v>0</v>
      </c>
      <c r="B316" s="6" t="s">
        <v>297</v>
      </c>
      <c r="C316" s="6" t="s">
        <v>3042</v>
      </c>
      <c r="D316" s="6" t="s">
        <v>139</v>
      </c>
      <c r="E316" s="53" t="s">
        <v>289</v>
      </c>
      <c r="F316" s="7">
        <v>44.33</v>
      </c>
      <c r="G316" s="5">
        <f t="shared" si="96"/>
        <v>4211.3500000000004</v>
      </c>
      <c r="H316" s="66"/>
      <c r="I316" s="65">
        <f t="shared" si="97"/>
        <v>44.33</v>
      </c>
      <c r="J316" s="67">
        <f t="shared" si="98"/>
        <v>0</v>
      </c>
      <c r="K316" s="303">
        <f t="shared" si="99"/>
        <v>4211.3500000000004</v>
      </c>
      <c r="L316" s="67">
        <f t="shared" si="100"/>
        <v>0</v>
      </c>
    </row>
    <row r="317" spans="1:12">
      <c r="A317" s="20">
        <v>0</v>
      </c>
      <c r="B317" s="6" t="s">
        <v>298</v>
      </c>
      <c r="C317" s="6" t="s">
        <v>3042</v>
      </c>
      <c r="D317" s="6" t="s">
        <v>141</v>
      </c>
      <c r="E317" s="53" t="s">
        <v>289</v>
      </c>
      <c r="F317" s="7">
        <v>44.33</v>
      </c>
      <c r="G317" s="5">
        <f t="shared" si="96"/>
        <v>4211.3500000000004</v>
      </c>
      <c r="H317" s="66"/>
      <c r="I317" s="65">
        <f t="shared" si="97"/>
        <v>44.33</v>
      </c>
      <c r="J317" s="67">
        <f t="shared" si="98"/>
        <v>0</v>
      </c>
      <c r="K317" s="303">
        <f t="shared" si="99"/>
        <v>4211.3500000000004</v>
      </c>
      <c r="L317" s="67">
        <f t="shared" si="100"/>
        <v>0</v>
      </c>
    </row>
    <row r="318" spans="1:12">
      <c r="A318" s="20">
        <v>0</v>
      </c>
      <c r="B318" s="6" t="s">
        <v>299</v>
      </c>
      <c r="C318" s="6" t="s">
        <v>3042</v>
      </c>
      <c r="D318" s="6" t="s">
        <v>143</v>
      </c>
      <c r="E318" s="53" t="s">
        <v>289</v>
      </c>
      <c r="F318" s="7">
        <v>44.33</v>
      </c>
      <c r="G318" s="5">
        <f t="shared" si="96"/>
        <v>4211.3500000000004</v>
      </c>
      <c r="H318" s="66"/>
      <c r="I318" s="65">
        <f t="shared" si="97"/>
        <v>44.33</v>
      </c>
      <c r="J318" s="67">
        <f t="shared" si="98"/>
        <v>0</v>
      </c>
      <c r="K318" s="303">
        <f t="shared" si="99"/>
        <v>4211.3500000000004</v>
      </c>
      <c r="L318" s="67">
        <f t="shared" si="100"/>
        <v>0</v>
      </c>
    </row>
    <row r="319" spans="1:12">
      <c r="A319" s="20"/>
      <c r="B319" s="6"/>
      <c r="C319" s="6"/>
      <c r="D319" s="6"/>
      <c r="E319" s="53"/>
      <c r="F319" s="7"/>
      <c r="G319" s="7"/>
      <c r="H319" s="66"/>
      <c r="I319" s="65"/>
      <c r="J319" s="67"/>
      <c r="K319" s="303"/>
      <c r="L319" s="67"/>
    </row>
    <row r="320" spans="1:12">
      <c r="A320" s="20">
        <v>0</v>
      </c>
      <c r="B320" s="6" t="s">
        <v>300</v>
      </c>
      <c r="C320" s="6" t="s">
        <v>3043</v>
      </c>
      <c r="D320" s="6" t="s">
        <v>115</v>
      </c>
      <c r="E320" s="53" t="s">
        <v>285</v>
      </c>
      <c r="F320" s="7">
        <v>112.2</v>
      </c>
      <c r="G320" s="5">
        <f t="shared" ref="G320:G333" si="101">ROUND(F320*Курс_EUR,2)</f>
        <v>10659</v>
      </c>
      <c r="H320" s="66"/>
      <c r="I320" s="65">
        <f t="shared" ref="I320:I333" si="102">F320*(1-Скидка_SUNMIGHT)</f>
        <v>112.2</v>
      </c>
      <c r="J320" s="67">
        <f t="shared" ref="J320:J333" si="103">I320*H320</f>
        <v>0</v>
      </c>
      <c r="K320" s="303">
        <f t="shared" ref="K320:K333" si="104">G320*(1-Скидка_SUNMIGHT)</f>
        <v>10659</v>
      </c>
      <c r="L320" s="67">
        <f t="shared" ref="L320:L333" si="105">H320*K320</f>
        <v>0</v>
      </c>
    </row>
    <row r="321" spans="1:12">
      <c r="A321" s="20">
        <v>0</v>
      </c>
      <c r="B321" s="6" t="s">
        <v>301</v>
      </c>
      <c r="C321" s="6" t="s">
        <v>3043</v>
      </c>
      <c r="D321" s="6" t="s">
        <v>118</v>
      </c>
      <c r="E321" s="53" t="s">
        <v>285</v>
      </c>
      <c r="F321" s="7">
        <v>99.12</v>
      </c>
      <c r="G321" s="5">
        <f t="shared" si="101"/>
        <v>9416.4</v>
      </c>
      <c r="H321" s="66"/>
      <c r="I321" s="65">
        <f t="shared" si="102"/>
        <v>99.12</v>
      </c>
      <c r="J321" s="67">
        <f t="shared" si="103"/>
        <v>0</v>
      </c>
      <c r="K321" s="303">
        <f t="shared" si="104"/>
        <v>9416.4</v>
      </c>
      <c r="L321" s="67">
        <f t="shared" si="105"/>
        <v>0</v>
      </c>
    </row>
    <row r="322" spans="1:12">
      <c r="A322" s="20">
        <v>0</v>
      </c>
      <c r="B322" s="6" t="s">
        <v>302</v>
      </c>
      <c r="C322" s="6" t="s">
        <v>3043</v>
      </c>
      <c r="D322" s="6" t="s">
        <v>120</v>
      </c>
      <c r="E322" s="53" t="s">
        <v>285</v>
      </c>
      <c r="F322" s="7">
        <v>86.07</v>
      </c>
      <c r="G322" s="5">
        <f t="shared" si="101"/>
        <v>8176.65</v>
      </c>
      <c r="H322" s="66"/>
      <c r="I322" s="65">
        <f t="shared" si="102"/>
        <v>86.07</v>
      </c>
      <c r="J322" s="67">
        <f t="shared" si="103"/>
        <v>0</v>
      </c>
      <c r="K322" s="303">
        <f t="shared" si="104"/>
        <v>8176.65</v>
      </c>
      <c r="L322" s="67">
        <f t="shared" si="105"/>
        <v>0</v>
      </c>
    </row>
    <row r="323" spans="1:12">
      <c r="A323" s="20">
        <v>0</v>
      </c>
      <c r="B323" s="6" t="s">
        <v>303</v>
      </c>
      <c r="C323" s="6" t="s">
        <v>3043</v>
      </c>
      <c r="D323" s="6" t="s">
        <v>122</v>
      </c>
      <c r="E323" s="53" t="s">
        <v>289</v>
      </c>
      <c r="F323" s="7">
        <v>70.92</v>
      </c>
      <c r="G323" s="5">
        <f t="shared" si="101"/>
        <v>6737.4</v>
      </c>
      <c r="H323" s="66"/>
      <c r="I323" s="65">
        <f t="shared" si="102"/>
        <v>70.92</v>
      </c>
      <c r="J323" s="67">
        <f t="shared" si="103"/>
        <v>0</v>
      </c>
      <c r="K323" s="303">
        <f t="shared" si="104"/>
        <v>6737.4</v>
      </c>
      <c r="L323" s="67">
        <f t="shared" si="105"/>
        <v>0</v>
      </c>
    </row>
    <row r="324" spans="1:12">
      <c r="A324" s="20">
        <v>0</v>
      </c>
      <c r="B324" s="6" t="s">
        <v>304</v>
      </c>
      <c r="C324" s="6" t="s">
        <v>3043</v>
      </c>
      <c r="D324" s="6" t="s">
        <v>125</v>
      </c>
      <c r="E324" s="53" t="s">
        <v>289</v>
      </c>
      <c r="F324" s="7">
        <v>68.849999999999994</v>
      </c>
      <c r="G324" s="5">
        <f t="shared" si="101"/>
        <v>6540.75</v>
      </c>
      <c r="H324" s="66"/>
      <c r="I324" s="65">
        <f t="shared" si="102"/>
        <v>68.849999999999994</v>
      </c>
      <c r="J324" s="67">
        <f t="shared" si="103"/>
        <v>0</v>
      </c>
      <c r="K324" s="303">
        <f t="shared" si="104"/>
        <v>6540.75</v>
      </c>
      <c r="L324" s="67">
        <f t="shared" si="105"/>
        <v>0</v>
      </c>
    </row>
    <row r="325" spans="1:12">
      <c r="A325" s="20">
        <v>0</v>
      </c>
      <c r="B325" s="6" t="s">
        <v>305</v>
      </c>
      <c r="C325" s="6" t="s">
        <v>3043</v>
      </c>
      <c r="D325" s="6" t="s">
        <v>127</v>
      </c>
      <c r="E325" s="53" t="s">
        <v>289</v>
      </c>
      <c r="F325" s="7">
        <v>68.849999999999994</v>
      </c>
      <c r="G325" s="5">
        <f t="shared" si="101"/>
        <v>6540.75</v>
      </c>
      <c r="H325" s="66"/>
      <c r="I325" s="65">
        <f t="shared" si="102"/>
        <v>68.849999999999994</v>
      </c>
      <c r="J325" s="67">
        <f t="shared" si="103"/>
        <v>0</v>
      </c>
      <c r="K325" s="303">
        <f t="shared" si="104"/>
        <v>6540.75</v>
      </c>
      <c r="L325" s="67">
        <f t="shared" si="105"/>
        <v>0</v>
      </c>
    </row>
    <row r="326" spans="1:12">
      <c r="A326" s="20">
        <v>0</v>
      </c>
      <c r="B326" s="6" t="s">
        <v>306</v>
      </c>
      <c r="C326" s="6" t="s">
        <v>3043</v>
      </c>
      <c r="D326" s="6" t="s">
        <v>129</v>
      </c>
      <c r="E326" s="53" t="s">
        <v>289</v>
      </c>
      <c r="F326" s="7">
        <v>68.849999999999994</v>
      </c>
      <c r="G326" s="5">
        <f t="shared" si="101"/>
        <v>6540.75</v>
      </c>
      <c r="H326" s="66"/>
      <c r="I326" s="65">
        <f t="shared" si="102"/>
        <v>68.849999999999994</v>
      </c>
      <c r="J326" s="67">
        <f t="shared" si="103"/>
        <v>0</v>
      </c>
      <c r="K326" s="303">
        <f t="shared" si="104"/>
        <v>6540.75</v>
      </c>
      <c r="L326" s="67">
        <f t="shared" si="105"/>
        <v>0</v>
      </c>
    </row>
    <row r="327" spans="1:12">
      <c r="A327" s="20">
        <v>0</v>
      </c>
      <c r="B327" s="6" t="s">
        <v>307</v>
      </c>
      <c r="C327" s="6" t="s">
        <v>3043</v>
      </c>
      <c r="D327" s="6" t="s">
        <v>131</v>
      </c>
      <c r="E327" s="53" t="s">
        <v>289</v>
      </c>
      <c r="F327" s="7">
        <v>65.489999999999995</v>
      </c>
      <c r="G327" s="5">
        <f t="shared" si="101"/>
        <v>6221.55</v>
      </c>
      <c r="H327" s="66"/>
      <c r="I327" s="65">
        <f t="shared" si="102"/>
        <v>65.489999999999995</v>
      </c>
      <c r="J327" s="67">
        <f t="shared" si="103"/>
        <v>0</v>
      </c>
      <c r="K327" s="303">
        <f t="shared" si="104"/>
        <v>6221.55</v>
      </c>
      <c r="L327" s="67">
        <f t="shared" si="105"/>
        <v>0</v>
      </c>
    </row>
    <row r="328" spans="1:12">
      <c r="A328" s="20">
        <v>0</v>
      </c>
      <c r="B328" s="6" t="s">
        <v>308</v>
      </c>
      <c r="C328" s="6" t="s">
        <v>3043</v>
      </c>
      <c r="D328" s="6" t="s">
        <v>133</v>
      </c>
      <c r="E328" s="53" t="s">
        <v>289</v>
      </c>
      <c r="F328" s="7">
        <v>65.489999999999995</v>
      </c>
      <c r="G328" s="5">
        <f t="shared" si="101"/>
        <v>6221.55</v>
      </c>
      <c r="H328" s="66"/>
      <c r="I328" s="65">
        <f t="shared" si="102"/>
        <v>65.489999999999995</v>
      </c>
      <c r="J328" s="67">
        <f t="shared" si="103"/>
        <v>0</v>
      </c>
      <c r="K328" s="303">
        <f t="shared" si="104"/>
        <v>6221.55</v>
      </c>
      <c r="L328" s="67">
        <f t="shared" si="105"/>
        <v>0</v>
      </c>
    </row>
    <row r="329" spans="1:12">
      <c r="A329" s="20">
        <v>0</v>
      </c>
      <c r="B329" s="6" t="s">
        <v>309</v>
      </c>
      <c r="C329" s="6" t="s">
        <v>3043</v>
      </c>
      <c r="D329" s="6" t="s">
        <v>135</v>
      </c>
      <c r="E329" s="53" t="s">
        <v>289</v>
      </c>
      <c r="F329" s="7">
        <v>65.489999999999995</v>
      </c>
      <c r="G329" s="5">
        <f t="shared" si="101"/>
        <v>6221.55</v>
      </c>
      <c r="H329" s="66"/>
      <c r="I329" s="65">
        <f t="shared" si="102"/>
        <v>65.489999999999995</v>
      </c>
      <c r="J329" s="67">
        <f t="shared" si="103"/>
        <v>0</v>
      </c>
      <c r="K329" s="303">
        <f t="shared" si="104"/>
        <v>6221.55</v>
      </c>
      <c r="L329" s="67">
        <f t="shared" si="105"/>
        <v>0</v>
      </c>
    </row>
    <row r="330" spans="1:12">
      <c r="A330" s="20">
        <v>0</v>
      </c>
      <c r="B330" s="6" t="s">
        <v>310</v>
      </c>
      <c r="C330" s="6" t="s">
        <v>3043</v>
      </c>
      <c r="D330" s="6" t="s">
        <v>137</v>
      </c>
      <c r="E330" s="53" t="s">
        <v>289</v>
      </c>
      <c r="F330" s="7">
        <v>65.489999999999995</v>
      </c>
      <c r="G330" s="5">
        <f t="shared" si="101"/>
        <v>6221.55</v>
      </c>
      <c r="H330" s="66"/>
      <c r="I330" s="65">
        <f t="shared" si="102"/>
        <v>65.489999999999995</v>
      </c>
      <c r="J330" s="67">
        <f t="shared" si="103"/>
        <v>0</v>
      </c>
      <c r="K330" s="303">
        <f t="shared" si="104"/>
        <v>6221.55</v>
      </c>
      <c r="L330" s="67">
        <f t="shared" si="105"/>
        <v>0</v>
      </c>
    </row>
    <row r="331" spans="1:12">
      <c r="A331" s="20">
        <v>0</v>
      </c>
      <c r="B331" s="6" t="s">
        <v>311</v>
      </c>
      <c r="C331" s="6" t="s">
        <v>3043</v>
      </c>
      <c r="D331" s="6" t="s">
        <v>139</v>
      </c>
      <c r="E331" s="53" t="s">
        <v>289</v>
      </c>
      <c r="F331" s="7">
        <v>65.489999999999995</v>
      </c>
      <c r="G331" s="5">
        <f t="shared" si="101"/>
        <v>6221.55</v>
      </c>
      <c r="H331" s="66"/>
      <c r="I331" s="65">
        <f t="shared" si="102"/>
        <v>65.489999999999995</v>
      </c>
      <c r="J331" s="67">
        <f t="shared" si="103"/>
        <v>0</v>
      </c>
      <c r="K331" s="303">
        <f t="shared" si="104"/>
        <v>6221.55</v>
      </c>
      <c r="L331" s="67">
        <f t="shared" si="105"/>
        <v>0</v>
      </c>
    </row>
    <row r="332" spans="1:12">
      <c r="A332" s="20">
        <v>0</v>
      </c>
      <c r="B332" s="6" t="s">
        <v>312</v>
      </c>
      <c r="C332" s="6" t="s">
        <v>3043</v>
      </c>
      <c r="D332" s="6" t="s">
        <v>141</v>
      </c>
      <c r="E332" s="53" t="s">
        <v>289</v>
      </c>
      <c r="F332" s="7">
        <v>65.489999999999995</v>
      </c>
      <c r="G332" s="5">
        <f t="shared" si="101"/>
        <v>6221.55</v>
      </c>
      <c r="H332" s="66"/>
      <c r="I332" s="65">
        <f t="shared" si="102"/>
        <v>65.489999999999995</v>
      </c>
      <c r="J332" s="67">
        <f t="shared" si="103"/>
        <v>0</v>
      </c>
      <c r="K332" s="303">
        <f t="shared" si="104"/>
        <v>6221.55</v>
      </c>
      <c r="L332" s="67">
        <f t="shared" si="105"/>
        <v>0</v>
      </c>
    </row>
    <row r="333" spans="1:12">
      <c r="A333" s="20">
        <v>0</v>
      </c>
      <c r="B333" s="6" t="s">
        <v>313</v>
      </c>
      <c r="C333" s="37" t="s">
        <v>3043</v>
      </c>
      <c r="D333" s="37" t="s">
        <v>143</v>
      </c>
      <c r="E333" s="53" t="s">
        <v>289</v>
      </c>
      <c r="F333" s="7">
        <v>65.489999999999995</v>
      </c>
      <c r="G333" s="5">
        <f t="shared" si="101"/>
        <v>6221.55</v>
      </c>
      <c r="H333" s="66"/>
      <c r="I333" s="65">
        <f t="shared" si="102"/>
        <v>65.489999999999995</v>
      </c>
      <c r="J333" s="67">
        <f t="shared" si="103"/>
        <v>0</v>
      </c>
      <c r="K333" s="303">
        <f t="shared" si="104"/>
        <v>6221.55</v>
      </c>
      <c r="L333" s="67">
        <f t="shared" si="105"/>
        <v>0</v>
      </c>
    </row>
    <row r="334" spans="1:12">
      <c r="A334" s="20"/>
      <c r="B334" s="6"/>
      <c r="C334" s="37"/>
      <c r="D334" s="37"/>
      <c r="E334" s="53"/>
      <c r="F334" s="7"/>
      <c r="G334" s="7"/>
      <c r="H334" s="66"/>
      <c r="I334" s="65"/>
      <c r="J334" s="67"/>
      <c r="K334" s="303"/>
      <c r="L334" s="67"/>
    </row>
    <row r="335" spans="1:12">
      <c r="A335" s="20">
        <v>0</v>
      </c>
      <c r="B335" s="6" t="s">
        <v>314</v>
      </c>
      <c r="C335" s="37" t="s">
        <v>3044</v>
      </c>
      <c r="D335" s="37" t="s">
        <v>115</v>
      </c>
      <c r="E335" s="53" t="s">
        <v>285</v>
      </c>
      <c r="F335" s="7">
        <v>86.69</v>
      </c>
      <c r="G335" s="5">
        <f t="shared" ref="G335:G347" si="106">ROUND(F335*Курс_EUR,2)</f>
        <v>8235.5499999999993</v>
      </c>
      <c r="H335" s="66"/>
      <c r="I335" s="65">
        <f t="shared" ref="I335:I347" si="107">F335*(1-Скидка_SUNMIGHT)</f>
        <v>86.69</v>
      </c>
      <c r="J335" s="67">
        <f t="shared" ref="J335:J347" si="108">I335*H335</f>
        <v>0</v>
      </c>
      <c r="K335" s="303">
        <f t="shared" ref="K335:K347" si="109">G335*(1-Скидка_SUNMIGHT)</f>
        <v>8235.5499999999993</v>
      </c>
      <c r="L335" s="67">
        <f t="shared" ref="L335:L347" si="110">H335*K335</f>
        <v>0</v>
      </c>
    </row>
    <row r="336" spans="1:12">
      <c r="A336" s="20">
        <v>0</v>
      </c>
      <c r="B336" s="6" t="s">
        <v>315</v>
      </c>
      <c r="C336" s="37" t="s">
        <v>3044</v>
      </c>
      <c r="D336" s="37" t="s">
        <v>118</v>
      </c>
      <c r="E336" s="53" t="s">
        <v>285</v>
      </c>
      <c r="F336" s="7">
        <v>78.78</v>
      </c>
      <c r="G336" s="5">
        <f t="shared" si="106"/>
        <v>7484.1</v>
      </c>
      <c r="H336" s="66"/>
      <c r="I336" s="65">
        <f t="shared" si="107"/>
        <v>78.78</v>
      </c>
      <c r="J336" s="67">
        <f t="shared" si="108"/>
        <v>0</v>
      </c>
      <c r="K336" s="303">
        <f t="shared" si="109"/>
        <v>7484.1</v>
      </c>
      <c r="L336" s="67">
        <f t="shared" si="110"/>
        <v>0</v>
      </c>
    </row>
    <row r="337" spans="1:12">
      <c r="A337" s="20">
        <v>0</v>
      </c>
      <c r="B337" s="6" t="s">
        <v>316</v>
      </c>
      <c r="C337" s="37" t="s">
        <v>3044</v>
      </c>
      <c r="D337" s="37" t="s">
        <v>120</v>
      </c>
      <c r="E337" s="53" t="s">
        <v>285</v>
      </c>
      <c r="F337" s="7">
        <v>75.14</v>
      </c>
      <c r="G337" s="5">
        <f t="shared" si="106"/>
        <v>7138.3</v>
      </c>
      <c r="H337" s="66"/>
      <c r="I337" s="65">
        <f t="shared" si="107"/>
        <v>75.14</v>
      </c>
      <c r="J337" s="67">
        <f t="shared" si="108"/>
        <v>0</v>
      </c>
      <c r="K337" s="303">
        <f t="shared" si="109"/>
        <v>7138.3</v>
      </c>
      <c r="L337" s="67">
        <f t="shared" si="110"/>
        <v>0</v>
      </c>
    </row>
    <row r="338" spans="1:12">
      <c r="A338" s="20">
        <v>0</v>
      </c>
      <c r="B338" s="6" t="s">
        <v>317</v>
      </c>
      <c r="C338" s="37" t="s">
        <v>3044</v>
      </c>
      <c r="D338" s="37" t="s">
        <v>122</v>
      </c>
      <c r="E338" s="53" t="s">
        <v>289</v>
      </c>
      <c r="F338" s="7">
        <v>62.62</v>
      </c>
      <c r="G338" s="5">
        <f t="shared" si="106"/>
        <v>5948.9</v>
      </c>
      <c r="H338" s="66"/>
      <c r="I338" s="65">
        <f t="shared" si="107"/>
        <v>62.62</v>
      </c>
      <c r="J338" s="67">
        <f t="shared" si="108"/>
        <v>0</v>
      </c>
      <c r="K338" s="303">
        <f t="shared" si="109"/>
        <v>5948.9</v>
      </c>
      <c r="L338" s="67">
        <f t="shared" si="110"/>
        <v>0</v>
      </c>
    </row>
    <row r="339" spans="1:12">
      <c r="A339" s="20">
        <v>0</v>
      </c>
      <c r="B339" s="6" t="s">
        <v>318</v>
      </c>
      <c r="C339" s="37" t="s">
        <v>3044</v>
      </c>
      <c r="D339" s="37" t="s">
        <v>125</v>
      </c>
      <c r="E339" s="53" t="s">
        <v>289</v>
      </c>
      <c r="F339" s="7">
        <v>61.95</v>
      </c>
      <c r="G339" s="5">
        <f t="shared" si="106"/>
        <v>5885.25</v>
      </c>
      <c r="H339" s="66"/>
      <c r="I339" s="65">
        <f t="shared" si="107"/>
        <v>61.95</v>
      </c>
      <c r="J339" s="67">
        <f t="shared" si="108"/>
        <v>0</v>
      </c>
      <c r="K339" s="303">
        <f t="shared" si="109"/>
        <v>5885.25</v>
      </c>
      <c r="L339" s="67">
        <f t="shared" si="110"/>
        <v>0</v>
      </c>
    </row>
    <row r="340" spans="1:12">
      <c r="A340" s="20">
        <v>0</v>
      </c>
      <c r="B340" s="6" t="s">
        <v>319</v>
      </c>
      <c r="C340" s="37" t="s">
        <v>3044</v>
      </c>
      <c r="D340" s="37" t="s">
        <v>127</v>
      </c>
      <c r="E340" s="53" t="s">
        <v>289</v>
      </c>
      <c r="F340" s="7">
        <v>61.95</v>
      </c>
      <c r="G340" s="5">
        <f t="shared" si="106"/>
        <v>5885.25</v>
      </c>
      <c r="H340" s="66"/>
      <c r="I340" s="65">
        <f t="shared" si="107"/>
        <v>61.95</v>
      </c>
      <c r="J340" s="67">
        <f t="shared" si="108"/>
        <v>0</v>
      </c>
      <c r="K340" s="303">
        <f t="shared" si="109"/>
        <v>5885.25</v>
      </c>
      <c r="L340" s="67">
        <f t="shared" si="110"/>
        <v>0</v>
      </c>
    </row>
    <row r="341" spans="1:12">
      <c r="A341" s="20">
        <v>0</v>
      </c>
      <c r="B341" s="6" t="s">
        <v>320</v>
      </c>
      <c r="C341" s="37" t="s">
        <v>3044</v>
      </c>
      <c r="D341" s="37" t="s">
        <v>129</v>
      </c>
      <c r="E341" s="53" t="s">
        <v>289</v>
      </c>
      <c r="F341" s="7">
        <v>61.95</v>
      </c>
      <c r="G341" s="5">
        <f t="shared" si="106"/>
        <v>5885.25</v>
      </c>
      <c r="H341" s="66"/>
      <c r="I341" s="65">
        <f t="shared" si="107"/>
        <v>61.95</v>
      </c>
      <c r="J341" s="67">
        <f t="shared" si="108"/>
        <v>0</v>
      </c>
      <c r="K341" s="303">
        <f t="shared" si="109"/>
        <v>5885.25</v>
      </c>
      <c r="L341" s="67">
        <f t="shared" si="110"/>
        <v>0</v>
      </c>
    </row>
    <row r="342" spans="1:12">
      <c r="A342" s="20">
        <v>0</v>
      </c>
      <c r="B342" s="6" t="s">
        <v>321</v>
      </c>
      <c r="C342" s="37" t="s">
        <v>3044</v>
      </c>
      <c r="D342" s="37" t="s">
        <v>131</v>
      </c>
      <c r="E342" s="53" t="s">
        <v>289</v>
      </c>
      <c r="F342" s="7">
        <v>59.04</v>
      </c>
      <c r="G342" s="5">
        <f t="shared" si="106"/>
        <v>5608.8</v>
      </c>
      <c r="H342" s="66"/>
      <c r="I342" s="65">
        <f t="shared" si="107"/>
        <v>59.04</v>
      </c>
      <c r="J342" s="67">
        <f t="shared" si="108"/>
        <v>0</v>
      </c>
      <c r="K342" s="303">
        <f t="shared" si="109"/>
        <v>5608.8</v>
      </c>
      <c r="L342" s="67">
        <f t="shared" si="110"/>
        <v>0</v>
      </c>
    </row>
    <row r="343" spans="1:12">
      <c r="A343" s="20">
        <v>0</v>
      </c>
      <c r="B343" s="6" t="s">
        <v>322</v>
      </c>
      <c r="C343" s="37" t="s">
        <v>3044</v>
      </c>
      <c r="D343" s="37" t="s">
        <v>135</v>
      </c>
      <c r="E343" s="53" t="s">
        <v>289</v>
      </c>
      <c r="F343" s="7">
        <v>59.04</v>
      </c>
      <c r="G343" s="5">
        <f t="shared" si="106"/>
        <v>5608.8</v>
      </c>
      <c r="H343" s="66"/>
      <c r="I343" s="65">
        <f t="shared" si="107"/>
        <v>59.04</v>
      </c>
      <c r="J343" s="67">
        <f t="shared" si="108"/>
        <v>0</v>
      </c>
      <c r="K343" s="303">
        <f t="shared" si="109"/>
        <v>5608.8</v>
      </c>
      <c r="L343" s="67">
        <f t="shared" si="110"/>
        <v>0</v>
      </c>
    </row>
    <row r="344" spans="1:12">
      <c r="A344" s="20">
        <v>0</v>
      </c>
      <c r="B344" s="6" t="s">
        <v>323</v>
      </c>
      <c r="C344" s="37" t="s">
        <v>3044</v>
      </c>
      <c r="D344" s="37" t="s">
        <v>139</v>
      </c>
      <c r="E344" s="53" t="s">
        <v>289</v>
      </c>
      <c r="F344" s="7">
        <v>59.04</v>
      </c>
      <c r="G344" s="5">
        <f t="shared" si="106"/>
        <v>5608.8</v>
      </c>
      <c r="H344" s="66"/>
      <c r="I344" s="65">
        <f t="shared" si="107"/>
        <v>59.04</v>
      </c>
      <c r="J344" s="67">
        <f t="shared" si="108"/>
        <v>0</v>
      </c>
      <c r="K344" s="303">
        <f t="shared" si="109"/>
        <v>5608.8</v>
      </c>
      <c r="L344" s="67">
        <f t="shared" si="110"/>
        <v>0</v>
      </c>
    </row>
    <row r="345" spans="1:12">
      <c r="A345" s="20">
        <v>0</v>
      </c>
      <c r="B345" s="6" t="s">
        <v>324</v>
      </c>
      <c r="C345" s="37" t="s">
        <v>3044</v>
      </c>
      <c r="D345" s="37" t="s">
        <v>143</v>
      </c>
      <c r="E345" s="53" t="s">
        <v>289</v>
      </c>
      <c r="F345" s="7">
        <v>59.04</v>
      </c>
      <c r="G345" s="5">
        <f t="shared" si="106"/>
        <v>5608.8</v>
      </c>
      <c r="H345" s="66"/>
      <c r="I345" s="65">
        <f t="shared" si="107"/>
        <v>59.04</v>
      </c>
      <c r="J345" s="67">
        <f t="shared" si="108"/>
        <v>0</v>
      </c>
      <c r="K345" s="303">
        <f t="shared" si="109"/>
        <v>5608.8</v>
      </c>
      <c r="L345" s="67">
        <f t="shared" si="110"/>
        <v>0</v>
      </c>
    </row>
    <row r="346" spans="1:12">
      <c r="A346" s="20">
        <v>0</v>
      </c>
      <c r="B346" s="6" t="s">
        <v>325</v>
      </c>
      <c r="C346" s="37" t="s">
        <v>3044</v>
      </c>
      <c r="D346" s="37" t="s">
        <v>145</v>
      </c>
      <c r="E346" s="53" t="s">
        <v>289</v>
      </c>
      <c r="F346" s="7">
        <v>59.04</v>
      </c>
      <c r="G346" s="5">
        <f t="shared" si="106"/>
        <v>5608.8</v>
      </c>
      <c r="H346" s="66"/>
      <c r="I346" s="65">
        <f t="shared" si="107"/>
        <v>59.04</v>
      </c>
      <c r="J346" s="67">
        <f t="shared" si="108"/>
        <v>0</v>
      </c>
      <c r="K346" s="303">
        <f t="shared" si="109"/>
        <v>5608.8</v>
      </c>
      <c r="L346" s="67">
        <f t="shared" si="110"/>
        <v>0</v>
      </c>
    </row>
    <row r="347" spans="1:12">
      <c r="A347" s="20">
        <v>0</v>
      </c>
      <c r="B347" s="6" t="s">
        <v>326</v>
      </c>
      <c r="C347" s="37" t="s">
        <v>3044</v>
      </c>
      <c r="D347" s="37" t="s">
        <v>147</v>
      </c>
      <c r="E347" s="53" t="s">
        <v>289</v>
      </c>
      <c r="F347" s="7">
        <v>59.04</v>
      </c>
      <c r="G347" s="5">
        <f t="shared" si="106"/>
        <v>5608.8</v>
      </c>
      <c r="H347" s="66"/>
      <c r="I347" s="65">
        <f t="shared" si="107"/>
        <v>59.04</v>
      </c>
      <c r="J347" s="67">
        <f t="shared" si="108"/>
        <v>0</v>
      </c>
      <c r="K347" s="303">
        <f t="shared" si="109"/>
        <v>5608.8</v>
      </c>
      <c r="L347" s="67">
        <f t="shared" si="110"/>
        <v>0</v>
      </c>
    </row>
    <row r="348" spans="1:12">
      <c r="A348" s="20"/>
      <c r="B348" s="6"/>
      <c r="C348" s="37"/>
      <c r="D348" s="37"/>
      <c r="E348" s="53"/>
      <c r="F348" s="7"/>
      <c r="G348" s="7"/>
      <c r="H348" s="66"/>
      <c r="I348" s="65"/>
      <c r="J348" s="67"/>
      <c r="K348" s="303"/>
      <c r="L348" s="67"/>
    </row>
    <row r="349" spans="1:12">
      <c r="A349" s="20">
        <v>0</v>
      </c>
      <c r="B349" s="6" t="s">
        <v>327</v>
      </c>
      <c r="C349" s="37" t="s">
        <v>3045</v>
      </c>
      <c r="D349" s="37" t="s">
        <v>115</v>
      </c>
      <c r="E349" s="53" t="s">
        <v>285</v>
      </c>
      <c r="F349" s="7">
        <v>163.74</v>
      </c>
      <c r="G349" s="5">
        <f t="shared" ref="G349:G361" si="111">ROUND(F349*Курс_EUR,2)</f>
        <v>15555.3</v>
      </c>
      <c r="H349" s="66"/>
      <c r="I349" s="65">
        <f t="shared" ref="I349:I361" si="112">F349*(1-Скидка_SUNMIGHT)</f>
        <v>163.74</v>
      </c>
      <c r="J349" s="67">
        <f t="shared" ref="J349:J361" si="113">I349*H349</f>
        <v>0</v>
      </c>
      <c r="K349" s="303">
        <f t="shared" ref="K349:K361" si="114">G349*(1-Скидка_SUNMIGHT)</f>
        <v>15555.3</v>
      </c>
      <c r="L349" s="67">
        <f t="shared" ref="L349:L361" si="115">H349*K349</f>
        <v>0</v>
      </c>
    </row>
    <row r="350" spans="1:12">
      <c r="A350" s="20">
        <v>0</v>
      </c>
      <c r="B350" s="6" t="s">
        <v>328</v>
      </c>
      <c r="C350" s="37" t="s">
        <v>3045</v>
      </c>
      <c r="D350" s="37" t="s">
        <v>118</v>
      </c>
      <c r="E350" s="53" t="s">
        <v>285</v>
      </c>
      <c r="F350" s="7">
        <v>142.35</v>
      </c>
      <c r="G350" s="5">
        <f t="shared" si="111"/>
        <v>13523.25</v>
      </c>
      <c r="H350" s="66"/>
      <c r="I350" s="65">
        <f t="shared" si="112"/>
        <v>142.35</v>
      </c>
      <c r="J350" s="67">
        <f t="shared" si="113"/>
        <v>0</v>
      </c>
      <c r="K350" s="303">
        <f t="shared" si="114"/>
        <v>13523.25</v>
      </c>
      <c r="L350" s="67">
        <f t="shared" si="115"/>
        <v>0</v>
      </c>
    </row>
    <row r="351" spans="1:12">
      <c r="A351" s="20">
        <v>0</v>
      </c>
      <c r="B351" s="6" t="s">
        <v>329</v>
      </c>
      <c r="C351" s="37" t="s">
        <v>3045</v>
      </c>
      <c r="D351" s="37" t="s">
        <v>120</v>
      </c>
      <c r="E351" s="53" t="s">
        <v>285</v>
      </c>
      <c r="F351" s="7">
        <v>123.01</v>
      </c>
      <c r="G351" s="5">
        <f t="shared" si="111"/>
        <v>11685.95</v>
      </c>
      <c r="H351" s="66"/>
      <c r="I351" s="65">
        <f t="shared" si="112"/>
        <v>123.01</v>
      </c>
      <c r="J351" s="67">
        <f t="shared" si="113"/>
        <v>0</v>
      </c>
      <c r="K351" s="303">
        <f t="shared" si="114"/>
        <v>11685.95</v>
      </c>
      <c r="L351" s="67">
        <f t="shared" si="115"/>
        <v>0</v>
      </c>
    </row>
    <row r="352" spans="1:12">
      <c r="A352" s="20">
        <v>0</v>
      </c>
      <c r="B352" s="6" t="s">
        <v>330</v>
      </c>
      <c r="C352" s="37" t="s">
        <v>3045</v>
      </c>
      <c r="D352" s="37" t="s">
        <v>122</v>
      </c>
      <c r="E352" s="53" t="s">
        <v>289</v>
      </c>
      <c r="F352" s="7">
        <v>116.62</v>
      </c>
      <c r="G352" s="5">
        <f t="shared" si="111"/>
        <v>11078.9</v>
      </c>
      <c r="H352" s="66"/>
      <c r="I352" s="65">
        <f t="shared" si="112"/>
        <v>116.62</v>
      </c>
      <c r="J352" s="67">
        <f t="shared" si="113"/>
        <v>0</v>
      </c>
      <c r="K352" s="303">
        <f t="shared" si="114"/>
        <v>11078.9</v>
      </c>
      <c r="L352" s="67">
        <f t="shared" si="115"/>
        <v>0</v>
      </c>
    </row>
    <row r="353" spans="1:12">
      <c r="A353" s="20">
        <v>0</v>
      </c>
      <c r="B353" s="6" t="s">
        <v>331</v>
      </c>
      <c r="C353" s="37" t="s">
        <v>3045</v>
      </c>
      <c r="D353" s="37" t="s">
        <v>125</v>
      </c>
      <c r="E353" s="53" t="s">
        <v>289</v>
      </c>
      <c r="F353" s="7">
        <v>106.89</v>
      </c>
      <c r="G353" s="5">
        <f t="shared" si="111"/>
        <v>10154.549999999999</v>
      </c>
      <c r="H353" s="66"/>
      <c r="I353" s="65">
        <f t="shared" si="112"/>
        <v>106.89</v>
      </c>
      <c r="J353" s="67">
        <f t="shared" si="113"/>
        <v>0</v>
      </c>
      <c r="K353" s="303">
        <f t="shared" si="114"/>
        <v>10154.549999999999</v>
      </c>
      <c r="L353" s="67">
        <f t="shared" si="115"/>
        <v>0</v>
      </c>
    </row>
    <row r="354" spans="1:12">
      <c r="A354" s="20">
        <v>0</v>
      </c>
      <c r="B354" s="6" t="s">
        <v>332</v>
      </c>
      <c r="C354" s="37" t="s">
        <v>3045</v>
      </c>
      <c r="D354" s="37" t="s">
        <v>127</v>
      </c>
      <c r="E354" s="53" t="s">
        <v>289</v>
      </c>
      <c r="F354" s="7">
        <v>106.89</v>
      </c>
      <c r="G354" s="5">
        <f t="shared" si="111"/>
        <v>10154.549999999999</v>
      </c>
      <c r="H354" s="66"/>
      <c r="I354" s="65">
        <f t="shared" si="112"/>
        <v>106.89</v>
      </c>
      <c r="J354" s="67">
        <f t="shared" si="113"/>
        <v>0</v>
      </c>
      <c r="K354" s="303">
        <f t="shared" si="114"/>
        <v>10154.549999999999</v>
      </c>
      <c r="L354" s="67">
        <f t="shared" si="115"/>
        <v>0</v>
      </c>
    </row>
    <row r="355" spans="1:12">
      <c r="A355" s="20">
        <v>0</v>
      </c>
      <c r="B355" s="6" t="s">
        <v>333</v>
      </c>
      <c r="C355" s="37" t="s">
        <v>3045</v>
      </c>
      <c r="D355" s="37" t="s">
        <v>129</v>
      </c>
      <c r="E355" s="53" t="s">
        <v>289</v>
      </c>
      <c r="F355" s="7">
        <v>106.89</v>
      </c>
      <c r="G355" s="5">
        <f t="shared" si="111"/>
        <v>10154.549999999999</v>
      </c>
      <c r="H355" s="66"/>
      <c r="I355" s="65">
        <f t="shared" si="112"/>
        <v>106.89</v>
      </c>
      <c r="J355" s="67">
        <f t="shared" si="113"/>
        <v>0</v>
      </c>
      <c r="K355" s="303">
        <f t="shared" si="114"/>
        <v>10154.549999999999</v>
      </c>
      <c r="L355" s="67">
        <f t="shared" si="115"/>
        <v>0</v>
      </c>
    </row>
    <row r="356" spans="1:12">
      <c r="A356" s="20">
        <v>0</v>
      </c>
      <c r="B356" s="6" t="s">
        <v>334</v>
      </c>
      <c r="C356" s="37" t="s">
        <v>3045</v>
      </c>
      <c r="D356" s="37" t="s">
        <v>131</v>
      </c>
      <c r="E356" s="53" t="s">
        <v>289</v>
      </c>
      <c r="F356" s="7">
        <v>102.08</v>
      </c>
      <c r="G356" s="5">
        <f t="shared" si="111"/>
        <v>9697.6</v>
      </c>
      <c r="H356" s="66"/>
      <c r="I356" s="65">
        <f t="shared" si="112"/>
        <v>102.08</v>
      </c>
      <c r="J356" s="67">
        <f t="shared" si="113"/>
        <v>0</v>
      </c>
      <c r="K356" s="303">
        <f t="shared" si="114"/>
        <v>9697.6</v>
      </c>
      <c r="L356" s="67">
        <f t="shared" si="115"/>
        <v>0</v>
      </c>
    </row>
    <row r="357" spans="1:12">
      <c r="A357" s="20">
        <v>0</v>
      </c>
      <c r="B357" s="6" t="s">
        <v>335</v>
      </c>
      <c r="C357" s="37" t="s">
        <v>3045</v>
      </c>
      <c r="D357" s="37" t="s">
        <v>135</v>
      </c>
      <c r="E357" s="53" t="s">
        <v>289</v>
      </c>
      <c r="F357" s="7">
        <v>102.08</v>
      </c>
      <c r="G357" s="5">
        <f t="shared" si="111"/>
        <v>9697.6</v>
      </c>
      <c r="H357" s="66"/>
      <c r="I357" s="65">
        <f t="shared" si="112"/>
        <v>102.08</v>
      </c>
      <c r="J357" s="67">
        <f t="shared" si="113"/>
        <v>0</v>
      </c>
      <c r="K357" s="303">
        <f t="shared" si="114"/>
        <v>9697.6</v>
      </c>
      <c r="L357" s="67">
        <f t="shared" si="115"/>
        <v>0</v>
      </c>
    </row>
    <row r="358" spans="1:12">
      <c r="A358" s="20">
        <v>0</v>
      </c>
      <c r="B358" s="6" t="s">
        <v>336</v>
      </c>
      <c r="C358" s="37" t="s">
        <v>3045</v>
      </c>
      <c r="D358" s="37" t="s">
        <v>139</v>
      </c>
      <c r="E358" s="53" t="s">
        <v>289</v>
      </c>
      <c r="F358" s="7">
        <v>102.08</v>
      </c>
      <c r="G358" s="5">
        <f t="shared" si="111"/>
        <v>9697.6</v>
      </c>
      <c r="H358" s="66"/>
      <c r="I358" s="65">
        <f t="shared" si="112"/>
        <v>102.08</v>
      </c>
      <c r="J358" s="67">
        <f t="shared" si="113"/>
        <v>0</v>
      </c>
      <c r="K358" s="303">
        <f t="shared" si="114"/>
        <v>9697.6</v>
      </c>
      <c r="L358" s="67">
        <f t="shared" si="115"/>
        <v>0</v>
      </c>
    </row>
    <row r="359" spans="1:12">
      <c r="A359" s="20">
        <v>0</v>
      </c>
      <c r="B359" s="6" t="s">
        <v>337</v>
      </c>
      <c r="C359" s="37" t="s">
        <v>3045</v>
      </c>
      <c r="D359" s="37" t="s">
        <v>143</v>
      </c>
      <c r="E359" s="53" t="s">
        <v>289</v>
      </c>
      <c r="F359" s="7">
        <v>102.08</v>
      </c>
      <c r="G359" s="5">
        <f t="shared" si="111"/>
        <v>9697.6</v>
      </c>
      <c r="H359" s="66"/>
      <c r="I359" s="65">
        <f t="shared" si="112"/>
        <v>102.08</v>
      </c>
      <c r="J359" s="67">
        <f t="shared" si="113"/>
        <v>0</v>
      </c>
      <c r="K359" s="303">
        <f t="shared" si="114"/>
        <v>9697.6</v>
      </c>
      <c r="L359" s="67">
        <f t="shared" si="115"/>
        <v>0</v>
      </c>
    </row>
    <row r="360" spans="1:12">
      <c r="A360" s="20">
        <v>0</v>
      </c>
      <c r="B360" s="6" t="s">
        <v>338</v>
      </c>
      <c r="C360" s="37" t="s">
        <v>3045</v>
      </c>
      <c r="D360" s="37" t="s">
        <v>145</v>
      </c>
      <c r="E360" s="53" t="s">
        <v>289</v>
      </c>
      <c r="F360" s="7">
        <v>102.08</v>
      </c>
      <c r="G360" s="5">
        <f t="shared" si="111"/>
        <v>9697.6</v>
      </c>
      <c r="H360" s="66"/>
      <c r="I360" s="65">
        <f t="shared" si="112"/>
        <v>102.08</v>
      </c>
      <c r="J360" s="67">
        <f t="shared" si="113"/>
        <v>0</v>
      </c>
      <c r="K360" s="303">
        <f t="shared" si="114"/>
        <v>9697.6</v>
      </c>
      <c r="L360" s="67">
        <f t="shared" si="115"/>
        <v>0</v>
      </c>
    </row>
    <row r="361" spans="1:12">
      <c r="A361" s="20">
        <v>0</v>
      </c>
      <c r="B361" s="6" t="s">
        <v>339</v>
      </c>
      <c r="C361" s="37" t="s">
        <v>3045</v>
      </c>
      <c r="D361" s="37" t="s">
        <v>147</v>
      </c>
      <c r="E361" s="53" t="s">
        <v>289</v>
      </c>
      <c r="F361" s="7">
        <v>102.08</v>
      </c>
      <c r="G361" s="5">
        <f t="shared" si="111"/>
        <v>9697.6</v>
      </c>
      <c r="H361" s="66"/>
      <c r="I361" s="65">
        <f t="shared" si="112"/>
        <v>102.08</v>
      </c>
      <c r="J361" s="67">
        <f t="shared" si="113"/>
        <v>0</v>
      </c>
      <c r="K361" s="303">
        <f t="shared" si="114"/>
        <v>9697.6</v>
      </c>
      <c r="L361" s="67">
        <f t="shared" si="115"/>
        <v>0</v>
      </c>
    </row>
    <row r="362" spans="1:12">
      <c r="A362" s="20"/>
      <c r="B362" s="6"/>
      <c r="C362" s="37"/>
      <c r="D362" s="37"/>
      <c r="E362" s="53"/>
      <c r="F362" s="7"/>
      <c r="G362" s="7"/>
      <c r="H362" s="66"/>
      <c r="I362" s="65"/>
      <c r="J362" s="67"/>
      <c r="K362" s="303"/>
      <c r="L362" s="67"/>
    </row>
    <row r="363" spans="1:12">
      <c r="A363" s="20">
        <v>0</v>
      </c>
      <c r="B363" s="6" t="s">
        <v>340</v>
      </c>
      <c r="C363" s="37" t="s">
        <v>3046</v>
      </c>
      <c r="D363" s="37" t="s">
        <v>120</v>
      </c>
      <c r="E363" s="53" t="s">
        <v>285</v>
      </c>
      <c r="F363" s="7">
        <v>54.06</v>
      </c>
      <c r="G363" s="5">
        <f t="shared" ref="G363:G378" si="116">ROUND(F363*Курс_EUR,2)</f>
        <v>5135.7</v>
      </c>
      <c r="H363" s="66"/>
      <c r="I363" s="65">
        <f t="shared" ref="I363:I378" si="117">F363*(1-Скидка_SUNMIGHT)</f>
        <v>54.06</v>
      </c>
      <c r="J363" s="67">
        <f t="shared" ref="J363:J378" si="118">I363*H363</f>
        <v>0</v>
      </c>
      <c r="K363" s="303">
        <f t="shared" ref="K363:K378" si="119">G363*(1-Скидка_SUNMIGHT)</f>
        <v>5135.7</v>
      </c>
      <c r="L363" s="67">
        <f t="shared" ref="L363:L378" si="120">H363*K363</f>
        <v>0</v>
      </c>
    </row>
    <row r="364" spans="1:12">
      <c r="A364" s="20">
        <v>0</v>
      </c>
      <c r="B364" s="6" t="s">
        <v>341</v>
      </c>
      <c r="C364" s="37" t="s">
        <v>3046</v>
      </c>
      <c r="D364" s="37" t="s">
        <v>122</v>
      </c>
      <c r="E364" s="53" t="s">
        <v>285</v>
      </c>
      <c r="F364" s="7">
        <v>52.58</v>
      </c>
      <c r="G364" s="5">
        <f t="shared" si="116"/>
        <v>4995.1000000000004</v>
      </c>
      <c r="H364" s="66"/>
      <c r="I364" s="65">
        <f t="shared" si="117"/>
        <v>52.58</v>
      </c>
      <c r="J364" s="67">
        <f t="shared" si="118"/>
        <v>0</v>
      </c>
      <c r="K364" s="303">
        <f t="shared" si="119"/>
        <v>4995.1000000000004</v>
      </c>
      <c r="L364" s="67">
        <f t="shared" si="120"/>
        <v>0</v>
      </c>
    </row>
    <row r="365" spans="1:12">
      <c r="A365" s="20">
        <v>0</v>
      </c>
      <c r="B365" s="6" t="s">
        <v>342</v>
      </c>
      <c r="C365" s="37" t="s">
        <v>3046</v>
      </c>
      <c r="D365" s="37" t="s">
        <v>125</v>
      </c>
      <c r="E365" s="53" t="s">
        <v>285</v>
      </c>
      <c r="F365" s="7">
        <v>51.97</v>
      </c>
      <c r="G365" s="5">
        <f t="shared" si="116"/>
        <v>4937.1499999999996</v>
      </c>
      <c r="H365" s="66"/>
      <c r="I365" s="65">
        <f t="shared" si="117"/>
        <v>51.97</v>
      </c>
      <c r="J365" s="67">
        <f t="shared" si="118"/>
        <v>0</v>
      </c>
      <c r="K365" s="303">
        <f t="shared" si="119"/>
        <v>4937.1499999999996</v>
      </c>
      <c r="L365" s="67">
        <f t="shared" si="120"/>
        <v>0</v>
      </c>
    </row>
    <row r="366" spans="1:12">
      <c r="A366" s="20">
        <v>0</v>
      </c>
      <c r="B366" s="6" t="s">
        <v>343</v>
      </c>
      <c r="C366" s="37" t="s">
        <v>3046</v>
      </c>
      <c r="D366" s="37" t="s">
        <v>127</v>
      </c>
      <c r="E366" s="53" t="s">
        <v>285</v>
      </c>
      <c r="F366" s="7">
        <v>51.97</v>
      </c>
      <c r="G366" s="5">
        <f t="shared" si="116"/>
        <v>4937.1499999999996</v>
      </c>
      <c r="H366" s="66"/>
      <c r="I366" s="65">
        <f t="shared" si="117"/>
        <v>51.97</v>
      </c>
      <c r="J366" s="67">
        <f t="shared" si="118"/>
        <v>0</v>
      </c>
      <c r="K366" s="303">
        <f t="shared" si="119"/>
        <v>4937.1499999999996</v>
      </c>
      <c r="L366" s="67">
        <f t="shared" si="120"/>
        <v>0</v>
      </c>
    </row>
    <row r="367" spans="1:12">
      <c r="A367" s="20">
        <v>0</v>
      </c>
      <c r="B367" s="6" t="s">
        <v>344</v>
      </c>
      <c r="C367" s="37" t="s">
        <v>3046</v>
      </c>
      <c r="D367" s="37" t="s">
        <v>129</v>
      </c>
      <c r="E367" s="53" t="s">
        <v>285</v>
      </c>
      <c r="F367" s="7">
        <v>47.53</v>
      </c>
      <c r="G367" s="5">
        <f t="shared" si="116"/>
        <v>4515.3500000000004</v>
      </c>
      <c r="H367" s="66"/>
      <c r="I367" s="65">
        <f t="shared" si="117"/>
        <v>47.53</v>
      </c>
      <c r="J367" s="67">
        <f t="shared" si="118"/>
        <v>0</v>
      </c>
      <c r="K367" s="303">
        <f t="shared" si="119"/>
        <v>4515.3500000000004</v>
      </c>
      <c r="L367" s="67">
        <f t="shared" si="120"/>
        <v>0</v>
      </c>
    </row>
    <row r="368" spans="1:12">
      <c r="A368" s="20">
        <v>0</v>
      </c>
      <c r="B368" s="6" t="s">
        <v>345</v>
      </c>
      <c r="C368" s="37" t="s">
        <v>3046</v>
      </c>
      <c r="D368" s="37" t="s">
        <v>131</v>
      </c>
      <c r="E368" s="53" t="s">
        <v>285</v>
      </c>
      <c r="F368" s="7">
        <v>47.53</v>
      </c>
      <c r="G368" s="5">
        <f t="shared" si="116"/>
        <v>4515.3500000000004</v>
      </c>
      <c r="H368" s="66"/>
      <c r="I368" s="65">
        <f t="shared" si="117"/>
        <v>47.53</v>
      </c>
      <c r="J368" s="67">
        <f t="shared" si="118"/>
        <v>0</v>
      </c>
      <c r="K368" s="303">
        <f t="shared" si="119"/>
        <v>4515.3500000000004</v>
      </c>
      <c r="L368" s="67">
        <f t="shared" si="120"/>
        <v>0</v>
      </c>
    </row>
    <row r="369" spans="1:12">
      <c r="A369" s="20">
        <v>0</v>
      </c>
      <c r="B369" s="6" t="s">
        <v>346</v>
      </c>
      <c r="C369" s="37" t="s">
        <v>3046</v>
      </c>
      <c r="D369" s="37" t="s">
        <v>135</v>
      </c>
      <c r="E369" s="53" t="s">
        <v>285</v>
      </c>
      <c r="F369" s="7">
        <v>47.53</v>
      </c>
      <c r="G369" s="5">
        <f t="shared" si="116"/>
        <v>4515.3500000000004</v>
      </c>
      <c r="H369" s="66"/>
      <c r="I369" s="65">
        <f t="shared" si="117"/>
        <v>47.53</v>
      </c>
      <c r="J369" s="67">
        <f t="shared" si="118"/>
        <v>0</v>
      </c>
      <c r="K369" s="303">
        <f t="shared" si="119"/>
        <v>4515.3500000000004</v>
      </c>
      <c r="L369" s="67">
        <f t="shared" si="120"/>
        <v>0</v>
      </c>
    </row>
    <row r="370" spans="1:12">
      <c r="A370" s="20">
        <v>0</v>
      </c>
      <c r="B370" s="6" t="s">
        <v>347</v>
      </c>
      <c r="C370" s="37" t="s">
        <v>3046</v>
      </c>
      <c r="D370" s="37" t="s">
        <v>139</v>
      </c>
      <c r="E370" s="53" t="s">
        <v>285</v>
      </c>
      <c r="F370" s="7">
        <v>47.53</v>
      </c>
      <c r="G370" s="5">
        <f t="shared" si="116"/>
        <v>4515.3500000000004</v>
      </c>
      <c r="H370" s="66"/>
      <c r="I370" s="65">
        <f t="shared" si="117"/>
        <v>47.53</v>
      </c>
      <c r="J370" s="67">
        <f t="shared" si="118"/>
        <v>0</v>
      </c>
      <c r="K370" s="303">
        <f t="shared" si="119"/>
        <v>4515.3500000000004</v>
      </c>
      <c r="L370" s="67">
        <f t="shared" si="120"/>
        <v>0</v>
      </c>
    </row>
    <row r="371" spans="1:12">
      <c r="A371" s="20">
        <v>0</v>
      </c>
      <c r="B371" s="6" t="s">
        <v>348</v>
      </c>
      <c r="C371" s="37" t="s">
        <v>3046</v>
      </c>
      <c r="D371" s="37" t="s">
        <v>143</v>
      </c>
      <c r="E371" s="53" t="s">
        <v>285</v>
      </c>
      <c r="F371" s="7">
        <v>47.53</v>
      </c>
      <c r="G371" s="5">
        <f t="shared" si="116"/>
        <v>4515.3500000000004</v>
      </c>
      <c r="H371" s="66"/>
      <c r="I371" s="65">
        <f t="shared" si="117"/>
        <v>47.53</v>
      </c>
      <c r="J371" s="67">
        <f t="shared" si="118"/>
        <v>0</v>
      </c>
      <c r="K371" s="303">
        <f t="shared" si="119"/>
        <v>4515.3500000000004</v>
      </c>
      <c r="L371" s="67">
        <f t="shared" si="120"/>
        <v>0</v>
      </c>
    </row>
    <row r="372" spans="1:12">
      <c r="A372" s="20">
        <v>0</v>
      </c>
      <c r="B372" s="6" t="s">
        <v>349</v>
      </c>
      <c r="C372" s="37" t="s">
        <v>3046</v>
      </c>
      <c r="D372" s="37" t="s">
        <v>145</v>
      </c>
      <c r="E372" s="53" t="s">
        <v>285</v>
      </c>
      <c r="F372" s="7">
        <v>47.53</v>
      </c>
      <c r="G372" s="5">
        <f t="shared" si="116"/>
        <v>4515.3500000000004</v>
      </c>
      <c r="H372" s="66"/>
      <c r="I372" s="65">
        <f t="shared" si="117"/>
        <v>47.53</v>
      </c>
      <c r="J372" s="67">
        <f t="shared" si="118"/>
        <v>0</v>
      </c>
      <c r="K372" s="303">
        <f t="shared" si="119"/>
        <v>4515.3500000000004</v>
      </c>
      <c r="L372" s="67">
        <f t="shared" si="120"/>
        <v>0</v>
      </c>
    </row>
    <row r="373" spans="1:12">
      <c r="A373" s="20">
        <v>0</v>
      </c>
      <c r="B373" s="6" t="s">
        <v>350</v>
      </c>
      <c r="C373" s="37" t="s">
        <v>3046</v>
      </c>
      <c r="D373" s="37" t="s">
        <v>147</v>
      </c>
      <c r="E373" s="53" t="s">
        <v>285</v>
      </c>
      <c r="F373" s="7">
        <v>47.53</v>
      </c>
      <c r="G373" s="5">
        <f t="shared" si="116"/>
        <v>4515.3500000000004</v>
      </c>
      <c r="H373" s="66"/>
      <c r="I373" s="65">
        <f t="shared" si="117"/>
        <v>47.53</v>
      </c>
      <c r="J373" s="67">
        <f t="shared" si="118"/>
        <v>0</v>
      </c>
      <c r="K373" s="303">
        <f t="shared" si="119"/>
        <v>4515.3500000000004</v>
      </c>
      <c r="L373" s="67">
        <f t="shared" si="120"/>
        <v>0</v>
      </c>
    </row>
    <row r="374" spans="1:12">
      <c r="A374" s="20">
        <v>0</v>
      </c>
      <c r="B374" s="6" t="s">
        <v>3789</v>
      </c>
      <c r="C374" s="37" t="s">
        <v>3488</v>
      </c>
      <c r="D374" s="37" t="s">
        <v>148</v>
      </c>
      <c r="E374" s="53" t="s">
        <v>285</v>
      </c>
      <c r="F374" s="7">
        <v>52.86</v>
      </c>
      <c r="G374" s="5">
        <f t="shared" si="116"/>
        <v>5021.7</v>
      </c>
      <c r="H374" s="66"/>
      <c r="I374" s="65">
        <f t="shared" si="117"/>
        <v>52.86</v>
      </c>
      <c r="J374" s="67">
        <f t="shared" si="118"/>
        <v>0</v>
      </c>
      <c r="K374" s="303">
        <f t="shared" si="119"/>
        <v>5021.7</v>
      </c>
      <c r="L374" s="67">
        <f t="shared" si="120"/>
        <v>0</v>
      </c>
    </row>
    <row r="375" spans="1:12">
      <c r="A375" s="20">
        <v>0</v>
      </c>
      <c r="B375" s="6" t="s">
        <v>3790</v>
      </c>
      <c r="C375" s="37" t="s">
        <v>3488</v>
      </c>
      <c r="D375" s="37" t="s">
        <v>149</v>
      </c>
      <c r="E375" s="53" t="s">
        <v>285</v>
      </c>
      <c r="F375" s="7">
        <v>52.86</v>
      </c>
      <c r="G375" s="5">
        <f t="shared" si="116"/>
        <v>5021.7</v>
      </c>
      <c r="H375" s="66"/>
      <c r="I375" s="65">
        <f t="shared" si="117"/>
        <v>52.86</v>
      </c>
      <c r="J375" s="67">
        <f t="shared" si="118"/>
        <v>0</v>
      </c>
      <c r="K375" s="303">
        <f t="shared" si="119"/>
        <v>5021.7</v>
      </c>
      <c r="L375" s="67">
        <f t="shared" si="120"/>
        <v>0</v>
      </c>
    </row>
    <row r="376" spans="1:12">
      <c r="A376" s="20">
        <v>0</v>
      </c>
      <c r="B376" s="6" t="s">
        <v>3791</v>
      </c>
      <c r="C376" s="37" t="s">
        <v>3488</v>
      </c>
      <c r="D376" s="37" t="s">
        <v>150</v>
      </c>
      <c r="E376" s="53" t="s">
        <v>285</v>
      </c>
      <c r="F376" s="7">
        <v>52.86</v>
      </c>
      <c r="G376" s="5">
        <f t="shared" si="116"/>
        <v>5021.7</v>
      </c>
      <c r="H376" s="66"/>
      <c r="I376" s="65">
        <f t="shared" si="117"/>
        <v>52.86</v>
      </c>
      <c r="J376" s="67">
        <f t="shared" si="118"/>
        <v>0</v>
      </c>
      <c r="K376" s="303">
        <f t="shared" si="119"/>
        <v>5021.7</v>
      </c>
      <c r="L376" s="67">
        <f t="shared" si="120"/>
        <v>0</v>
      </c>
    </row>
    <row r="377" spans="1:12">
      <c r="A377" s="20">
        <v>0</v>
      </c>
      <c r="B377" s="6" t="s">
        <v>3792</v>
      </c>
      <c r="C377" s="37" t="s">
        <v>3488</v>
      </c>
      <c r="D377" s="37" t="s">
        <v>151</v>
      </c>
      <c r="E377" s="53" t="s">
        <v>285</v>
      </c>
      <c r="F377" s="7">
        <v>52.86</v>
      </c>
      <c r="G377" s="5">
        <f t="shared" si="116"/>
        <v>5021.7</v>
      </c>
      <c r="H377" s="66"/>
      <c r="I377" s="65">
        <f t="shared" si="117"/>
        <v>52.86</v>
      </c>
      <c r="J377" s="67">
        <f t="shared" si="118"/>
        <v>0</v>
      </c>
      <c r="K377" s="303">
        <f t="shared" si="119"/>
        <v>5021.7</v>
      </c>
      <c r="L377" s="67">
        <f t="shared" si="120"/>
        <v>0</v>
      </c>
    </row>
    <row r="378" spans="1:12">
      <c r="A378" s="20">
        <v>0</v>
      </c>
      <c r="B378" s="6" t="s">
        <v>3793</v>
      </c>
      <c r="C378" s="37" t="s">
        <v>3488</v>
      </c>
      <c r="D378" s="37" t="s">
        <v>152</v>
      </c>
      <c r="E378" s="53" t="s">
        <v>285</v>
      </c>
      <c r="F378" s="7">
        <v>52.86</v>
      </c>
      <c r="G378" s="5">
        <f t="shared" si="116"/>
        <v>5021.7</v>
      </c>
      <c r="H378" s="66"/>
      <c r="I378" s="65">
        <f t="shared" si="117"/>
        <v>52.86</v>
      </c>
      <c r="J378" s="67">
        <f t="shared" si="118"/>
        <v>0</v>
      </c>
      <c r="K378" s="303">
        <f t="shared" si="119"/>
        <v>5021.7</v>
      </c>
      <c r="L378" s="67">
        <f t="shared" si="120"/>
        <v>0</v>
      </c>
    </row>
    <row r="379" spans="1:12" ht="12.5" thickBot="1">
      <c r="A379" s="20"/>
      <c r="B379" s="6"/>
      <c r="C379" s="37"/>
      <c r="D379" s="37"/>
      <c r="E379" s="53"/>
      <c r="F379" s="38"/>
      <c r="G379" s="38"/>
      <c r="H379" s="66"/>
      <c r="I379" s="65"/>
      <c r="J379" s="67"/>
      <c r="K379" s="303"/>
      <c r="L379" s="67"/>
    </row>
    <row r="380" spans="1:12">
      <c r="A380" s="20"/>
      <c r="B380" s="351" t="s">
        <v>3566</v>
      </c>
      <c r="C380" s="352"/>
      <c r="D380" s="352"/>
      <c r="E380" s="352"/>
      <c r="F380" s="352"/>
      <c r="G380" s="277"/>
      <c r="H380" s="66"/>
      <c r="I380" s="65"/>
      <c r="J380" s="67"/>
      <c r="K380" s="303"/>
      <c r="L380" s="67"/>
    </row>
    <row r="381" spans="1:12">
      <c r="A381" s="20"/>
      <c r="B381" s="39" t="s">
        <v>3567</v>
      </c>
      <c r="C381" s="170"/>
      <c r="D381" s="170"/>
      <c r="E381" s="53"/>
      <c r="F381" s="170"/>
      <c r="G381" s="170"/>
      <c r="H381" s="66"/>
      <c r="I381" s="65"/>
      <c r="J381" s="67"/>
      <c r="K381" s="303"/>
      <c r="L381" s="67"/>
    </row>
    <row r="382" spans="1:12">
      <c r="A382" s="20">
        <v>0</v>
      </c>
      <c r="B382" s="6" t="s">
        <v>351</v>
      </c>
      <c r="C382" s="37" t="s">
        <v>3047</v>
      </c>
      <c r="D382" s="37" t="s">
        <v>118</v>
      </c>
      <c r="E382" s="53" t="s">
        <v>116</v>
      </c>
      <c r="F382" s="38">
        <v>0.38</v>
      </c>
      <c r="G382" s="5">
        <f t="shared" ref="G382:G397" si="121">ROUND(F382*Курс_EUR,2)</f>
        <v>36.1</v>
      </c>
      <c r="H382" s="66"/>
      <c r="I382" s="65">
        <f t="shared" ref="I382:I397" si="122">F382*(1-Скидка_SUNMIGHT)</f>
        <v>0.38</v>
      </c>
      <c r="J382" s="67">
        <f t="shared" ref="J382:J397" si="123">I382*H382</f>
        <v>0</v>
      </c>
      <c r="K382" s="303">
        <f t="shared" ref="K382:K397" si="124">G382*(1-Скидка_SUNMIGHT)</f>
        <v>36.1</v>
      </c>
      <c r="L382" s="67">
        <f t="shared" ref="L382:L397" si="125">H382*K382</f>
        <v>0</v>
      </c>
    </row>
    <row r="383" spans="1:12">
      <c r="A383" s="20">
        <v>0</v>
      </c>
      <c r="B383" s="6" t="s">
        <v>352</v>
      </c>
      <c r="C383" s="37" t="s">
        <v>3047</v>
      </c>
      <c r="D383" s="37" t="s">
        <v>120</v>
      </c>
      <c r="E383" s="53" t="s">
        <v>116</v>
      </c>
      <c r="F383" s="38">
        <v>0.38</v>
      </c>
      <c r="G383" s="5">
        <f t="shared" si="121"/>
        <v>36.1</v>
      </c>
      <c r="H383" s="66"/>
      <c r="I383" s="65">
        <f t="shared" si="122"/>
        <v>0.38</v>
      </c>
      <c r="J383" s="67">
        <f t="shared" si="123"/>
        <v>0</v>
      </c>
      <c r="K383" s="303">
        <f t="shared" si="124"/>
        <v>36.1</v>
      </c>
      <c r="L383" s="67">
        <f t="shared" si="125"/>
        <v>0</v>
      </c>
    </row>
    <row r="384" spans="1:12">
      <c r="A384" s="20">
        <v>0</v>
      </c>
      <c r="B384" s="6" t="s">
        <v>353</v>
      </c>
      <c r="C384" s="37" t="s">
        <v>3047</v>
      </c>
      <c r="D384" s="37" t="s">
        <v>122</v>
      </c>
      <c r="E384" s="53" t="s">
        <v>123</v>
      </c>
      <c r="F384" s="38">
        <v>0.33</v>
      </c>
      <c r="G384" s="5">
        <f t="shared" si="121"/>
        <v>31.35</v>
      </c>
      <c r="H384" s="66"/>
      <c r="I384" s="65">
        <f t="shared" si="122"/>
        <v>0.33</v>
      </c>
      <c r="J384" s="67">
        <f t="shared" si="123"/>
        <v>0</v>
      </c>
      <c r="K384" s="303">
        <f t="shared" si="124"/>
        <v>31.35</v>
      </c>
      <c r="L384" s="67">
        <f t="shared" si="125"/>
        <v>0</v>
      </c>
    </row>
    <row r="385" spans="1:12">
      <c r="A385" s="20">
        <v>0</v>
      </c>
      <c r="B385" s="6" t="s">
        <v>354</v>
      </c>
      <c r="C385" s="37" t="s">
        <v>3047</v>
      </c>
      <c r="D385" s="37" t="s">
        <v>125</v>
      </c>
      <c r="E385" s="53" t="s">
        <v>123</v>
      </c>
      <c r="F385" s="38">
        <v>0.3</v>
      </c>
      <c r="G385" s="5">
        <f t="shared" si="121"/>
        <v>28.5</v>
      </c>
      <c r="H385" s="66"/>
      <c r="I385" s="65">
        <f t="shared" si="122"/>
        <v>0.3</v>
      </c>
      <c r="J385" s="67">
        <f t="shared" si="123"/>
        <v>0</v>
      </c>
      <c r="K385" s="303">
        <f t="shared" si="124"/>
        <v>28.5</v>
      </c>
      <c r="L385" s="67">
        <f t="shared" si="125"/>
        <v>0</v>
      </c>
    </row>
    <row r="386" spans="1:12">
      <c r="A386" s="20">
        <v>0</v>
      </c>
      <c r="B386" s="6" t="s">
        <v>355</v>
      </c>
      <c r="C386" s="37" t="s">
        <v>3047</v>
      </c>
      <c r="D386" s="37" t="s">
        <v>127</v>
      </c>
      <c r="E386" s="53" t="s">
        <v>123</v>
      </c>
      <c r="F386" s="38">
        <v>0.3</v>
      </c>
      <c r="G386" s="5">
        <f t="shared" si="121"/>
        <v>28.5</v>
      </c>
      <c r="H386" s="66"/>
      <c r="I386" s="65">
        <f t="shared" si="122"/>
        <v>0.3</v>
      </c>
      <c r="J386" s="67">
        <f t="shared" si="123"/>
        <v>0</v>
      </c>
      <c r="K386" s="303">
        <f t="shared" si="124"/>
        <v>28.5</v>
      </c>
      <c r="L386" s="67">
        <f t="shared" si="125"/>
        <v>0</v>
      </c>
    </row>
    <row r="387" spans="1:12">
      <c r="A387" s="20">
        <v>0</v>
      </c>
      <c r="B387" s="6" t="s">
        <v>356</v>
      </c>
      <c r="C387" s="37" t="s">
        <v>3047</v>
      </c>
      <c r="D387" s="37" t="s">
        <v>129</v>
      </c>
      <c r="E387" s="53" t="s">
        <v>123</v>
      </c>
      <c r="F387" s="38">
        <v>0.3</v>
      </c>
      <c r="G387" s="5">
        <f t="shared" si="121"/>
        <v>28.5</v>
      </c>
      <c r="H387" s="66"/>
      <c r="I387" s="65">
        <f t="shared" si="122"/>
        <v>0.3</v>
      </c>
      <c r="J387" s="67">
        <f t="shared" si="123"/>
        <v>0</v>
      </c>
      <c r="K387" s="303">
        <f t="shared" si="124"/>
        <v>28.5</v>
      </c>
      <c r="L387" s="67">
        <f t="shared" si="125"/>
        <v>0</v>
      </c>
    </row>
    <row r="388" spans="1:12">
      <c r="A388" s="20">
        <v>0</v>
      </c>
      <c r="B388" s="6" t="s">
        <v>357</v>
      </c>
      <c r="C388" s="37" t="s">
        <v>3047</v>
      </c>
      <c r="D388" s="37" t="s">
        <v>131</v>
      </c>
      <c r="E388" s="53" t="s">
        <v>123</v>
      </c>
      <c r="F388" s="38">
        <v>0.3</v>
      </c>
      <c r="G388" s="5">
        <f t="shared" si="121"/>
        <v>28.5</v>
      </c>
      <c r="H388" s="66"/>
      <c r="I388" s="65">
        <f t="shared" si="122"/>
        <v>0.3</v>
      </c>
      <c r="J388" s="67">
        <f t="shared" si="123"/>
        <v>0</v>
      </c>
      <c r="K388" s="303">
        <f t="shared" si="124"/>
        <v>28.5</v>
      </c>
      <c r="L388" s="67">
        <f t="shared" si="125"/>
        <v>0</v>
      </c>
    </row>
    <row r="389" spans="1:12">
      <c r="A389" s="20">
        <v>0</v>
      </c>
      <c r="B389" s="6" t="s">
        <v>3758</v>
      </c>
      <c r="C389" s="37" t="s">
        <v>3047</v>
      </c>
      <c r="D389" s="37" t="s">
        <v>133</v>
      </c>
      <c r="E389" s="53" t="s">
        <v>123</v>
      </c>
      <c r="F389" s="38">
        <v>0.3</v>
      </c>
      <c r="G389" s="5">
        <f t="shared" si="121"/>
        <v>28.5</v>
      </c>
      <c r="H389" s="66"/>
      <c r="I389" s="65">
        <f t="shared" si="122"/>
        <v>0.3</v>
      </c>
      <c r="J389" s="67">
        <f t="shared" si="123"/>
        <v>0</v>
      </c>
      <c r="K389" s="303">
        <f t="shared" si="124"/>
        <v>28.5</v>
      </c>
      <c r="L389" s="67">
        <f t="shared" si="125"/>
        <v>0</v>
      </c>
    </row>
    <row r="390" spans="1:12">
      <c r="A390" s="20">
        <v>0</v>
      </c>
      <c r="B390" s="6" t="s">
        <v>358</v>
      </c>
      <c r="C390" s="37" t="s">
        <v>3047</v>
      </c>
      <c r="D390" s="37" t="s">
        <v>135</v>
      </c>
      <c r="E390" s="53" t="s">
        <v>123</v>
      </c>
      <c r="F390" s="38">
        <v>0.3</v>
      </c>
      <c r="G390" s="5">
        <f t="shared" si="121"/>
        <v>28.5</v>
      </c>
      <c r="H390" s="66"/>
      <c r="I390" s="65">
        <f t="shared" si="122"/>
        <v>0.3</v>
      </c>
      <c r="J390" s="67">
        <f t="shared" si="123"/>
        <v>0</v>
      </c>
      <c r="K390" s="303">
        <f t="shared" si="124"/>
        <v>28.5</v>
      </c>
      <c r="L390" s="67">
        <f t="shared" si="125"/>
        <v>0</v>
      </c>
    </row>
    <row r="391" spans="1:12">
      <c r="A391" s="20">
        <v>0</v>
      </c>
      <c r="B391" s="6" t="s">
        <v>359</v>
      </c>
      <c r="C391" s="37" t="s">
        <v>3047</v>
      </c>
      <c r="D391" s="37" t="s">
        <v>139</v>
      </c>
      <c r="E391" s="53" t="s">
        <v>123</v>
      </c>
      <c r="F391" s="38">
        <v>0.3</v>
      </c>
      <c r="G391" s="5">
        <f t="shared" si="121"/>
        <v>28.5</v>
      </c>
      <c r="H391" s="66"/>
      <c r="I391" s="65">
        <f t="shared" si="122"/>
        <v>0.3</v>
      </c>
      <c r="J391" s="67">
        <f t="shared" si="123"/>
        <v>0</v>
      </c>
      <c r="K391" s="303">
        <f t="shared" si="124"/>
        <v>28.5</v>
      </c>
      <c r="L391" s="67">
        <f t="shared" si="125"/>
        <v>0</v>
      </c>
    </row>
    <row r="392" spans="1:12">
      <c r="A392" s="20">
        <v>0</v>
      </c>
      <c r="B392" s="6" t="s">
        <v>360</v>
      </c>
      <c r="C392" s="6" t="s">
        <v>3047</v>
      </c>
      <c r="D392" s="6" t="s">
        <v>143</v>
      </c>
      <c r="E392" s="53" t="s">
        <v>123</v>
      </c>
      <c r="F392" s="38">
        <v>0.3</v>
      </c>
      <c r="G392" s="5">
        <f t="shared" si="121"/>
        <v>28.5</v>
      </c>
      <c r="H392" s="66"/>
      <c r="I392" s="65">
        <f t="shared" si="122"/>
        <v>0.3</v>
      </c>
      <c r="J392" s="67">
        <f t="shared" si="123"/>
        <v>0</v>
      </c>
      <c r="K392" s="303">
        <f t="shared" si="124"/>
        <v>28.5</v>
      </c>
      <c r="L392" s="67">
        <f t="shared" si="125"/>
        <v>0</v>
      </c>
    </row>
    <row r="393" spans="1:12">
      <c r="A393" s="20">
        <v>0</v>
      </c>
      <c r="B393" s="6" t="s">
        <v>361</v>
      </c>
      <c r="C393" s="6" t="s">
        <v>3047</v>
      </c>
      <c r="D393" s="6" t="s">
        <v>145</v>
      </c>
      <c r="E393" s="53" t="s">
        <v>123</v>
      </c>
      <c r="F393" s="38">
        <v>0.3</v>
      </c>
      <c r="G393" s="5">
        <f t="shared" si="121"/>
        <v>28.5</v>
      </c>
      <c r="H393" s="66"/>
      <c r="I393" s="65">
        <f t="shared" si="122"/>
        <v>0.3</v>
      </c>
      <c r="J393" s="67">
        <f t="shared" si="123"/>
        <v>0</v>
      </c>
      <c r="K393" s="303">
        <f t="shared" si="124"/>
        <v>28.5</v>
      </c>
      <c r="L393" s="67">
        <f t="shared" si="125"/>
        <v>0</v>
      </c>
    </row>
    <row r="394" spans="1:12">
      <c r="A394" s="20">
        <v>0</v>
      </c>
      <c r="B394" s="6" t="s">
        <v>362</v>
      </c>
      <c r="C394" s="6" t="s">
        <v>3047</v>
      </c>
      <c r="D394" s="6" t="s">
        <v>147</v>
      </c>
      <c r="E394" s="53" t="s">
        <v>123</v>
      </c>
      <c r="F394" s="38">
        <v>0.3</v>
      </c>
      <c r="G394" s="5">
        <f t="shared" si="121"/>
        <v>28.5</v>
      </c>
      <c r="H394" s="66"/>
      <c r="I394" s="65">
        <f t="shared" si="122"/>
        <v>0.3</v>
      </c>
      <c r="J394" s="67">
        <f t="shared" si="123"/>
        <v>0</v>
      </c>
      <c r="K394" s="303">
        <f t="shared" si="124"/>
        <v>28.5</v>
      </c>
      <c r="L394" s="67">
        <f t="shared" si="125"/>
        <v>0</v>
      </c>
    </row>
    <row r="395" spans="1:12">
      <c r="A395" s="20">
        <v>0</v>
      </c>
      <c r="B395" s="6" t="s">
        <v>3794</v>
      </c>
      <c r="C395" s="6" t="s">
        <v>3489</v>
      </c>
      <c r="D395" s="6" t="s">
        <v>148</v>
      </c>
      <c r="E395" s="53" t="s">
        <v>123</v>
      </c>
      <c r="F395" s="38">
        <v>0.32</v>
      </c>
      <c r="G395" s="5">
        <f t="shared" si="121"/>
        <v>30.4</v>
      </c>
      <c r="H395" s="66"/>
      <c r="I395" s="65">
        <f t="shared" si="122"/>
        <v>0.32</v>
      </c>
      <c r="J395" s="67">
        <f t="shared" si="123"/>
        <v>0</v>
      </c>
      <c r="K395" s="303">
        <f t="shared" si="124"/>
        <v>30.4</v>
      </c>
      <c r="L395" s="67">
        <f t="shared" si="125"/>
        <v>0</v>
      </c>
    </row>
    <row r="396" spans="1:12">
      <c r="A396" s="20">
        <v>0</v>
      </c>
      <c r="B396" s="6" t="s">
        <v>3795</v>
      </c>
      <c r="C396" s="6" t="s">
        <v>3489</v>
      </c>
      <c r="D396" s="6" t="s">
        <v>149</v>
      </c>
      <c r="E396" s="53" t="s">
        <v>123</v>
      </c>
      <c r="F396" s="38">
        <v>0.35</v>
      </c>
      <c r="G396" s="5">
        <f t="shared" si="121"/>
        <v>33.25</v>
      </c>
      <c r="H396" s="66"/>
      <c r="I396" s="65">
        <f t="shared" si="122"/>
        <v>0.35</v>
      </c>
      <c r="J396" s="67">
        <f t="shared" si="123"/>
        <v>0</v>
      </c>
      <c r="K396" s="303">
        <f t="shared" si="124"/>
        <v>33.25</v>
      </c>
      <c r="L396" s="67">
        <f t="shared" si="125"/>
        <v>0</v>
      </c>
    </row>
    <row r="397" spans="1:12">
      <c r="A397" s="20">
        <v>0</v>
      </c>
      <c r="B397" s="6" t="s">
        <v>3796</v>
      </c>
      <c r="C397" s="6" t="s">
        <v>3489</v>
      </c>
      <c r="D397" s="6" t="s">
        <v>150</v>
      </c>
      <c r="E397" s="53" t="s">
        <v>123</v>
      </c>
      <c r="F397" s="38">
        <v>0.35</v>
      </c>
      <c r="G397" s="5">
        <f t="shared" si="121"/>
        <v>33.25</v>
      </c>
      <c r="H397" s="66"/>
      <c r="I397" s="65">
        <f t="shared" si="122"/>
        <v>0.35</v>
      </c>
      <c r="J397" s="67">
        <f t="shared" si="123"/>
        <v>0</v>
      </c>
      <c r="K397" s="303">
        <f t="shared" si="124"/>
        <v>33.25</v>
      </c>
      <c r="L397" s="67">
        <f t="shared" si="125"/>
        <v>0</v>
      </c>
    </row>
    <row r="398" spans="1:12">
      <c r="A398" s="20"/>
      <c r="B398" s="6"/>
      <c r="C398" s="39"/>
      <c r="D398" s="39"/>
      <c r="E398" s="53"/>
      <c r="F398" s="38"/>
      <c r="G398" s="38"/>
      <c r="H398" s="66"/>
      <c r="I398" s="65"/>
      <c r="J398" s="67"/>
      <c r="K398" s="303"/>
      <c r="L398" s="67"/>
    </row>
    <row r="399" spans="1:12">
      <c r="A399" s="20">
        <v>0</v>
      </c>
      <c r="B399" s="6" t="s">
        <v>363</v>
      </c>
      <c r="C399" s="4" t="s">
        <v>3048</v>
      </c>
      <c r="D399" s="4" t="s">
        <v>118</v>
      </c>
      <c r="E399" s="53" t="s">
        <v>116</v>
      </c>
      <c r="F399" s="38">
        <v>0.43</v>
      </c>
      <c r="G399" s="5">
        <f t="shared" ref="G399:G416" si="126">ROUND(F399*Курс_EUR,2)</f>
        <v>40.85</v>
      </c>
      <c r="H399" s="66"/>
      <c r="I399" s="65">
        <f t="shared" ref="I399:I416" si="127">F399*(1-Скидка_SUNMIGHT)</f>
        <v>0.43</v>
      </c>
      <c r="J399" s="67">
        <f t="shared" ref="J399:J416" si="128">I399*H399</f>
        <v>0</v>
      </c>
      <c r="K399" s="303">
        <f t="shared" ref="K399:K416" si="129">G399*(1-Скидка_SUNMIGHT)</f>
        <v>40.85</v>
      </c>
      <c r="L399" s="67">
        <f t="shared" ref="L399:L416" si="130">H399*K399</f>
        <v>0</v>
      </c>
    </row>
    <row r="400" spans="1:12">
      <c r="A400" s="20">
        <v>0</v>
      </c>
      <c r="B400" s="6" t="s">
        <v>364</v>
      </c>
      <c r="C400" s="4" t="s">
        <v>3048</v>
      </c>
      <c r="D400" s="4" t="s">
        <v>120</v>
      </c>
      <c r="E400" s="53" t="s">
        <v>116</v>
      </c>
      <c r="F400" s="38">
        <v>0.43</v>
      </c>
      <c r="G400" s="5">
        <f t="shared" si="126"/>
        <v>40.85</v>
      </c>
      <c r="H400" s="66"/>
      <c r="I400" s="65">
        <f t="shared" si="127"/>
        <v>0.43</v>
      </c>
      <c r="J400" s="67">
        <f t="shared" si="128"/>
        <v>0</v>
      </c>
      <c r="K400" s="303">
        <f t="shared" si="129"/>
        <v>40.85</v>
      </c>
      <c r="L400" s="67">
        <f t="shared" si="130"/>
        <v>0</v>
      </c>
    </row>
    <row r="401" spans="1:12">
      <c r="A401" s="20">
        <v>0</v>
      </c>
      <c r="B401" s="6" t="s">
        <v>365</v>
      </c>
      <c r="C401" s="6" t="s">
        <v>3048</v>
      </c>
      <c r="D401" s="6" t="s">
        <v>122</v>
      </c>
      <c r="E401" s="53" t="s">
        <v>123</v>
      </c>
      <c r="F401" s="38">
        <v>0.37</v>
      </c>
      <c r="G401" s="5">
        <f t="shared" si="126"/>
        <v>35.15</v>
      </c>
      <c r="H401" s="66"/>
      <c r="I401" s="65">
        <f t="shared" si="127"/>
        <v>0.37</v>
      </c>
      <c r="J401" s="67">
        <f t="shared" si="128"/>
        <v>0</v>
      </c>
      <c r="K401" s="303">
        <f t="shared" si="129"/>
        <v>35.15</v>
      </c>
      <c r="L401" s="67">
        <f t="shared" si="130"/>
        <v>0</v>
      </c>
    </row>
    <row r="402" spans="1:12">
      <c r="A402" s="20">
        <v>0</v>
      </c>
      <c r="B402" s="6" t="s">
        <v>366</v>
      </c>
      <c r="C402" s="6" t="s">
        <v>3048</v>
      </c>
      <c r="D402" s="6" t="s">
        <v>125</v>
      </c>
      <c r="E402" s="53" t="s">
        <v>123</v>
      </c>
      <c r="F402" s="38">
        <v>0.33</v>
      </c>
      <c r="G402" s="5">
        <f t="shared" si="126"/>
        <v>31.35</v>
      </c>
      <c r="H402" s="66"/>
      <c r="I402" s="65">
        <f t="shared" si="127"/>
        <v>0.33</v>
      </c>
      <c r="J402" s="67">
        <f t="shared" si="128"/>
        <v>0</v>
      </c>
      <c r="K402" s="303">
        <f t="shared" si="129"/>
        <v>31.35</v>
      </c>
      <c r="L402" s="67">
        <f t="shared" si="130"/>
        <v>0</v>
      </c>
    </row>
    <row r="403" spans="1:12">
      <c r="A403" s="20">
        <v>0</v>
      </c>
      <c r="B403" s="6" t="s">
        <v>367</v>
      </c>
      <c r="C403" s="6" t="s">
        <v>3048</v>
      </c>
      <c r="D403" s="6" t="s">
        <v>127</v>
      </c>
      <c r="E403" s="53" t="s">
        <v>123</v>
      </c>
      <c r="F403" s="38">
        <v>0.33</v>
      </c>
      <c r="G403" s="5">
        <f t="shared" si="126"/>
        <v>31.35</v>
      </c>
      <c r="H403" s="66"/>
      <c r="I403" s="65">
        <f t="shared" si="127"/>
        <v>0.33</v>
      </c>
      <c r="J403" s="67">
        <f t="shared" si="128"/>
        <v>0</v>
      </c>
      <c r="K403" s="303">
        <f t="shared" si="129"/>
        <v>31.35</v>
      </c>
      <c r="L403" s="67">
        <f t="shared" si="130"/>
        <v>0</v>
      </c>
    </row>
    <row r="404" spans="1:12">
      <c r="A404" s="20">
        <v>0</v>
      </c>
      <c r="B404" s="6" t="s">
        <v>368</v>
      </c>
      <c r="C404" s="6" t="s">
        <v>3048</v>
      </c>
      <c r="D404" s="6" t="s">
        <v>129</v>
      </c>
      <c r="E404" s="53" t="s">
        <v>123</v>
      </c>
      <c r="F404" s="38">
        <v>0.33</v>
      </c>
      <c r="G404" s="5">
        <f t="shared" si="126"/>
        <v>31.35</v>
      </c>
      <c r="H404" s="66"/>
      <c r="I404" s="65">
        <f t="shared" si="127"/>
        <v>0.33</v>
      </c>
      <c r="J404" s="67">
        <f t="shared" si="128"/>
        <v>0</v>
      </c>
      <c r="K404" s="303">
        <f t="shared" si="129"/>
        <v>31.35</v>
      </c>
      <c r="L404" s="67">
        <f t="shared" si="130"/>
        <v>0</v>
      </c>
    </row>
    <row r="405" spans="1:12">
      <c r="A405" s="20">
        <v>0</v>
      </c>
      <c r="B405" s="6" t="s">
        <v>369</v>
      </c>
      <c r="C405" s="6" t="s">
        <v>3048</v>
      </c>
      <c r="D405" s="6" t="s">
        <v>131</v>
      </c>
      <c r="E405" s="53" t="s">
        <v>123</v>
      </c>
      <c r="F405" s="38">
        <v>0.33</v>
      </c>
      <c r="G405" s="5">
        <f t="shared" si="126"/>
        <v>31.35</v>
      </c>
      <c r="H405" s="66"/>
      <c r="I405" s="65">
        <f t="shared" si="127"/>
        <v>0.33</v>
      </c>
      <c r="J405" s="67">
        <f t="shared" si="128"/>
        <v>0</v>
      </c>
      <c r="K405" s="303">
        <f t="shared" si="129"/>
        <v>31.35</v>
      </c>
      <c r="L405" s="67">
        <f t="shared" si="130"/>
        <v>0</v>
      </c>
    </row>
    <row r="406" spans="1:12">
      <c r="A406" s="20">
        <v>0</v>
      </c>
      <c r="B406" s="6" t="s">
        <v>370</v>
      </c>
      <c r="C406" s="6" t="s">
        <v>3048</v>
      </c>
      <c r="D406" s="6" t="s">
        <v>133</v>
      </c>
      <c r="E406" s="53" t="s">
        <v>123</v>
      </c>
      <c r="F406" s="38">
        <v>0.33</v>
      </c>
      <c r="G406" s="5">
        <f t="shared" si="126"/>
        <v>31.35</v>
      </c>
      <c r="H406" s="66"/>
      <c r="I406" s="65">
        <f t="shared" si="127"/>
        <v>0.33</v>
      </c>
      <c r="J406" s="67">
        <f t="shared" si="128"/>
        <v>0</v>
      </c>
      <c r="K406" s="303">
        <f t="shared" si="129"/>
        <v>31.35</v>
      </c>
      <c r="L406" s="67">
        <f t="shared" si="130"/>
        <v>0</v>
      </c>
    </row>
    <row r="407" spans="1:12">
      <c r="A407" s="20">
        <v>0</v>
      </c>
      <c r="B407" s="6" t="s">
        <v>371</v>
      </c>
      <c r="C407" s="6" t="s">
        <v>3048</v>
      </c>
      <c r="D407" s="6" t="s">
        <v>135</v>
      </c>
      <c r="E407" s="53" t="s">
        <v>123</v>
      </c>
      <c r="F407" s="38">
        <v>0.33</v>
      </c>
      <c r="G407" s="5">
        <f t="shared" si="126"/>
        <v>31.35</v>
      </c>
      <c r="H407" s="66"/>
      <c r="I407" s="65">
        <f t="shared" si="127"/>
        <v>0.33</v>
      </c>
      <c r="J407" s="67">
        <f t="shared" si="128"/>
        <v>0</v>
      </c>
      <c r="K407" s="303">
        <f t="shared" si="129"/>
        <v>31.35</v>
      </c>
      <c r="L407" s="67">
        <f t="shared" si="130"/>
        <v>0</v>
      </c>
    </row>
    <row r="408" spans="1:12">
      <c r="A408" s="20">
        <v>0</v>
      </c>
      <c r="B408" s="6" t="s">
        <v>372</v>
      </c>
      <c r="C408" s="6" t="s">
        <v>3048</v>
      </c>
      <c r="D408" s="6" t="s">
        <v>137</v>
      </c>
      <c r="E408" s="53" t="s">
        <v>123</v>
      </c>
      <c r="F408" s="38">
        <v>0.33</v>
      </c>
      <c r="G408" s="5">
        <f t="shared" si="126"/>
        <v>31.35</v>
      </c>
      <c r="H408" s="66"/>
      <c r="I408" s="65">
        <f t="shared" si="127"/>
        <v>0.33</v>
      </c>
      <c r="J408" s="67">
        <f t="shared" si="128"/>
        <v>0</v>
      </c>
      <c r="K408" s="303">
        <f t="shared" si="129"/>
        <v>31.35</v>
      </c>
      <c r="L408" s="67">
        <f t="shared" si="130"/>
        <v>0</v>
      </c>
    </row>
    <row r="409" spans="1:12">
      <c r="A409" s="20">
        <v>0</v>
      </c>
      <c r="B409" s="6" t="s">
        <v>373</v>
      </c>
      <c r="C409" s="6" t="s">
        <v>3048</v>
      </c>
      <c r="D409" s="6" t="s">
        <v>139</v>
      </c>
      <c r="E409" s="53" t="s">
        <v>123</v>
      </c>
      <c r="F409" s="38">
        <v>0.33</v>
      </c>
      <c r="G409" s="5">
        <f t="shared" si="126"/>
        <v>31.35</v>
      </c>
      <c r="H409" s="66"/>
      <c r="I409" s="65">
        <f t="shared" si="127"/>
        <v>0.33</v>
      </c>
      <c r="J409" s="67">
        <f t="shared" si="128"/>
        <v>0</v>
      </c>
      <c r="K409" s="303">
        <f t="shared" si="129"/>
        <v>31.35</v>
      </c>
      <c r="L409" s="67">
        <f t="shared" si="130"/>
        <v>0</v>
      </c>
    </row>
    <row r="410" spans="1:12">
      <c r="A410" s="20">
        <v>0</v>
      </c>
      <c r="B410" s="6" t="s">
        <v>374</v>
      </c>
      <c r="C410" s="6" t="s">
        <v>3048</v>
      </c>
      <c r="D410" s="6" t="s">
        <v>141</v>
      </c>
      <c r="E410" s="53" t="s">
        <v>123</v>
      </c>
      <c r="F410" s="38">
        <v>0.33</v>
      </c>
      <c r="G410" s="5">
        <f t="shared" si="126"/>
        <v>31.35</v>
      </c>
      <c r="H410" s="66"/>
      <c r="I410" s="65">
        <f t="shared" si="127"/>
        <v>0.33</v>
      </c>
      <c r="J410" s="67">
        <f t="shared" si="128"/>
        <v>0</v>
      </c>
      <c r="K410" s="303">
        <f t="shared" si="129"/>
        <v>31.35</v>
      </c>
      <c r="L410" s="67">
        <f t="shared" si="130"/>
        <v>0</v>
      </c>
    </row>
    <row r="411" spans="1:12">
      <c r="A411" s="20">
        <v>0</v>
      </c>
      <c r="B411" s="6" t="s">
        <v>375</v>
      </c>
      <c r="C411" s="6" t="s">
        <v>3048</v>
      </c>
      <c r="D411" s="6" t="s">
        <v>143</v>
      </c>
      <c r="E411" s="53" t="s">
        <v>123</v>
      </c>
      <c r="F411" s="38">
        <v>0.33</v>
      </c>
      <c r="G411" s="5">
        <f t="shared" si="126"/>
        <v>31.35</v>
      </c>
      <c r="H411" s="66"/>
      <c r="I411" s="65">
        <f t="shared" si="127"/>
        <v>0.33</v>
      </c>
      <c r="J411" s="67">
        <f t="shared" si="128"/>
        <v>0</v>
      </c>
      <c r="K411" s="303">
        <f t="shared" si="129"/>
        <v>31.35</v>
      </c>
      <c r="L411" s="67">
        <f t="shared" si="130"/>
        <v>0</v>
      </c>
    </row>
    <row r="412" spans="1:12">
      <c r="A412" s="20">
        <v>0</v>
      </c>
      <c r="B412" s="6" t="s">
        <v>376</v>
      </c>
      <c r="C412" s="6" t="s">
        <v>3048</v>
      </c>
      <c r="D412" s="6" t="s">
        <v>145</v>
      </c>
      <c r="E412" s="53" t="s">
        <v>123</v>
      </c>
      <c r="F412" s="38">
        <v>0.33</v>
      </c>
      <c r="G412" s="5">
        <f t="shared" si="126"/>
        <v>31.35</v>
      </c>
      <c r="H412" s="66"/>
      <c r="I412" s="65">
        <f t="shared" si="127"/>
        <v>0.33</v>
      </c>
      <c r="J412" s="67">
        <f t="shared" si="128"/>
        <v>0</v>
      </c>
      <c r="K412" s="303">
        <f t="shared" si="129"/>
        <v>31.35</v>
      </c>
      <c r="L412" s="67">
        <f t="shared" si="130"/>
        <v>0</v>
      </c>
    </row>
    <row r="413" spans="1:12">
      <c r="A413" s="20">
        <v>0</v>
      </c>
      <c r="B413" s="6" t="s">
        <v>377</v>
      </c>
      <c r="C413" s="6" t="s">
        <v>3048</v>
      </c>
      <c r="D413" s="6" t="s">
        <v>147</v>
      </c>
      <c r="E413" s="53" t="s">
        <v>123</v>
      </c>
      <c r="F413" s="38">
        <v>0.33</v>
      </c>
      <c r="G413" s="5">
        <f t="shared" si="126"/>
        <v>31.35</v>
      </c>
      <c r="H413" s="66"/>
      <c r="I413" s="65">
        <f t="shared" si="127"/>
        <v>0.33</v>
      </c>
      <c r="J413" s="67">
        <f t="shared" si="128"/>
        <v>0</v>
      </c>
      <c r="K413" s="303">
        <f t="shared" si="129"/>
        <v>31.35</v>
      </c>
      <c r="L413" s="67">
        <f t="shared" si="130"/>
        <v>0</v>
      </c>
    </row>
    <row r="414" spans="1:12">
      <c r="A414" s="20">
        <v>0</v>
      </c>
      <c r="B414" s="6" t="s">
        <v>3797</v>
      </c>
      <c r="C414" s="6" t="s">
        <v>3490</v>
      </c>
      <c r="D414" s="6" t="s">
        <v>148</v>
      </c>
      <c r="E414" s="53" t="s">
        <v>123</v>
      </c>
      <c r="F414" s="38">
        <v>0.36</v>
      </c>
      <c r="G414" s="5">
        <f t="shared" si="126"/>
        <v>34.200000000000003</v>
      </c>
      <c r="H414" s="66"/>
      <c r="I414" s="65">
        <f t="shared" si="127"/>
        <v>0.36</v>
      </c>
      <c r="J414" s="67">
        <f t="shared" si="128"/>
        <v>0</v>
      </c>
      <c r="K414" s="303">
        <f t="shared" si="129"/>
        <v>34.200000000000003</v>
      </c>
      <c r="L414" s="67">
        <f t="shared" si="130"/>
        <v>0</v>
      </c>
    </row>
    <row r="415" spans="1:12">
      <c r="A415" s="20">
        <v>0</v>
      </c>
      <c r="B415" s="6" t="s">
        <v>3798</v>
      </c>
      <c r="C415" s="6" t="s">
        <v>3490</v>
      </c>
      <c r="D415" s="6" t="s">
        <v>149</v>
      </c>
      <c r="E415" s="53" t="s">
        <v>123</v>
      </c>
      <c r="F415" s="38">
        <v>0.41</v>
      </c>
      <c r="G415" s="5">
        <f t="shared" si="126"/>
        <v>38.950000000000003</v>
      </c>
      <c r="H415" s="66"/>
      <c r="I415" s="65">
        <f t="shared" si="127"/>
        <v>0.41</v>
      </c>
      <c r="J415" s="67">
        <f t="shared" si="128"/>
        <v>0</v>
      </c>
      <c r="K415" s="303">
        <f t="shared" si="129"/>
        <v>38.950000000000003</v>
      </c>
      <c r="L415" s="67">
        <f t="shared" si="130"/>
        <v>0</v>
      </c>
    </row>
    <row r="416" spans="1:12">
      <c r="A416" s="20">
        <v>0</v>
      </c>
      <c r="B416" s="6" t="s">
        <v>3799</v>
      </c>
      <c r="C416" s="6" t="s">
        <v>3490</v>
      </c>
      <c r="D416" s="6" t="s">
        <v>150</v>
      </c>
      <c r="E416" s="53" t="s">
        <v>123</v>
      </c>
      <c r="F416" s="38">
        <v>0.41</v>
      </c>
      <c r="G416" s="5">
        <f t="shared" si="126"/>
        <v>38.950000000000003</v>
      </c>
      <c r="H416" s="66"/>
      <c r="I416" s="65">
        <f t="shared" si="127"/>
        <v>0.41</v>
      </c>
      <c r="J416" s="67">
        <f t="shared" si="128"/>
        <v>0</v>
      </c>
      <c r="K416" s="303">
        <f t="shared" si="129"/>
        <v>38.950000000000003</v>
      </c>
      <c r="L416" s="67">
        <f t="shared" si="130"/>
        <v>0</v>
      </c>
    </row>
    <row r="417" spans="1:12">
      <c r="A417" s="20"/>
      <c r="B417" s="6"/>
      <c r="C417" s="6"/>
      <c r="D417" s="6"/>
      <c r="E417" s="53"/>
      <c r="F417" s="38"/>
      <c r="G417" s="38"/>
      <c r="H417" s="66"/>
      <c r="I417" s="65"/>
      <c r="J417" s="67"/>
      <c r="K417" s="303"/>
      <c r="L417" s="67"/>
    </row>
    <row r="418" spans="1:12">
      <c r="A418" s="20">
        <v>0</v>
      </c>
      <c r="B418" s="6" t="s">
        <v>378</v>
      </c>
      <c r="C418" s="6" t="s">
        <v>3049</v>
      </c>
      <c r="D418" s="6" t="s">
        <v>118</v>
      </c>
      <c r="E418" s="53" t="s">
        <v>116</v>
      </c>
      <c r="F418" s="38">
        <v>0.43</v>
      </c>
      <c r="G418" s="5">
        <f t="shared" ref="G418:G435" si="131">ROUND(F418*Курс_EUR,2)</f>
        <v>40.85</v>
      </c>
      <c r="H418" s="66"/>
      <c r="I418" s="65">
        <f t="shared" ref="I418:I435" si="132">F418*(1-Скидка_SUNMIGHT)</f>
        <v>0.43</v>
      </c>
      <c r="J418" s="67">
        <f t="shared" ref="J418:J435" si="133">I418*H418</f>
        <v>0</v>
      </c>
      <c r="K418" s="303">
        <f t="shared" ref="K418:K435" si="134">G418*(1-Скидка_SUNMIGHT)</f>
        <v>40.85</v>
      </c>
      <c r="L418" s="67">
        <f t="shared" ref="L418:L435" si="135">H418*K418</f>
        <v>0</v>
      </c>
    </row>
    <row r="419" spans="1:12">
      <c r="A419" s="20">
        <v>0</v>
      </c>
      <c r="B419" s="6" t="s">
        <v>379</v>
      </c>
      <c r="C419" s="6" t="s">
        <v>3049</v>
      </c>
      <c r="D419" s="6" t="s">
        <v>120</v>
      </c>
      <c r="E419" s="53" t="s">
        <v>116</v>
      </c>
      <c r="F419" s="38">
        <v>0.43</v>
      </c>
      <c r="G419" s="5">
        <f t="shared" si="131"/>
        <v>40.85</v>
      </c>
      <c r="H419" s="66"/>
      <c r="I419" s="65">
        <f t="shared" si="132"/>
        <v>0.43</v>
      </c>
      <c r="J419" s="67">
        <f t="shared" si="133"/>
        <v>0</v>
      </c>
      <c r="K419" s="303">
        <f t="shared" si="134"/>
        <v>40.85</v>
      </c>
      <c r="L419" s="67">
        <f t="shared" si="135"/>
        <v>0</v>
      </c>
    </row>
    <row r="420" spans="1:12">
      <c r="A420" s="20">
        <v>0</v>
      </c>
      <c r="B420" s="6" t="s">
        <v>380</v>
      </c>
      <c r="C420" s="6" t="s">
        <v>3049</v>
      </c>
      <c r="D420" s="6" t="s">
        <v>122</v>
      </c>
      <c r="E420" s="53" t="s">
        <v>123</v>
      </c>
      <c r="F420" s="38">
        <v>0.37</v>
      </c>
      <c r="G420" s="5">
        <f t="shared" si="131"/>
        <v>35.15</v>
      </c>
      <c r="H420" s="66"/>
      <c r="I420" s="65">
        <f t="shared" si="132"/>
        <v>0.37</v>
      </c>
      <c r="J420" s="67">
        <f t="shared" si="133"/>
        <v>0</v>
      </c>
      <c r="K420" s="303">
        <f t="shared" si="134"/>
        <v>35.15</v>
      </c>
      <c r="L420" s="67">
        <f t="shared" si="135"/>
        <v>0</v>
      </c>
    </row>
    <row r="421" spans="1:12">
      <c r="A421" s="20">
        <v>0</v>
      </c>
      <c r="B421" s="6" t="s">
        <v>381</v>
      </c>
      <c r="C421" s="6" t="s">
        <v>3049</v>
      </c>
      <c r="D421" s="6" t="s">
        <v>125</v>
      </c>
      <c r="E421" s="53" t="s">
        <v>123</v>
      </c>
      <c r="F421" s="38">
        <v>0.33</v>
      </c>
      <c r="G421" s="5">
        <f t="shared" si="131"/>
        <v>31.35</v>
      </c>
      <c r="H421" s="66"/>
      <c r="I421" s="65">
        <f t="shared" si="132"/>
        <v>0.33</v>
      </c>
      <c r="J421" s="67">
        <f t="shared" si="133"/>
        <v>0</v>
      </c>
      <c r="K421" s="303">
        <f t="shared" si="134"/>
        <v>31.35</v>
      </c>
      <c r="L421" s="67">
        <f t="shared" si="135"/>
        <v>0</v>
      </c>
    </row>
    <row r="422" spans="1:12">
      <c r="A422" s="20">
        <v>0</v>
      </c>
      <c r="B422" s="6" t="s">
        <v>382</v>
      </c>
      <c r="C422" s="6" t="s">
        <v>3049</v>
      </c>
      <c r="D422" s="6" t="s">
        <v>127</v>
      </c>
      <c r="E422" s="53" t="s">
        <v>123</v>
      </c>
      <c r="F422" s="38">
        <v>0.33</v>
      </c>
      <c r="G422" s="5">
        <f t="shared" si="131"/>
        <v>31.35</v>
      </c>
      <c r="H422" s="66"/>
      <c r="I422" s="65">
        <f t="shared" si="132"/>
        <v>0.33</v>
      </c>
      <c r="J422" s="67">
        <f t="shared" si="133"/>
        <v>0</v>
      </c>
      <c r="K422" s="303">
        <f t="shared" si="134"/>
        <v>31.35</v>
      </c>
      <c r="L422" s="67">
        <f t="shared" si="135"/>
        <v>0</v>
      </c>
    </row>
    <row r="423" spans="1:12">
      <c r="A423" s="20">
        <v>0</v>
      </c>
      <c r="B423" s="6" t="s">
        <v>383</v>
      </c>
      <c r="C423" s="6" t="s">
        <v>3049</v>
      </c>
      <c r="D423" s="6" t="s">
        <v>129</v>
      </c>
      <c r="E423" s="53" t="s">
        <v>123</v>
      </c>
      <c r="F423" s="38">
        <v>0.33</v>
      </c>
      <c r="G423" s="5">
        <f t="shared" si="131"/>
        <v>31.35</v>
      </c>
      <c r="H423" s="66"/>
      <c r="I423" s="65">
        <f t="shared" si="132"/>
        <v>0.33</v>
      </c>
      <c r="J423" s="67">
        <f t="shared" si="133"/>
        <v>0</v>
      </c>
      <c r="K423" s="303">
        <f t="shared" si="134"/>
        <v>31.35</v>
      </c>
      <c r="L423" s="67">
        <f t="shared" si="135"/>
        <v>0</v>
      </c>
    </row>
    <row r="424" spans="1:12">
      <c r="A424" s="20">
        <v>0</v>
      </c>
      <c r="B424" s="6" t="s">
        <v>384</v>
      </c>
      <c r="C424" s="6" t="s">
        <v>3049</v>
      </c>
      <c r="D424" s="6" t="s">
        <v>131</v>
      </c>
      <c r="E424" s="53" t="s">
        <v>123</v>
      </c>
      <c r="F424" s="38">
        <v>0.33</v>
      </c>
      <c r="G424" s="5">
        <f t="shared" si="131"/>
        <v>31.35</v>
      </c>
      <c r="H424" s="66"/>
      <c r="I424" s="65">
        <f t="shared" si="132"/>
        <v>0.33</v>
      </c>
      <c r="J424" s="67">
        <f t="shared" si="133"/>
        <v>0</v>
      </c>
      <c r="K424" s="303">
        <f t="shared" si="134"/>
        <v>31.35</v>
      </c>
      <c r="L424" s="67">
        <f t="shared" si="135"/>
        <v>0</v>
      </c>
    </row>
    <row r="425" spans="1:12">
      <c r="A425" s="20">
        <v>0</v>
      </c>
      <c r="B425" s="6" t="s">
        <v>385</v>
      </c>
      <c r="C425" s="6" t="s">
        <v>3049</v>
      </c>
      <c r="D425" s="6" t="s">
        <v>133</v>
      </c>
      <c r="E425" s="53" t="s">
        <v>123</v>
      </c>
      <c r="F425" s="38">
        <v>0.33</v>
      </c>
      <c r="G425" s="5">
        <f t="shared" si="131"/>
        <v>31.35</v>
      </c>
      <c r="H425" s="66"/>
      <c r="I425" s="65">
        <f t="shared" si="132"/>
        <v>0.33</v>
      </c>
      <c r="J425" s="67">
        <f t="shared" si="133"/>
        <v>0</v>
      </c>
      <c r="K425" s="303">
        <f t="shared" si="134"/>
        <v>31.35</v>
      </c>
      <c r="L425" s="67">
        <f t="shared" si="135"/>
        <v>0</v>
      </c>
    </row>
    <row r="426" spans="1:12">
      <c r="A426" s="20">
        <v>0</v>
      </c>
      <c r="B426" s="6" t="s">
        <v>386</v>
      </c>
      <c r="C426" s="6" t="s">
        <v>3049</v>
      </c>
      <c r="D426" s="6" t="s">
        <v>135</v>
      </c>
      <c r="E426" s="53" t="s">
        <v>123</v>
      </c>
      <c r="F426" s="38">
        <v>0.33</v>
      </c>
      <c r="G426" s="5">
        <f t="shared" si="131"/>
        <v>31.35</v>
      </c>
      <c r="H426" s="66"/>
      <c r="I426" s="65">
        <f t="shared" si="132"/>
        <v>0.33</v>
      </c>
      <c r="J426" s="67">
        <f t="shared" si="133"/>
        <v>0</v>
      </c>
      <c r="K426" s="303">
        <f t="shared" si="134"/>
        <v>31.35</v>
      </c>
      <c r="L426" s="67">
        <f t="shared" si="135"/>
        <v>0</v>
      </c>
    </row>
    <row r="427" spans="1:12">
      <c r="A427" s="20">
        <v>0</v>
      </c>
      <c r="B427" s="6" t="s">
        <v>387</v>
      </c>
      <c r="C427" s="6" t="s">
        <v>3049</v>
      </c>
      <c r="D427" s="6" t="s">
        <v>137</v>
      </c>
      <c r="E427" s="53" t="s">
        <v>123</v>
      </c>
      <c r="F427" s="38">
        <v>0.33</v>
      </c>
      <c r="G427" s="5">
        <f t="shared" si="131"/>
        <v>31.35</v>
      </c>
      <c r="H427" s="66"/>
      <c r="I427" s="65">
        <f t="shared" si="132"/>
        <v>0.33</v>
      </c>
      <c r="J427" s="67">
        <f t="shared" si="133"/>
        <v>0</v>
      </c>
      <c r="K427" s="303">
        <f t="shared" si="134"/>
        <v>31.35</v>
      </c>
      <c r="L427" s="67">
        <f t="shared" si="135"/>
        <v>0</v>
      </c>
    </row>
    <row r="428" spans="1:12">
      <c r="A428" s="20">
        <v>0</v>
      </c>
      <c r="B428" s="6" t="s">
        <v>388</v>
      </c>
      <c r="C428" s="6" t="s">
        <v>3049</v>
      </c>
      <c r="D428" s="6" t="s">
        <v>139</v>
      </c>
      <c r="E428" s="53" t="s">
        <v>123</v>
      </c>
      <c r="F428" s="38">
        <v>0.33</v>
      </c>
      <c r="G428" s="5">
        <f t="shared" si="131"/>
        <v>31.35</v>
      </c>
      <c r="H428" s="66"/>
      <c r="I428" s="65">
        <f t="shared" si="132"/>
        <v>0.33</v>
      </c>
      <c r="J428" s="67">
        <f t="shared" si="133"/>
        <v>0</v>
      </c>
      <c r="K428" s="303">
        <f t="shared" si="134"/>
        <v>31.35</v>
      </c>
      <c r="L428" s="67">
        <f t="shared" si="135"/>
        <v>0</v>
      </c>
    </row>
    <row r="429" spans="1:12">
      <c r="A429" s="20">
        <v>0</v>
      </c>
      <c r="B429" s="6" t="s">
        <v>389</v>
      </c>
      <c r="C429" s="6" t="s">
        <v>3049</v>
      </c>
      <c r="D429" s="6" t="s">
        <v>141</v>
      </c>
      <c r="E429" s="53" t="s">
        <v>123</v>
      </c>
      <c r="F429" s="38">
        <v>0.33</v>
      </c>
      <c r="G429" s="5">
        <f t="shared" si="131"/>
        <v>31.35</v>
      </c>
      <c r="H429" s="66"/>
      <c r="I429" s="65">
        <f t="shared" si="132"/>
        <v>0.33</v>
      </c>
      <c r="J429" s="67">
        <f t="shared" si="133"/>
        <v>0</v>
      </c>
      <c r="K429" s="303">
        <f t="shared" si="134"/>
        <v>31.35</v>
      </c>
      <c r="L429" s="67">
        <f t="shared" si="135"/>
        <v>0</v>
      </c>
    </row>
    <row r="430" spans="1:12">
      <c r="A430" s="20">
        <v>0</v>
      </c>
      <c r="B430" s="6" t="s">
        <v>390</v>
      </c>
      <c r="C430" s="6" t="s">
        <v>3049</v>
      </c>
      <c r="D430" s="6" t="s">
        <v>143</v>
      </c>
      <c r="E430" s="53" t="s">
        <v>123</v>
      </c>
      <c r="F430" s="38">
        <v>0.33</v>
      </c>
      <c r="G430" s="5">
        <f t="shared" si="131"/>
        <v>31.35</v>
      </c>
      <c r="H430" s="66"/>
      <c r="I430" s="65">
        <f t="shared" si="132"/>
        <v>0.33</v>
      </c>
      <c r="J430" s="67">
        <f t="shared" si="133"/>
        <v>0</v>
      </c>
      <c r="K430" s="303">
        <f t="shared" si="134"/>
        <v>31.35</v>
      </c>
      <c r="L430" s="67">
        <f t="shared" si="135"/>
        <v>0</v>
      </c>
    </row>
    <row r="431" spans="1:12">
      <c r="A431" s="20">
        <v>0</v>
      </c>
      <c r="B431" s="6" t="s">
        <v>391</v>
      </c>
      <c r="C431" s="6" t="s">
        <v>3049</v>
      </c>
      <c r="D431" s="6" t="s">
        <v>145</v>
      </c>
      <c r="E431" s="53" t="s">
        <v>123</v>
      </c>
      <c r="F431" s="38">
        <v>0.33</v>
      </c>
      <c r="G431" s="5">
        <f t="shared" si="131"/>
        <v>31.35</v>
      </c>
      <c r="H431" s="66"/>
      <c r="I431" s="65">
        <f t="shared" si="132"/>
        <v>0.33</v>
      </c>
      <c r="J431" s="67">
        <f t="shared" si="133"/>
        <v>0</v>
      </c>
      <c r="K431" s="303">
        <f t="shared" si="134"/>
        <v>31.35</v>
      </c>
      <c r="L431" s="67">
        <f t="shared" si="135"/>
        <v>0</v>
      </c>
    </row>
    <row r="432" spans="1:12">
      <c r="A432" s="20">
        <v>0</v>
      </c>
      <c r="B432" s="6" t="s">
        <v>392</v>
      </c>
      <c r="C432" s="6" t="s">
        <v>3049</v>
      </c>
      <c r="D432" s="6" t="s">
        <v>147</v>
      </c>
      <c r="E432" s="53" t="s">
        <v>123</v>
      </c>
      <c r="F432" s="38">
        <v>0.33</v>
      </c>
      <c r="G432" s="5">
        <f t="shared" si="131"/>
        <v>31.35</v>
      </c>
      <c r="H432" s="66"/>
      <c r="I432" s="65">
        <f t="shared" si="132"/>
        <v>0.33</v>
      </c>
      <c r="J432" s="67">
        <f t="shared" si="133"/>
        <v>0</v>
      </c>
      <c r="K432" s="303">
        <f t="shared" si="134"/>
        <v>31.35</v>
      </c>
      <c r="L432" s="67">
        <f t="shared" si="135"/>
        <v>0</v>
      </c>
    </row>
    <row r="433" spans="1:12">
      <c r="A433" s="20">
        <v>0</v>
      </c>
      <c r="B433" s="6" t="s">
        <v>393</v>
      </c>
      <c r="C433" s="6" t="s">
        <v>3491</v>
      </c>
      <c r="D433" s="6" t="s">
        <v>148</v>
      </c>
      <c r="E433" s="53" t="s">
        <v>123</v>
      </c>
      <c r="F433" s="38">
        <v>0.36</v>
      </c>
      <c r="G433" s="5">
        <f t="shared" si="131"/>
        <v>34.200000000000003</v>
      </c>
      <c r="H433" s="66"/>
      <c r="I433" s="65">
        <f t="shared" si="132"/>
        <v>0.36</v>
      </c>
      <c r="J433" s="67">
        <f t="shared" si="133"/>
        <v>0</v>
      </c>
      <c r="K433" s="303">
        <f t="shared" si="134"/>
        <v>34.200000000000003</v>
      </c>
      <c r="L433" s="67">
        <f t="shared" si="135"/>
        <v>0</v>
      </c>
    </row>
    <row r="434" spans="1:12">
      <c r="A434" s="20">
        <v>0</v>
      </c>
      <c r="B434" s="6" t="s">
        <v>3800</v>
      </c>
      <c r="C434" s="6" t="s">
        <v>3491</v>
      </c>
      <c r="D434" s="6" t="s">
        <v>149</v>
      </c>
      <c r="E434" s="53" t="s">
        <v>123</v>
      </c>
      <c r="F434" s="38">
        <v>0.41</v>
      </c>
      <c r="G434" s="5">
        <f t="shared" si="131"/>
        <v>38.950000000000003</v>
      </c>
      <c r="H434" s="66"/>
      <c r="I434" s="65">
        <f t="shared" si="132"/>
        <v>0.41</v>
      </c>
      <c r="J434" s="67">
        <f t="shared" si="133"/>
        <v>0</v>
      </c>
      <c r="K434" s="303">
        <f t="shared" si="134"/>
        <v>38.950000000000003</v>
      </c>
      <c r="L434" s="67">
        <f t="shared" si="135"/>
        <v>0</v>
      </c>
    </row>
    <row r="435" spans="1:12">
      <c r="A435" s="20">
        <v>0</v>
      </c>
      <c r="B435" s="6" t="s">
        <v>394</v>
      </c>
      <c r="C435" s="6" t="s">
        <v>3491</v>
      </c>
      <c r="D435" s="6" t="s">
        <v>150</v>
      </c>
      <c r="E435" s="53" t="s">
        <v>123</v>
      </c>
      <c r="F435" s="38">
        <v>0.41</v>
      </c>
      <c r="G435" s="5">
        <f t="shared" si="131"/>
        <v>38.950000000000003</v>
      </c>
      <c r="H435" s="66"/>
      <c r="I435" s="65">
        <f t="shared" si="132"/>
        <v>0.41</v>
      </c>
      <c r="J435" s="67">
        <f t="shared" si="133"/>
        <v>0</v>
      </c>
      <c r="K435" s="303">
        <f t="shared" si="134"/>
        <v>38.950000000000003</v>
      </c>
      <c r="L435" s="67">
        <f t="shared" si="135"/>
        <v>0</v>
      </c>
    </row>
    <row r="436" spans="1:12">
      <c r="A436" s="20"/>
      <c r="B436" s="6"/>
      <c r="C436" s="6"/>
      <c r="D436" s="6"/>
      <c r="E436" s="53"/>
      <c r="F436" s="38"/>
      <c r="G436" s="38"/>
      <c r="H436" s="66"/>
      <c r="I436" s="65"/>
      <c r="J436" s="67"/>
      <c r="K436" s="303"/>
      <c r="L436" s="67"/>
    </row>
    <row r="437" spans="1:12">
      <c r="A437" s="20">
        <v>0</v>
      </c>
      <c r="B437" s="6" t="s">
        <v>395</v>
      </c>
      <c r="C437" s="6" t="s">
        <v>3050</v>
      </c>
      <c r="D437" s="6" t="s">
        <v>118</v>
      </c>
      <c r="E437" s="53" t="s">
        <v>116</v>
      </c>
      <c r="F437" s="38">
        <v>0.42</v>
      </c>
      <c r="G437" s="5">
        <f t="shared" ref="G437:G454" si="136">ROUND(F437*Курс_EUR,2)</f>
        <v>39.9</v>
      </c>
      <c r="H437" s="66"/>
      <c r="I437" s="65">
        <f t="shared" ref="I437:I454" si="137">F437*(1-Скидка_SUNMIGHT)</f>
        <v>0.42</v>
      </c>
      <c r="J437" s="67">
        <f t="shared" ref="J437:J454" si="138">I437*H437</f>
        <v>0</v>
      </c>
      <c r="K437" s="303">
        <f t="shared" ref="K437:K454" si="139">G437*(1-Скидка_SUNMIGHT)</f>
        <v>39.9</v>
      </c>
      <c r="L437" s="67">
        <f t="shared" ref="L437:L454" si="140">H437*K437</f>
        <v>0</v>
      </c>
    </row>
    <row r="438" spans="1:12">
      <c r="A438" s="20">
        <v>0</v>
      </c>
      <c r="B438" s="6" t="s">
        <v>396</v>
      </c>
      <c r="C438" s="6" t="s">
        <v>3050</v>
      </c>
      <c r="D438" s="6" t="s">
        <v>120</v>
      </c>
      <c r="E438" s="53" t="s">
        <v>116</v>
      </c>
      <c r="F438" s="38">
        <v>0.42</v>
      </c>
      <c r="G438" s="5">
        <f t="shared" si="136"/>
        <v>39.9</v>
      </c>
      <c r="H438" s="66"/>
      <c r="I438" s="65">
        <f t="shared" si="137"/>
        <v>0.42</v>
      </c>
      <c r="J438" s="67">
        <f t="shared" si="138"/>
        <v>0</v>
      </c>
      <c r="K438" s="303">
        <f t="shared" si="139"/>
        <v>39.9</v>
      </c>
      <c r="L438" s="67">
        <f t="shared" si="140"/>
        <v>0</v>
      </c>
    </row>
    <row r="439" spans="1:12">
      <c r="A439" s="20">
        <v>0</v>
      </c>
      <c r="B439" s="6" t="s">
        <v>397</v>
      </c>
      <c r="C439" s="6" t="s">
        <v>3050</v>
      </c>
      <c r="D439" s="6" t="s">
        <v>122</v>
      </c>
      <c r="E439" s="53" t="s">
        <v>123</v>
      </c>
      <c r="F439" s="38">
        <v>0.36</v>
      </c>
      <c r="G439" s="5">
        <f t="shared" si="136"/>
        <v>34.200000000000003</v>
      </c>
      <c r="H439" s="66"/>
      <c r="I439" s="65">
        <f t="shared" si="137"/>
        <v>0.36</v>
      </c>
      <c r="J439" s="67">
        <f t="shared" si="138"/>
        <v>0</v>
      </c>
      <c r="K439" s="303">
        <f t="shared" si="139"/>
        <v>34.200000000000003</v>
      </c>
      <c r="L439" s="67">
        <f t="shared" si="140"/>
        <v>0</v>
      </c>
    </row>
    <row r="440" spans="1:12">
      <c r="A440" s="20">
        <v>0</v>
      </c>
      <c r="B440" s="6" t="s">
        <v>398</v>
      </c>
      <c r="C440" s="6" t="s">
        <v>3050</v>
      </c>
      <c r="D440" s="6" t="s">
        <v>125</v>
      </c>
      <c r="E440" s="53" t="s">
        <v>123</v>
      </c>
      <c r="F440" s="38">
        <v>0.32</v>
      </c>
      <c r="G440" s="5">
        <f t="shared" si="136"/>
        <v>30.4</v>
      </c>
      <c r="H440" s="66"/>
      <c r="I440" s="65">
        <f t="shared" si="137"/>
        <v>0.32</v>
      </c>
      <c r="J440" s="67">
        <f t="shared" si="138"/>
        <v>0</v>
      </c>
      <c r="K440" s="303">
        <f t="shared" si="139"/>
        <v>30.4</v>
      </c>
      <c r="L440" s="67">
        <f t="shared" si="140"/>
        <v>0</v>
      </c>
    </row>
    <row r="441" spans="1:12">
      <c r="A441" s="20">
        <v>0</v>
      </c>
      <c r="B441" s="6" t="s">
        <v>399</v>
      </c>
      <c r="C441" s="6" t="s">
        <v>3050</v>
      </c>
      <c r="D441" s="6" t="s">
        <v>127</v>
      </c>
      <c r="E441" s="53" t="s">
        <v>123</v>
      </c>
      <c r="F441" s="38">
        <v>0.32</v>
      </c>
      <c r="G441" s="5">
        <f t="shared" si="136"/>
        <v>30.4</v>
      </c>
      <c r="H441" s="66"/>
      <c r="I441" s="65">
        <f t="shared" si="137"/>
        <v>0.32</v>
      </c>
      <c r="J441" s="67">
        <f t="shared" si="138"/>
        <v>0</v>
      </c>
      <c r="K441" s="303">
        <f t="shared" si="139"/>
        <v>30.4</v>
      </c>
      <c r="L441" s="67">
        <f t="shared" si="140"/>
        <v>0</v>
      </c>
    </row>
    <row r="442" spans="1:12">
      <c r="A442" s="20">
        <v>0</v>
      </c>
      <c r="B442" s="6" t="s">
        <v>400</v>
      </c>
      <c r="C442" s="6" t="s">
        <v>3050</v>
      </c>
      <c r="D442" s="6" t="s">
        <v>129</v>
      </c>
      <c r="E442" s="53" t="s">
        <v>123</v>
      </c>
      <c r="F442" s="38">
        <v>0.32</v>
      </c>
      <c r="G442" s="5">
        <f t="shared" si="136"/>
        <v>30.4</v>
      </c>
      <c r="H442" s="66"/>
      <c r="I442" s="65">
        <f t="shared" si="137"/>
        <v>0.32</v>
      </c>
      <c r="J442" s="67">
        <f t="shared" si="138"/>
        <v>0</v>
      </c>
      <c r="K442" s="303">
        <f t="shared" si="139"/>
        <v>30.4</v>
      </c>
      <c r="L442" s="67">
        <f t="shared" si="140"/>
        <v>0</v>
      </c>
    </row>
    <row r="443" spans="1:12">
      <c r="A443" s="20">
        <v>0</v>
      </c>
      <c r="B443" s="6" t="s">
        <v>401</v>
      </c>
      <c r="C443" s="6" t="s">
        <v>3050</v>
      </c>
      <c r="D443" s="6" t="s">
        <v>131</v>
      </c>
      <c r="E443" s="53" t="s">
        <v>123</v>
      </c>
      <c r="F443" s="38">
        <v>0.32</v>
      </c>
      <c r="G443" s="5">
        <f t="shared" si="136"/>
        <v>30.4</v>
      </c>
      <c r="H443" s="66"/>
      <c r="I443" s="65">
        <f t="shared" si="137"/>
        <v>0.32</v>
      </c>
      <c r="J443" s="67">
        <f t="shared" si="138"/>
        <v>0</v>
      </c>
      <c r="K443" s="303">
        <f t="shared" si="139"/>
        <v>30.4</v>
      </c>
      <c r="L443" s="67">
        <f t="shared" si="140"/>
        <v>0</v>
      </c>
    </row>
    <row r="444" spans="1:12">
      <c r="A444" s="20">
        <v>0</v>
      </c>
      <c r="B444" s="6" t="s">
        <v>402</v>
      </c>
      <c r="C444" s="6" t="s">
        <v>3050</v>
      </c>
      <c r="D444" s="6" t="s">
        <v>133</v>
      </c>
      <c r="E444" s="53" t="s">
        <v>123</v>
      </c>
      <c r="F444" s="38">
        <v>0.32</v>
      </c>
      <c r="G444" s="5">
        <f t="shared" si="136"/>
        <v>30.4</v>
      </c>
      <c r="H444" s="66"/>
      <c r="I444" s="65">
        <f t="shared" si="137"/>
        <v>0.32</v>
      </c>
      <c r="J444" s="67">
        <f t="shared" si="138"/>
        <v>0</v>
      </c>
      <c r="K444" s="303">
        <f t="shared" si="139"/>
        <v>30.4</v>
      </c>
      <c r="L444" s="67">
        <f t="shared" si="140"/>
        <v>0</v>
      </c>
    </row>
    <row r="445" spans="1:12">
      <c r="A445" s="20">
        <v>0</v>
      </c>
      <c r="B445" s="6" t="s">
        <v>403</v>
      </c>
      <c r="C445" s="6" t="s">
        <v>3050</v>
      </c>
      <c r="D445" s="6" t="s">
        <v>135</v>
      </c>
      <c r="E445" s="53" t="s">
        <v>123</v>
      </c>
      <c r="F445" s="38">
        <v>0.32</v>
      </c>
      <c r="G445" s="5">
        <f t="shared" si="136"/>
        <v>30.4</v>
      </c>
      <c r="H445" s="66"/>
      <c r="I445" s="65">
        <f t="shared" si="137"/>
        <v>0.32</v>
      </c>
      <c r="J445" s="67">
        <f t="shared" si="138"/>
        <v>0</v>
      </c>
      <c r="K445" s="303">
        <f t="shared" si="139"/>
        <v>30.4</v>
      </c>
      <c r="L445" s="67">
        <f t="shared" si="140"/>
        <v>0</v>
      </c>
    </row>
    <row r="446" spans="1:12">
      <c r="A446" s="20">
        <v>0</v>
      </c>
      <c r="B446" s="6" t="s">
        <v>404</v>
      </c>
      <c r="C446" s="6" t="s">
        <v>3050</v>
      </c>
      <c r="D446" s="6" t="s">
        <v>137</v>
      </c>
      <c r="E446" s="53" t="s">
        <v>123</v>
      </c>
      <c r="F446" s="38">
        <v>0.32</v>
      </c>
      <c r="G446" s="5">
        <f t="shared" si="136"/>
        <v>30.4</v>
      </c>
      <c r="H446" s="66"/>
      <c r="I446" s="65">
        <f t="shared" si="137"/>
        <v>0.32</v>
      </c>
      <c r="J446" s="67">
        <f t="shared" si="138"/>
        <v>0</v>
      </c>
      <c r="K446" s="303">
        <f t="shared" si="139"/>
        <v>30.4</v>
      </c>
      <c r="L446" s="67">
        <f t="shared" si="140"/>
        <v>0</v>
      </c>
    </row>
    <row r="447" spans="1:12">
      <c r="A447" s="20">
        <v>0</v>
      </c>
      <c r="B447" s="6" t="s">
        <v>405</v>
      </c>
      <c r="C447" s="6" t="s">
        <v>3050</v>
      </c>
      <c r="D447" s="6" t="s">
        <v>139</v>
      </c>
      <c r="E447" s="53" t="s">
        <v>123</v>
      </c>
      <c r="F447" s="38">
        <v>0.32</v>
      </c>
      <c r="G447" s="5">
        <f t="shared" si="136"/>
        <v>30.4</v>
      </c>
      <c r="H447" s="66"/>
      <c r="I447" s="65">
        <f t="shared" si="137"/>
        <v>0.32</v>
      </c>
      <c r="J447" s="67">
        <f t="shared" si="138"/>
        <v>0</v>
      </c>
      <c r="K447" s="303">
        <f t="shared" si="139"/>
        <v>30.4</v>
      </c>
      <c r="L447" s="67">
        <f t="shared" si="140"/>
        <v>0</v>
      </c>
    </row>
    <row r="448" spans="1:12">
      <c r="A448" s="20">
        <v>0</v>
      </c>
      <c r="B448" s="6" t="s">
        <v>406</v>
      </c>
      <c r="C448" s="6" t="s">
        <v>3050</v>
      </c>
      <c r="D448" s="6" t="s">
        <v>141</v>
      </c>
      <c r="E448" s="53" t="s">
        <v>123</v>
      </c>
      <c r="F448" s="38">
        <v>0.32</v>
      </c>
      <c r="G448" s="5">
        <f t="shared" si="136"/>
        <v>30.4</v>
      </c>
      <c r="H448" s="66"/>
      <c r="I448" s="65">
        <f t="shared" si="137"/>
        <v>0.32</v>
      </c>
      <c r="J448" s="67">
        <f t="shared" si="138"/>
        <v>0</v>
      </c>
      <c r="K448" s="303">
        <f t="shared" si="139"/>
        <v>30.4</v>
      </c>
      <c r="L448" s="67">
        <f t="shared" si="140"/>
        <v>0</v>
      </c>
    </row>
    <row r="449" spans="1:12">
      <c r="A449" s="20">
        <v>0</v>
      </c>
      <c r="B449" s="6" t="s">
        <v>407</v>
      </c>
      <c r="C449" s="6" t="s">
        <v>3050</v>
      </c>
      <c r="D449" s="6" t="s">
        <v>143</v>
      </c>
      <c r="E449" s="53" t="s">
        <v>123</v>
      </c>
      <c r="F449" s="38">
        <v>0.32</v>
      </c>
      <c r="G449" s="5">
        <f t="shared" si="136"/>
        <v>30.4</v>
      </c>
      <c r="H449" s="66"/>
      <c r="I449" s="65">
        <f t="shared" si="137"/>
        <v>0.32</v>
      </c>
      <c r="J449" s="67">
        <f t="shared" si="138"/>
        <v>0</v>
      </c>
      <c r="K449" s="303">
        <f t="shared" si="139"/>
        <v>30.4</v>
      </c>
      <c r="L449" s="67">
        <f t="shared" si="140"/>
        <v>0</v>
      </c>
    </row>
    <row r="450" spans="1:12">
      <c r="A450" s="20">
        <v>0</v>
      </c>
      <c r="B450" s="6" t="s">
        <v>408</v>
      </c>
      <c r="C450" s="6" t="s">
        <v>3050</v>
      </c>
      <c r="D450" s="6" t="s">
        <v>145</v>
      </c>
      <c r="E450" s="53" t="s">
        <v>123</v>
      </c>
      <c r="F450" s="38">
        <v>0.32</v>
      </c>
      <c r="G450" s="5">
        <f t="shared" si="136"/>
        <v>30.4</v>
      </c>
      <c r="H450" s="66"/>
      <c r="I450" s="65">
        <f t="shared" si="137"/>
        <v>0.32</v>
      </c>
      <c r="J450" s="67">
        <f t="shared" si="138"/>
        <v>0</v>
      </c>
      <c r="K450" s="303">
        <f t="shared" si="139"/>
        <v>30.4</v>
      </c>
      <c r="L450" s="67">
        <f t="shared" si="140"/>
        <v>0</v>
      </c>
    </row>
    <row r="451" spans="1:12">
      <c r="A451" s="20">
        <v>0</v>
      </c>
      <c r="B451" s="6" t="s">
        <v>409</v>
      </c>
      <c r="C451" s="6" t="s">
        <v>3050</v>
      </c>
      <c r="D451" s="6" t="s">
        <v>147</v>
      </c>
      <c r="E451" s="53" t="s">
        <v>123</v>
      </c>
      <c r="F451" s="38">
        <v>0.32</v>
      </c>
      <c r="G451" s="5">
        <f t="shared" si="136"/>
        <v>30.4</v>
      </c>
      <c r="H451" s="66"/>
      <c r="I451" s="65">
        <f t="shared" si="137"/>
        <v>0.32</v>
      </c>
      <c r="J451" s="67">
        <f t="shared" si="138"/>
        <v>0</v>
      </c>
      <c r="K451" s="303">
        <f t="shared" si="139"/>
        <v>30.4</v>
      </c>
      <c r="L451" s="67">
        <f t="shared" si="140"/>
        <v>0</v>
      </c>
    </row>
    <row r="452" spans="1:12">
      <c r="A452" s="20">
        <v>0</v>
      </c>
      <c r="B452" s="6" t="s">
        <v>3801</v>
      </c>
      <c r="C452" s="6" t="s">
        <v>3492</v>
      </c>
      <c r="D452" s="6" t="s">
        <v>148</v>
      </c>
      <c r="E452" s="53" t="s">
        <v>123</v>
      </c>
      <c r="F452" s="38">
        <v>0.35</v>
      </c>
      <c r="G452" s="5">
        <f t="shared" si="136"/>
        <v>33.25</v>
      </c>
      <c r="H452" s="66"/>
      <c r="I452" s="65">
        <f t="shared" si="137"/>
        <v>0.35</v>
      </c>
      <c r="J452" s="67">
        <f t="shared" si="138"/>
        <v>0</v>
      </c>
      <c r="K452" s="303">
        <f t="shared" si="139"/>
        <v>33.25</v>
      </c>
      <c r="L452" s="67">
        <f t="shared" si="140"/>
        <v>0</v>
      </c>
    </row>
    <row r="453" spans="1:12">
      <c r="A453" s="20">
        <v>0</v>
      </c>
      <c r="B453" s="6" t="s">
        <v>3802</v>
      </c>
      <c r="C453" s="6" t="s">
        <v>3492</v>
      </c>
      <c r="D453" s="6" t="s">
        <v>149</v>
      </c>
      <c r="E453" s="53" t="s">
        <v>123</v>
      </c>
      <c r="F453" s="38">
        <v>0.4</v>
      </c>
      <c r="G453" s="5">
        <f t="shared" si="136"/>
        <v>38</v>
      </c>
      <c r="H453" s="66"/>
      <c r="I453" s="65">
        <f t="shared" si="137"/>
        <v>0.4</v>
      </c>
      <c r="J453" s="67">
        <f t="shared" si="138"/>
        <v>0</v>
      </c>
      <c r="K453" s="303">
        <f t="shared" si="139"/>
        <v>38</v>
      </c>
      <c r="L453" s="67">
        <f t="shared" si="140"/>
        <v>0</v>
      </c>
    </row>
    <row r="454" spans="1:12">
      <c r="A454" s="20">
        <v>0</v>
      </c>
      <c r="B454" s="6" t="s">
        <v>3803</v>
      </c>
      <c r="C454" s="6" t="s">
        <v>3492</v>
      </c>
      <c r="D454" s="6" t="s">
        <v>150</v>
      </c>
      <c r="E454" s="53" t="s">
        <v>123</v>
      </c>
      <c r="F454" s="38">
        <v>0.4</v>
      </c>
      <c r="G454" s="5">
        <f t="shared" si="136"/>
        <v>38</v>
      </c>
      <c r="H454" s="66"/>
      <c r="I454" s="65">
        <f t="shared" si="137"/>
        <v>0.4</v>
      </c>
      <c r="J454" s="67">
        <f t="shared" si="138"/>
        <v>0</v>
      </c>
      <c r="K454" s="303">
        <f t="shared" si="139"/>
        <v>38</v>
      </c>
      <c r="L454" s="67">
        <f t="shared" si="140"/>
        <v>0</v>
      </c>
    </row>
    <row r="455" spans="1:12">
      <c r="A455" s="20"/>
      <c r="B455" s="6"/>
      <c r="C455" s="6"/>
      <c r="D455" s="6"/>
      <c r="E455" s="53"/>
      <c r="F455" s="38"/>
      <c r="G455" s="38"/>
      <c r="H455" s="66"/>
      <c r="I455" s="65"/>
      <c r="J455" s="67"/>
      <c r="K455" s="303"/>
      <c r="L455" s="67"/>
    </row>
    <row r="456" spans="1:12">
      <c r="A456" s="20">
        <v>0</v>
      </c>
      <c r="B456" s="6" t="s">
        <v>439</v>
      </c>
      <c r="C456" s="6" t="s">
        <v>3051</v>
      </c>
      <c r="D456" s="6" t="s">
        <v>118</v>
      </c>
      <c r="E456" s="53" t="s">
        <v>116</v>
      </c>
      <c r="F456" s="38">
        <v>0.71</v>
      </c>
      <c r="G456" s="5">
        <f t="shared" ref="G456:G466" si="141">ROUND(F456*Курс_EUR,2)</f>
        <v>67.45</v>
      </c>
      <c r="H456" s="66"/>
      <c r="I456" s="65">
        <f t="shared" ref="I456:I466" si="142">F456*(1-Скидка_SUNMIGHT)</f>
        <v>0.71</v>
      </c>
      <c r="J456" s="67">
        <f t="shared" ref="J456:J466" si="143">I456*H456</f>
        <v>0</v>
      </c>
      <c r="K456" s="303">
        <f t="shared" ref="K456:K466" si="144">G456*(1-Скидка_SUNMIGHT)</f>
        <v>67.45</v>
      </c>
      <c r="L456" s="67">
        <f t="shared" ref="L456:L466" si="145">H456*K456</f>
        <v>0</v>
      </c>
    </row>
    <row r="457" spans="1:12">
      <c r="A457" s="20">
        <v>0</v>
      </c>
      <c r="B457" s="6" t="s">
        <v>440</v>
      </c>
      <c r="C457" s="6" t="s">
        <v>3051</v>
      </c>
      <c r="D457" s="6" t="s">
        <v>120</v>
      </c>
      <c r="E457" s="53" t="s">
        <v>116</v>
      </c>
      <c r="F457" s="38">
        <v>0.68</v>
      </c>
      <c r="G457" s="5">
        <f t="shared" si="141"/>
        <v>64.599999999999994</v>
      </c>
      <c r="H457" s="66"/>
      <c r="I457" s="65">
        <f t="shared" si="142"/>
        <v>0.68</v>
      </c>
      <c r="J457" s="67">
        <f t="shared" si="143"/>
        <v>0</v>
      </c>
      <c r="K457" s="303">
        <f t="shared" si="144"/>
        <v>64.599999999999994</v>
      </c>
      <c r="L457" s="67">
        <f t="shared" si="145"/>
        <v>0</v>
      </c>
    </row>
    <row r="458" spans="1:12">
      <c r="A458" s="20">
        <v>0</v>
      </c>
      <c r="B458" s="6" t="s">
        <v>441</v>
      </c>
      <c r="C458" s="6" t="s">
        <v>3051</v>
      </c>
      <c r="D458" s="6" t="s">
        <v>122</v>
      </c>
      <c r="E458" s="53" t="s">
        <v>123</v>
      </c>
      <c r="F458" s="38">
        <v>0.59</v>
      </c>
      <c r="G458" s="5">
        <f t="shared" si="141"/>
        <v>56.05</v>
      </c>
      <c r="H458" s="66"/>
      <c r="I458" s="65">
        <f t="shared" si="142"/>
        <v>0.59</v>
      </c>
      <c r="J458" s="67">
        <f t="shared" si="143"/>
        <v>0</v>
      </c>
      <c r="K458" s="303">
        <f t="shared" si="144"/>
        <v>56.05</v>
      </c>
      <c r="L458" s="67">
        <f t="shared" si="145"/>
        <v>0</v>
      </c>
    </row>
    <row r="459" spans="1:12">
      <c r="A459" s="20">
        <v>0</v>
      </c>
      <c r="B459" s="6" t="s">
        <v>442</v>
      </c>
      <c r="C459" s="6" t="s">
        <v>3051</v>
      </c>
      <c r="D459" s="6" t="s">
        <v>125</v>
      </c>
      <c r="E459" s="53" t="s">
        <v>123</v>
      </c>
      <c r="F459" s="38">
        <v>0.53</v>
      </c>
      <c r="G459" s="5">
        <f t="shared" si="141"/>
        <v>50.35</v>
      </c>
      <c r="H459" s="66"/>
      <c r="I459" s="65">
        <f t="shared" si="142"/>
        <v>0.53</v>
      </c>
      <c r="J459" s="67">
        <f t="shared" si="143"/>
        <v>0</v>
      </c>
      <c r="K459" s="303">
        <f t="shared" si="144"/>
        <v>50.35</v>
      </c>
      <c r="L459" s="67">
        <f t="shared" si="145"/>
        <v>0</v>
      </c>
    </row>
    <row r="460" spans="1:12">
      <c r="A460" s="20">
        <v>0</v>
      </c>
      <c r="B460" s="6" t="s">
        <v>443</v>
      </c>
      <c r="C460" s="6" t="s">
        <v>3051</v>
      </c>
      <c r="D460" s="6" t="s">
        <v>127</v>
      </c>
      <c r="E460" s="53" t="s">
        <v>123</v>
      </c>
      <c r="F460" s="38">
        <v>0.53</v>
      </c>
      <c r="G460" s="5">
        <f t="shared" si="141"/>
        <v>50.35</v>
      </c>
      <c r="H460" s="66"/>
      <c r="I460" s="65">
        <f t="shared" si="142"/>
        <v>0.53</v>
      </c>
      <c r="J460" s="67">
        <f t="shared" si="143"/>
        <v>0</v>
      </c>
      <c r="K460" s="303">
        <f t="shared" si="144"/>
        <v>50.35</v>
      </c>
      <c r="L460" s="67">
        <f t="shared" si="145"/>
        <v>0</v>
      </c>
    </row>
    <row r="461" spans="1:12">
      <c r="A461" s="20">
        <v>0</v>
      </c>
      <c r="B461" s="6" t="s">
        <v>444</v>
      </c>
      <c r="C461" s="6" t="s">
        <v>3051</v>
      </c>
      <c r="D461" s="6" t="s">
        <v>129</v>
      </c>
      <c r="E461" s="53" t="s">
        <v>123</v>
      </c>
      <c r="F461" s="38">
        <v>0.53</v>
      </c>
      <c r="G461" s="5">
        <f t="shared" si="141"/>
        <v>50.35</v>
      </c>
      <c r="H461" s="66"/>
      <c r="I461" s="65">
        <f t="shared" si="142"/>
        <v>0.53</v>
      </c>
      <c r="J461" s="67">
        <f t="shared" si="143"/>
        <v>0</v>
      </c>
      <c r="K461" s="303">
        <f t="shared" si="144"/>
        <v>50.35</v>
      </c>
      <c r="L461" s="67">
        <f t="shared" si="145"/>
        <v>0</v>
      </c>
    </row>
    <row r="462" spans="1:12">
      <c r="A462" s="20">
        <v>0</v>
      </c>
      <c r="B462" s="6" t="s">
        <v>445</v>
      </c>
      <c r="C462" s="6" t="s">
        <v>3051</v>
      </c>
      <c r="D462" s="6" t="s">
        <v>131</v>
      </c>
      <c r="E462" s="53" t="s">
        <v>123</v>
      </c>
      <c r="F462" s="38">
        <v>0.51</v>
      </c>
      <c r="G462" s="5">
        <f t="shared" si="141"/>
        <v>48.45</v>
      </c>
      <c r="H462" s="66"/>
      <c r="I462" s="65">
        <f t="shared" si="142"/>
        <v>0.51</v>
      </c>
      <c r="J462" s="67">
        <f t="shared" si="143"/>
        <v>0</v>
      </c>
      <c r="K462" s="303">
        <f t="shared" si="144"/>
        <v>48.45</v>
      </c>
      <c r="L462" s="67">
        <f t="shared" si="145"/>
        <v>0</v>
      </c>
    </row>
    <row r="463" spans="1:12">
      <c r="A463" s="20">
        <v>0</v>
      </c>
      <c r="B463" s="6" t="s">
        <v>446</v>
      </c>
      <c r="C463" s="6" t="s">
        <v>3051</v>
      </c>
      <c r="D463" s="6" t="s">
        <v>133</v>
      </c>
      <c r="E463" s="53" t="s">
        <v>123</v>
      </c>
      <c r="F463" s="38">
        <v>0.51</v>
      </c>
      <c r="G463" s="5">
        <f t="shared" si="141"/>
        <v>48.45</v>
      </c>
      <c r="H463" s="66"/>
      <c r="I463" s="65">
        <f t="shared" si="142"/>
        <v>0.51</v>
      </c>
      <c r="J463" s="67">
        <f t="shared" si="143"/>
        <v>0</v>
      </c>
      <c r="K463" s="303">
        <f t="shared" si="144"/>
        <v>48.45</v>
      </c>
      <c r="L463" s="67">
        <f t="shared" si="145"/>
        <v>0</v>
      </c>
    </row>
    <row r="464" spans="1:12">
      <c r="A464" s="20">
        <v>0</v>
      </c>
      <c r="B464" s="6" t="s">
        <v>447</v>
      </c>
      <c r="C464" s="6" t="s">
        <v>3051</v>
      </c>
      <c r="D464" s="6" t="s">
        <v>135</v>
      </c>
      <c r="E464" s="53" t="s">
        <v>123</v>
      </c>
      <c r="F464" s="38">
        <v>0.51</v>
      </c>
      <c r="G464" s="5">
        <f t="shared" si="141"/>
        <v>48.45</v>
      </c>
      <c r="H464" s="66"/>
      <c r="I464" s="65">
        <f t="shared" si="142"/>
        <v>0.51</v>
      </c>
      <c r="J464" s="67">
        <f t="shared" si="143"/>
        <v>0</v>
      </c>
      <c r="K464" s="303">
        <f t="shared" si="144"/>
        <v>48.45</v>
      </c>
      <c r="L464" s="67">
        <f t="shared" si="145"/>
        <v>0</v>
      </c>
    </row>
    <row r="465" spans="1:12">
      <c r="A465" s="20">
        <v>0</v>
      </c>
      <c r="B465" s="6" t="s">
        <v>448</v>
      </c>
      <c r="C465" s="6" t="s">
        <v>3051</v>
      </c>
      <c r="D465" s="6" t="s">
        <v>139</v>
      </c>
      <c r="E465" s="53" t="s">
        <v>123</v>
      </c>
      <c r="F465" s="38">
        <v>0.51</v>
      </c>
      <c r="G465" s="5">
        <f t="shared" si="141"/>
        <v>48.45</v>
      </c>
      <c r="H465" s="66"/>
      <c r="I465" s="65">
        <f t="shared" si="142"/>
        <v>0.51</v>
      </c>
      <c r="J465" s="67">
        <f t="shared" si="143"/>
        <v>0</v>
      </c>
      <c r="K465" s="303">
        <f t="shared" si="144"/>
        <v>48.45</v>
      </c>
      <c r="L465" s="67">
        <f t="shared" si="145"/>
        <v>0</v>
      </c>
    </row>
    <row r="466" spans="1:12">
      <c r="A466" s="20">
        <v>0</v>
      </c>
      <c r="B466" s="6" t="s">
        <v>449</v>
      </c>
      <c r="C466" s="6" t="s">
        <v>3051</v>
      </c>
      <c r="D466" s="6" t="s">
        <v>143</v>
      </c>
      <c r="E466" s="53" t="s">
        <v>123</v>
      </c>
      <c r="F466" s="38">
        <v>0.51</v>
      </c>
      <c r="G466" s="5">
        <f t="shared" si="141"/>
        <v>48.45</v>
      </c>
      <c r="H466" s="66"/>
      <c r="I466" s="65">
        <f t="shared" si="142"/>
        <v>0.51</v>
      </c>
      <c r="J466" s="67">
        <f t="shared" si="143"/>
        <v>0</v>
      </c>
      <c r="K466" s="303">
        <f t="shared" si="144"/>
        <v>48.45</v>
      </c>
      <c r="L466" s="67">
        <f t="shared" si="14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3"/>
      <c r="L467" s="67"/>
    </row>
    <row r="468" spans="1:12">
      <c r="A468" s="20">
        <v>0</v>
      </c>
      <c r="B468" s="6" t="s">
        <v>450</v>
      </c>
      <c r="C468" s="6" t="s">
        <v>3052</v>
      </c>
      <c r="D468" s="6" t="s">
        <v>118</v>
      </c>
      <c r="E468" s="53" t="s">
        <v>116</v>
      </c>
      <c r="F468" s="38">
        <v>0.73</v>
      </c>
      <c r="G468" s="5">
        <f t="shared" ref="G468:G478" si="146">ROUND(F468*Курс_EUR,2)</f>
        <v>69.349999999999994</v>
      </c>
      <c r="H468" s="66"/>
      <c r="I468" s="65">
        <f t="shared" ref="I468:I478" si="147">F468*(1-Скидка_SUNMIGHT)</f>
        <v>0.73</v>
      </c>
      <c r="J468" s="67">
        <f t="shared" ref="J468:J478" si="148">I468*H468</f>
        <v>0</v>
      </c>
      <c r="K468" s="303">
        <f t="shared" ref="K468:K478" si="149">G468*(1-Скидка_SUNMIGHT)</f>
        <v>69.349999999999994</v>
      </c>
      <c r="L468" s="67">
        <f t="shared" ref="L468:L478" si="150">H468*K468</f>
        <v>0</v>
      </c>
    </row>
    <row r="469" spans="1:12">
      <c r="A469" s="20">
        <v>0</v>
      </c>
      <c r="B469" s="6" t="s">
        <v>451</v>
      </c>
      <c r="C469" s="6" t="s">
        <v>3052</v>
      </c>
      <c r="D469" s="6" t="s">
        <v>120</v>
      </c>
      <c r="E469" s="53" t="s">
        <v>116</v>
      </c>
      <c r="F469" s="38">
        <v>0.69</v>
      </c>
      <c r="G469" s="5">
        <f t="shared" si="146"/>
        <v>65.55</v>
      </c>
      <c r="H469" s="66"/>
      <c r="I469" s="65">
        <f t="shared" si="147"/>
        <v>0.69</v>
      </c>
      <c r="J469" s="67">
        <f t="shared" si="148"/>
        <v>0</v>
      </c>
      <c r="K469" s="303">
        <f t="shared" si="149"/>
        <v>65.55</v>
      </c>
      <c r="L469" s="67">
        <f t="shared" si="150"/>
        <v>0</v>
      </c>
    </row>
    <row r="470" spans="1:12">
      <c r="A470" s="20">
        <v>0</v>
      </c>
      <c r="B470" s="6" t="s">
        <v>452</v>
      </c>
      <c r="C470" s="6" t="s">
        <v>3052</v>
      </c>
      <c r="D470" s="6" t="s">
        <v>122</v>
      </c>
      <c r="E470" s="53" t="s">
        <v>123</v>
      </c>
      <c r="F470" s="38">
        <v>0.6</v>
      </c>
      <c r="G470" s="5">
        <f t="shared" si="146"/>
        <v>57</v>
      </c>
      <c r="H470" s="66"/>
      <c r="I470" s="65">
        <f t="shared" si="147"/>
        <v>0.6</v>
      </c>
      <c r="J470" s="67">
        <f t="shared" si="148"/>
        <v>0</v>
      </c>
      <c r="K470" s="303">
        <f t="shared" si="149"/>
        <v>57</v>
      </c>
      <c r="L470" s="67">
        <f t="shared" si="150"/>
        <v>0</v>
      </c>
    </row>
    <row r="471" spans="1:12">
      <c r="A471" s="20">
        <v>0</v>
      </c>
      <c r="B471" s="6" t="s">
        <v>453</v>
      </c>
      <c r="C471" s="6" t="s">
        <v>3052</v>
      </c>
      <c r="D471" s="6" t="s">
        <v>125</v>
      </c>
      <c r="E471" s="53" t="s">
        <v>123</v>
      </c>
      <c r="F471" s="38">
        <v>0.56999999999999995</v>
      </c>
      <c r="G471" s="5">
        <f t="shared" si="146"/>
        <v>54.15</v>
      </c>
      <c r="H471" s="66"/>
      <c r="I471" s="65">
        <f t="shared" si="147"/>
        <v>0.56999999999999995</v>
      </c>
      <c r="J471" s="67">
        <f t="shared" si="148"/>
        <v>0</v>
      </c>
      <c r="K471" s="303">
        <f t="shared" si="149"/>
        <v>54.15</v>
      </c>
      <c r="L471" s="67">
        <f t="shared" si="150"/>
        <v>0</v>
      </c>
    </row>
    <row r="472" spans="1:12">
      <c r="A472" s="20">
        <v>0</v>
      </c>
      <c r="B472" s="6" t="s">
        <v>454</v>
      </c>
      <c r="C472" s="6" t="s">
        <v>3052</v>
      </c>
      <c r="D472" s="6" t="s">
        <v>127</v>
      </c>
      <c r="E472" s="53" t="s">
        <v>123</v>
      </c>
      <c r="F472" s="38">
        <v>0.56999999999999995</v>
      </c>
      <c r="G472" s="5">
        <f t="shared" si="146"/>
        <v>54.15</v>
      </c>
      <c r="H472" s="66"/>
      <c r="I472" s="65">
        <f t="shared" si="147"/>
        <v>0.56999999999999995</v>
      </c>
      <c r="J472" s="67">
        <f t="shared" si="148"/>
        <v>0</v>
      </c>
      <c r="K472" s="303">
        <f t="shared" si="149"/>
        <v>54.15</v>
      </c>
      <c r="L472" s="67">
        <f t="shared" si="150"/>
        <v>0</v>
      </c>
    </row>
    <row r="473" spans="1:12">
      <c r="A473" s="20">
        <v>0</v>
      </c>
      <c r="B473" s="6" t="s">
        <v>455</v>
      </c>
      <c r="C473" s="6" t="s">
        <v>3052</v>
      </c>
      <c r="D473" s="6" t="s">
        <v>129</v>
      </c>
      <c r="E473" s="53" t="s">
        <v>123</v>
      </c>
      <c r="F473" s="38">
        <v>0.56999999999999995</v>
      </c>
      <c r="G473" s="5">
        <f t="shared" si="146"/>
        <v>54.15</v>
      </c>
      <c r="H473" s="66"/>
      <c r="I473" s="65">
        <f t="shared" si="147"/>
        <v>0.56999999999999995</v>
      </c>
      <c r="J473" s="67">
        <f t="shared" si="148"/>
        <v>0</v>
      </c>
      <c r="K473" s="303">
        <f t="shared" si="149"/>
        <v>54.15</v>
      </c>
      <c r="L473" s="67">
        <f t="shared" si="150"/>
        <v>0</v>
      </c>
    </row>
    <row r="474" spans="1:12">
      <c r="A474" s="20">
        <v>0</v>
      </c>
      <c r="B474" s="6" t="s">
        <v>456</v>
      </c>
      <c r="C474" s="6" t="s">
        <v>3052</v>
      </c>
      <c r="D474" s="6" t="s">
        <v>131</v>
      </c>
      <c r="E474" s="53" t="s">
        <v>123</v>
      </c>
      <c r="F474" s="38">
        <v>0.56999999999999995</v>
      </c>
      <c r="G474" s="5">
        <f t="shared" si="146"/>
        <v>54.15</v>
      </c>
      <c r="H474" s="66"/>
      <c r="I474" s="65">
        <f t="shared" si="147"/>
        <v>0.56999999999999995</v>
      </c>
      <c r="J474" s="67">
        <f t="shared" si="148"/>
        <v>0</v>
      </c>
      <c r="K474" s="303">
        <f t="shared" si="149"/>
        <v>54.15</v>
      </c>
      <c r="L474" s="67">
        <f t="shared" si="150"/>
        <v>0</v>
      </c>
    </row>
    <row r="475" spans="1:12">
      <c r="A475" s="20">
        <v>0</v>
      </c>
      <c r="B475" s="6" t="s">
        <v>457</v>
      </c>
      <c r="C475" s="6" t="s">
        <v>3052</v>
      </c>
      <c r="D475" s="6" t="s">
        <v>133</v>
      </c>
      <c r="E475" s="53" t="s">
        <v>123</v>
      </c>
      <c r="F475" s="38">
        <v>0.56999999999999995</v>
      </c>
      <c r="G475" s="5">
        <f t="shared" si="146"/>
        <v>54.15</v>
      </c>
      <c r="H475" s="66"/>
      <c r="I475" s="65">
        <f t="shared" si="147"/>
        <v>0.56999999999999995</v>
      </c>
      <c r="J475" s="67">
        <f t="shared" si="148"/>
        <v>0</v>
      </c>
      <c r="K475" s="303">
        <f t="shared" si="149"/>
        <v>54.15</v>
      </c>
      <c r="L475" s="67">
        <f t="shared" si="150"/>
        <v>0</v>
      </c>
    </row>
    <row r="476" spans="1:12">
      <c r="A476" s="20">
        <v>0</v>
      </c>
      <c r="B476" s="6" t="s">
        <v>458</v>
      </c>
      <c r="C476" s="6" t="s">
        <v>3052</v>
      </c>
      <c r="D476" s="6" t="s">
        <v>135</v>
      </c>
      <c r="E476" s="53" t="s">
        <v>123</v>
      </c>
      <c r="F476" s="38">
        <v>0.56999999999999995</v>
      </c>
      <c r="G476" s="5">
        <f t="shared" si="146"/>
        <v>54.15</v>
      </c>
      <c r="H476" s="66"/>
      <c r="I476" s="65">
        <f t="shared" si="147"/>
        <v>0.56999999999999995</v>
      </c>
      <c r="J476" s="67">
        <f t="shared" si="148"/>
        <v>0</v>
      </c>
      <c r="K476" s="303">
        <f t="shared" si="149"/>
        <v>54.15</v>
      </c>
      <c r="L476" s="67">
        <f t="shared" si="150"/>
        <v>0</v>
      </c>
    </row>
    <row r="477" spans="1:12">
      <c r="A477" s="20">
        <v>0</v>
      </c>
      <c r="B477" s="6" t="s">
        <v>459</v>
      </c>
      <c r="C477" s="6" t="s">
        <v>3052</v>
      </c>
      <c r="D477" s="6" t="s">
        <v>139</v>
      </c>
      <c r="E477" s="53" t="s">
        <v>123</v>
      </c>
      <c r="F477" s="38">
        <v>0.56999999999999995</v>
      </c>
      <c r="G477" s="5">
        <f t="shared" si="146"/>
        <v>54.15</v>
      </c>
      <c r="H477" s="66"/>
      <c r="I477" s="65">
        <f t="shared" si="147"/>
        <v>0.56999999999999995</v>
      </c>
      <c r="J477" s="67">
        <f t="shared" si="148"/>
        <v>0</v>
      </c>
      <c r="K477" s="303">
        <f t="shared" si="149"/>
        <v>54.15</v>
      </c>
      <c r="L477" s="67">
        <f t="shared" si="150"/>
        <v>0</v>
      </c>
    </row>
    <row r="478" spans="1:12">
      <c r="A478" s="20">
        <v>0</v>
      </c>
      <c r="B478" s="6" t="s">
        <v>460</v>
      </c>
      <c r="C478" s="6" t="s">
        <v>3052</v>
      </c>
      <c r="D478" s="6" t="s">
        <v>143</v>
      </c>
      <c r="E478" s="53" t="s">
        <v>123</v>
      </c>
      <c r="F478" s="38">
        <v>0.56999999999999995</v>
      </c>
      <c r="G478" s="5">
        <f t="shared" si="146"/>
        <v>54.15</v>
      </c>
      <c r="H478" s="66"/>
      <c r="I478" s="65">
        <f t="shared" si="147"/>
        <v>0.56999999999999995</v>
      </c>
      <c r="J478" s="67">
        <f t="shared" si="148"/>
        <v>0</v>
      </c>
      <c r="K478" s="303">
        <f t="shared" si="149"/>
        <v>54.15</v>
      </c>
      <c r="L478" s="67">
        <f t="shared" si="150"/>
        <v>0</v>
      </c>
    </row>
    <row r="479" spans="1:12">
      <c r="A479" s="20"/>
      <c r="B479" s="6"/>
      <c r="C479" s="6"/>
      <c r="D479" s="6"/>
      <c r="E479" s="53"/>
      <c r="F479" s="38"/>
      <c r="G479" s="38"/>
      <c r="H479" s="66"/>
      <c r="I479" s="65"/>
      <c r="J479" s="67"/>
      <c r="K479" s="303"/>
      <c r="L479" s="67"/>
    </row>
    <row r="480" spans="1:12">
      <c r="A480" s="20">
        <v>0</v>
      </c>
      <c r="B480" s="6" t="s">
        <v>461</v>
      </c>
      <c r="C480" s="6" t="s">
        <v>3053</v>
      </c>
      <c r="D480" s="6" t="s">
        <v>120</v>
      </c>
      <c r="E480" s="53" t="s">
        <v>116</v>
      </c>
      <c r="F480" s="38">
        <v>0.3</v>
      </c>
      <c r="G480" s="5">
        <f t="shared" ref="G480:G489" si="151">ROUND(F480*Курс_EUR,2)</f>
        <v>28.5</v>
      </c>
      <c r="H480" s="66"/>
      <c r="I480" s="65">
        <f t="shared" ref="I480:I489" si="152">F480*(1-Скидка_SUNMIGHT)</f>
        <v>0.3</v>
      </c>
      <c r="J480" s="67">
        <f t="shared" ref="J480:J489" si="153">I480*H480</f>
        <v>0</v>
      </c>
      <c r="K480" s="303">
        <f t="shared" ref="K480:K489" si="154">G480*(1-Скидка_SUNMIGHT)</f>
        <v>28.5</v>
      </c>
      <c r="L480" s="67">
        <f t="shared" ref="L480:L489" si="155">H480*K480</f>
        <v>0</v>
      </c>
    </row>
    <row r="481" spans="1:12">
      <c r="A481" s="20">
        <v>0</v>
      </c>
      <c r="B481" s="6" t="s">
        <v>462</v>
      </c>
      <c r="C481" s="6" t="s">
        <v>3053</v>
      </c>
      <c r="D481" s="6" t="s">
        <v>122</v>
      </c>
      <c r="E481" s="53" t="s">
        <v>123</v>
      </c>
      <c r="F481" s="38">
        <v>0.28999999999999998</v>
      </c>
      <c r="G481" s="5">
        <f t="shared" si="151"/>
        <v>27.55</v>
      </c>
      <c r="H481" s="66"/>
      <c r="I481" s="65">
        <f t="shared" si="152"/>
        <v>0.28999999999999998</v>
      </c>
      <c r="J481" s="67">
        <f t="shared" si="153"/>
        <v>0</v>
      </c>
      <c r="K481" s="303">
        <f t="shared" si="154"/>
        <v>27.55</v>
      </c>
      <c r="L481" s="67">
        <f t="shared" si="155"/>
        <v>0</v>
      </c>
    </row>
    <row r="482" spans="1:12">
      <c r="A482" s="20">
        <v>0</v>
      </c>
      <c r="B482" s="6" t="s">
        <v>463</v>
      </c>
      <c r="C482" s="6" t="s">
        <v>3053</v>
      </c>
      <c r="D482" s="6" t="s">
        <v>125</v>
      </c>
      <c r="E482" s="53" t="s">
        <v>123</v>
      </c>
      <c r="F482" s="38">
        <v>0.28999999999999998</v>
      </c>
      <c r="G482" s="5">
        <f t="shared" si="151"/>
        <v>27.55</v>
      </c>
      <c r="H482" s="66"/>
      <c r="I482" s="65">
        <f t="shared" si="152"/>
        <v>0.28999999999999998</v>
      </c>
      <c r="J482" s="67">
        <f t="shared" si="153"/>
        <v>0</v>
      </c>
      <c r="K482" s="303">
        <f t="shared" si="154"/>
        <v>27.55</v>
      </c>
      <c r="L482" s="67">
        <f t="shared" si="155"/>
        <v>0</v>
      </c>
    </row>
    <row r="483" spans="1:12">
      <c r="A483" s="20">
        <v>0</v>
      </c>
      <c r="B483" s="6" t="s">
        <v>464</v>
      </c>
      <c r="C483" s="6" t="s">
        <v>3053</v>
      </c>
      <c r="D483" s="6" t="s">
        <v>127</v>
      </c>
      <c r="E483" s="53" t="s">
        <v>123</v>
      </c>
      <c r="F483" s="38">
        <v>0.28000000000000003</v>
      </c>
      <c r="G483" s="5">
        <f t="shared" si="151"/>
        <v>26.6</v>
      </c>
      <c r="H483" s="66"/>
      <c r="I483" s="65">
        <f t="shared" si="152"/>
        <v>0.28000000000000003</v>
      </c>
      <c r="J483" s="67">
        <f t="shared" si="153"/>
        <v>0</v>
      </c>
      <c r="K483" s="303">
        <f t="shared" si="154"/>
        <v>26.6</v>
      </c>
      <c r="L483" s="67">
        <f t="shared" si="155"/>
        <v>0</v>
      </c>
    </row>
    <row r="484" spans="1:12">
      <c r="A484" s="20">
        <v>0</v>
      </c>
      <c r="B484" s="6" t="s">
        <v>465</v>
      </c>
      <c r="C484" s="6" t="s">
        <v>3053</v>
      </c>
      <c r="D484" s="6" t="s">
        <v>129</v>
      </c>
      <c r="E484" s="53" t="s">
        <v>123</v>
      </c>
      <c r="F484" s="38">
        <v>0.27</v>
      </c>
      <c r="G484" s="5">
        <f t="shared" si="151"/>
        <v>25.65</v>
      </c>
      <c r="H484" s="66"/>
      <c r="I484" s="65">
        <f t="shared" si="152"/>
        <v>0.27</v>
      </c>
      <c r="J484" s="67">
        <f t="shared" si="153"/>
        <v>0</v>
      </c>
      <c r="K484" s="303">
        <f t="shared" si="154"/>
        <v>25.65</v>
      </c>
      <c r="L484" s="67">
        <f t="shared" si="155"/>
        <v>0</v>
      </c>
    </row>
    <row r="485" spans="1:12">
      <c r="A485" s="20">
        <v>0</v>
      </c>
      <c r="B485" s="6" t="s">
        <v>466</v>
      </c>
      <c r="C485" s="6" t="s">
        <v>3053</v>
      </c>
      <c r="D485" s="6" t="s">
        <v>131</v>
      </c>
      <c r="E485" s="53" t="s">
        <v>123</v>
      </c>
      <c r="F485" s="38">
        <v>0.27</v>
      </c>
      <c r="G485" s="5">
        <f t="shared" si="151"/>
        <v>25.65</v>
      </c>
      <c r="H485" s="66"/>
      <c r="I485" s="65">
        <f t="shared" si="152"/>
        <v>0.27</v>
      </c>
      <c r="J485" s="67">
        <f t="shared" si="153"/>
        <v>0</v>
      </c>
      <c r="K485" s="303">
        <f t="shared" si="154"/>
        <v>25.65</v>
      </c>
      <c r="L485" s="67">
        <f t="shared" si="155"/>
        <v>0</v>
      </c>
    </row>
    <row r="486" spans="1:12">
      <c r="A486" s="20">
        <v>0</v>
      </c>
      <c r="B486" s="6" t="s">
        <v>467</v>
      </c>
      <c r="C486" s="6" t="s">
        <v>3053</v>
      </c>
      <c r="D486" s="6" t="s">
        <v>133</v>
      </c>
      <c r="E486" s="53" t="s">
        <v>123</v>
      </c>
      <c r="F486" s="38">
        <v>0.27</v>
      </c>
      <c r="G486" s="5">
        <f t="shared" si="151"/>
        <v>25.65</v>
      </c>
      <c r="H486" s="66"/>
      <c r="I486" s="65">
        <f t="shared" si="152"/>
        <v>0.27</v>
      </c>
      <c r="J486" s="67">
        <f t="shared" si="153"/>
        <v>0</v>
      </c>
      <c r="K486" s="303">
        <f t="shared" si="154"/>
        <v>25.65</v>
      </c>
      <c r="L486" s="67">
        <f t="shared" si="155"/>
        <v>0</v>
      </c>
    </row>
    <row r="487" spans="1:12">
      <c r="A487" s="20">
        <v>0</v>
      </c>
      <c r="B487" s="6" t="s">
        <v>468</v>
      </c>
      <c r="C487" s="6" t="s">
        <v>3053</v>
      </c>
      <c r="D487" s="6" t="s">
        <v>135</v>
      </c>
      <c r="E487" s="53" t="s">
        <v>123</v>
      </c>
      <c r="F487" s="38">
        <v>0.27</v>
      </c>
      <c r="G487" s="5">
        <f t="shared" si="151"/>
        <v>25.65</v>
      </c>
      <c r="H487" s="66"/>
      <c r="I487" s="65">
        <f t="shared" si="152"/>
        <v>0.27</v>
      </c>
      <c r="J487" s="67">
        <f t="shared" si="153"/>
        <v>0</v>
      </c>
      <c r="K487" s="303">
        <f t="shared" si="154"/>
        <v>25.65</v>
      </c>
      <c r="L487" s="67">
        <f t="shared" si="155"/>
        <v>0</v>
      </c>
    </row>
    <row r="488" spans="1:12">
      <c r="A488" s="20">
        <v>0</v>
      </c>
      <c r="B488" s="6" t="s">
        <v>469</v>
      </c>
      <c r="C488" s="6" t="s">
        <v>3053</v>
      </c>
      <c r="D488" s="6" t="s">
        <v>139</v>
      </c>
      <c r="E488" s="53" t="s">
        <v>123</v>
      </c>
      <c r="F488" s="38">
        <v>0.27</v>
      </c>
      <c r="G488" s="5">
        <f t="shared" si="151"/>
        <v>25.65</v>
      </c>
      <c r="H488" s="66"/>
      <c r="I488" s="65">
        <f t="shared" si="152"/>
        <v>0.27</v>
      </c>
      <c r="J488" s="67">
        <f t="shared" si="153"/>
        <v>0</v>
      </c>
      <c r="K488" s="303">
        <f t="shared" si="154"/>
        <v>25.65</v>
      </c>
      <c r="L488" s="67">
        <f t="shared" si="155"/>
        <v>0</v>
      </c>
    </row>
    <row r="489" spans="1:12">
      <c r="A489" s="20">
        <v>0</v>
      </c>
      <c r="B489" s="6" t="s">
        <v>470</v>
      </c>
      <c r="C489" s="6" t="s">
        <v>3053</v>
      </c>
      <c r="D489" s="6" t="s">
        <v>143</v>
      </c>
      <c r="E489" s="53" t="s">
        <v>123</v>
      </c>
      <c r="F489" s="38">
        <v>0.27</v>
      </c>
      <c r="G489" s="5">
        <f t="shared" si="151"/>
        <v>25.65</v>
      </c>
      <c r="H489" s="66"/>
      <c r="I489" s="65">
        <f t="shared" si="152"/>
        <v>0.27</v>
      </c>
      <c r="J489" s="67">
        <f t="shared" si="153"/>
        <v>0</v>
      </c>
      <c r="K489" s="303">
        <f t="shared" si="154"/>
        <v>25.65</v>
      </c>
      <c r="L489" s="67">
        <f t="shared" si="155"/>
        <v>0</v>
      </c>
    </row>
    <row r="490" spans="1:12">
      <c r="A490" s="20"/>
      <c r="B490" s="6"/>
      <c r="C490" s="6"/>
      <c r="D490" s="6"/>
      <c r="E490" s="53"/>
      <c r="F490" s="38"/>
      <c r="G490" s="38"/>
      <c r="H490" s="66"/>
      <c r="I490" s="65"/>
      <c r="J490" s="67"/>
      <c r="K490" s="303"/>
      <c r="L490" s="67"/>
    </row>
    <row r="491" spans="1:12">
      <c r="A491" s="20">
        <v>0</v>
      </c>
      <c r="B491" s="6" t="s">
        <v>471</v>
      </c>
      <c r="C491" s="6" t="s">
        <v>3054</v>
      </c>
      <c r="D491" s="6" t="s">
        <v>118</v>
      </c>
      <c r="E491" s="53" t="s">
        <v>271</v>
      </c>
      <c r="F491" s="38">
        <v>0.83</v>
      </c>
      <c r="G491" s="5">
        <f t="shared" ref="G491:G503" si="156">ROUND(F491*Курс_EUR,2)</f>
        <v>78.849999999999994</v>
      </c>
      <c r="H491" s="66"/>
      <c r="I491" s="65">
        <f t="shared" ref="I491:I503" si="157">F491*(1-Скидка_SUNMIGHT)</f>
        <v>0.83</v>
      </c>
      <c r="J491" s="67">
        <f t="shared" ref="J491:J503" si="158">I491*H491</f>
        <v>0</v>
      </c>
      <c r="K491" s="303">
        <f t="shared" ref="K491:K503" si="159">G491*(1-Скидка_SUNMIGHT)</f>
        <v>78.849999999999994</v>
      </c>
      <c r="L491" s="67">
        <f t="shared" ref="L491:L503" si="160">H491*K491</f>
        <v>0</v>
      </c>
    </row>
    <row r="492" spans="1:12">
      <c r="A492" s="20">
        <v>0</v>
      </c>
      <c r="B492" s="6" t="s">
        <v>472</v>
      </c>
      <c r="C492" s="6" t="s">
        <v>3054</v>
      </c>
      <c r="D492" s="6" t="s">
        <v>120</v>
      </c>
      <c r="E492" s="53" t="s">
        <v>271</v>
      </c>
      <c r="F492" s="38">
        <v>0.83</v>
      </c>
      <c r="G492" s="5">
        <f t="shared" si="156"/>
        <v>78.849999999999994</v>
      </c>
      <c r="H492" s="66"/>
      <c r="I492" s="65">
        <f t="shared" si="157"/>
        <v>0.83</v>
      </c>
      <c r="J492" s="67">
        <f t="shared" si="158"/>
        <v>0</v>
      </c>
      <c r="K492" s="303">
        <f t="shared" si="159"/>
        <v>78.849999999999994</v>
      </c>
      <c r="L492" s="67">
        <f t="shared" si="160"/>
        <v>0</v>
      </c>
    </row>
    <row r="493" spans="1:12">
      <c r="A493" s="20">
        <v>0</v>
      </c>
      <c r="B493" s="6" t="s">
        <v>473</v>
      </c>
      <c r="C493" s="6" t="s">
        <v>3054</v>
      </c>
      <c r="D493" s="6" t="s">
        <v>122</v>
      </c>
      <c r="E493" s="53" t="s">
        <v>474</v>
      </c>
      <c r="F493" s="38">
        <v>0.71</v>
      </c>
      <c r="G493" s="5">
        <f t="shared" si="156"/>
        <v>67.45</v>
      </c>
      <c r="H493" s="66"/>
      <c r="I493" s="65">
        <f t="shared" si="157"/>
        <v>0.71</v>
      </c>
      <c r="J493" s="67">
        <f t="shared" si="158"/>
        <v>0</v>
      </c>
      <c r="K493" s="303">
        <f t="shared" si="159"/>
        <v>67.45</v>
      </c>
      <c r="L493" s="67">
        <f t="shared" si="160"/>
        <v>0</v>
      </c>
    </row>
    <row r="494" spans="1:12">
      <c r="A494" s="20">
        <v>0</v>
      </c>
      <c r="B494" s="6" t="s">
        <v>475</v>
      </c>
      <c r="C494" s="6" t="s">
        <v>3054</v>
      </c>
      <c r="D494" s="6" t="s">
        <v>125</v>
      </c>
      <c r="E494" s="53" t="s">
        <v>275</v>
      </c>
      <c r="F494" s="38">
        <v>0.63</v>
      </c>
      <c r="G494" s="5">
        <f t="shared" si="156"/>
        <v>59.85</v>
      </c>
      <c r="H494" s="66"/>
      <c r="I494" s="65">
        <f t="shared" si="157"/>
        <v>0.63</v>
      </c>
      <c r="J494" s="67">
        <f t="shared" si="158"/>
        <v>0</v>
      </c>
      <c r="K494" s="303">
        <f t="shared" si="159"/>
        <v>59.85</v>
      </c>
      <c r="L494" s="67">
        <f t="shared" si="160"/>
        <v>0</v>
      </c>
    </row>
    <row r="495" spans="1:12">
      <c r="A495" s="20">
        <v>0</v>
      </c>
      <c r="B495" s="6" t="s">
        <v>476</v>
      </c>
      <c r="C495" s="6" t="s">
        <v>3054</v>
      </c>
      <c r="D495" s="6" t="s">
        <v>127</v>
      </c>
      <c r="E495" s="53" t="s">
        <v>275</v>
      </c>
      <c r="F495" s="38">
        <v>0.59</v>
      </c>
      <c r="G495" s="5">
        <f t="shared" si="156"/>
        <v>56.05</v>
      </c>
      <c r="H495" s="66"/>
      <c r="I495" s="65">
        <f t="shared" si="157"/>
        <v>0.59</v>
      </c>
      <c r="J495" s="67">
        <f t="shared" si="158"/>
        <v>0</v>
      </c>
      <c r="K495" s="303">
        <f t="shared" si="159"/>
        <v>56.05</v>
      </c>
      <c r="L495" s="67">
        <f t="shared" si="160"/>
        <v>0</v>
      </c>
    </row>
    <row r="496" spans="1:12">
      <c r="A496" s="20">
        <v>0</v>
      </c>
      <c r="B496" s="6" t="s">
        <v>477</v>
      </c>
      <c r="C496" s="6" t="s">
        <v>3054</v>
      </c>
      <c r="D496" s="6" t="s">
        <v>129</v>
      </c>
      <c r="E496" s="53" t="s">
        <v>275</v>
      </c>
      <c r="F496" s="38">
        <v>0.47</v>
      </c>
      <c r="G496" s="5">
        <f t="shared" si="156"/>
        <v>44.65</v>
      </c>
      <c r="H496" s="66"/>
      <c r="I496" s="65">
        <f t="shared" si="157"/>
        <v>0.47</v>
      </c>
      <c r="J496" s="67">
        <f t="shared" si="158"/>
        <v>0</v>
      </c>
      <c r="K496" s="303">
        <f t="shared" si="159"/>
        <v>44.65</v>
      </c>
      <c r="L496" s="67">
        <f t="shared" si="160"/>
        <v>0</v>
      </c>
    </row>
    <row r="497" spans="1:12">
      <c r="A497" s="20">
        <v>0</v>
      </c>
      <c r="B497" s="6" t="s">
        <v>478</v>
      </c>
      <c r="C497" s="6" t="s">
        <v>3054</v>
      </c>
      <c r="D497" s="6" t="s">
        <v>131</v>
      </c>
      <c r="E497" s="53" t="s">
        <v>275</v>
      </c>
      <c r="F497" s="38">
        <v>0.47</v>
      </c>
      <c r="G497" s="5">
        <f t="shared" si="156"/>
        <v>44.65</v>
      </c>
      <c r="H497" s="66"/>
      <c r="I497" s="65">
        <f t="shared" si="157"/>
        <v>0.47</v>
      </c>
      <c r="J497" s="67">
        <f t="shared" si="158"/>
        <v>0</v>
      </c>
      <c r="K497" s="303">
        <f t="shared" si="159"/>
        <v>44.65</v>
      </c>
      <c r="L497" s="67">
        <f t="shared" si="160"/>
        <v>0</v>
      </c>
    </row>
    <row r="498" spans="1:12">
      <c r="A498" s="20">
        <v>0</v>
      </c>
      <c r="B498" s="6" t="s">
        <v>479</v>
      </c>
      <c r="C498" s="6" t="s">
        <v>3054</v>
      </c>
      <c r="D498" s="6" t="s">
        <v>133</v>
      </c>
      <c r="E498" s="53" t="s">
        <v>275</v>
      </c>
      <c r="F498" s="38">
        <v>0.47</v>
      </c>
      <c r="G498" s="5">
        <f t="shared" si="156"/>
        <v>44.65</v>
      </c>
      <c r="H498" s="66"/>
      <c r="I498" s="65">
        <f t="shared" si="157"/>
        <v>0.47</v>
      </c>
      <c r="J498" s="67">
        <f t="shared" si="158"/>
        <v>0</v>
      </c>
      <c r="K498" s="303">
        <f t="shared" si="159"/>
        <v>44.65</v>
      </c>
      <c r="L498" s="67">
        <f t="shared" si="160"/>
        <v>0</v>
      </c>
    </row>
    <row r="499" spans="1:12">
      <c r="A499" s="20">
        <v>0</v>
      </c>
      <c r="B499" s="6" t="s">
        <v>480</v>
      </c>
      <c r="C499" s="6" t="s">
        <v>3054</v>
      </c>
      <c r="D499" s="6" t="s">
        <v>135</v>
      </c>
      <c r="E499" s="53" t="s">
        <v>275</v>
      </c>
      <c r="F499" s="38">
        <v>0.47</v>
      </c>
      <c r="G499" s="5">
        <f t="shared" si="156"/>
        <v>44.65</v>
      </c>
      <c r="H499" s="66"/>
      <c r="I499" s="65">
        <f t="shared" si="157"/>
        <v>0.47</v>
      </c>
      <c r="J499" s="67">
        <f t="shared" si="158"/>
        <v>0</v>
      </c>
      <c r="K499" s="303">
        <f t="shared" si="159"/>
        <v>44.65</v>
      </c>
      <c r="L499" s="67">
        <f t="shared" si="160"/>
        <v>0</v>
      </c>
    </row>
    <row r="500" spans="1:12">
      <c r="A500" s="20">
        <v>0</v>
      </c>
      <c r="B500" s="6" t="s">
        <v>481</v>
      </c>
      <c r="C500" s="6" t="s">
        <v>3054</v>
      </c>
      <c r="D500" s="6" t="s">
        <v>139</v>
      </c>
      <c r="E500" s="53" t="s">
        <v>275</v>
      </c>
      <c r="F500" s="38">
        <v>0.47</v>
      </c>
      <c r="G500" s="5">
        <f t="shared" si="156"/>
        <v>44.65</v>
      </c>
      <c r="H500" s="66"/>
      <c r="I500" s="65">
        <f t="shared" si="157"/>
        <v>0.47</v>
      </c>
      <c r="J500" s="67">
        <f t="shared" si="158"/>
        <v>0</v>
      </c>
      <c r="K500" s="303">
        <f t="shared" si="159"/>
        <v>44.65</v>
      </c>
      <c r="L500" s="67">
        <f t="shared" si="160"/>
        <v>0</v>
      </c>
    </row>
    <row r="501" spans="1:12">
      <c r="A501" s="20">
        <v>0</v>
      </c>
      <c r="B501" s="6" t="s">
        <v>482</v>
      </c>
      <c r="C501" s="6" t="s">
        <v>3054</v>
      </c>
      <c r="D501" s="6" t="s">
        <v>143</v>
      </c>
      <c r="E501" s="53" t="s">
        <v>275</v>
      </c>
      <c r="F501" s="38">
        <v>0.47</v>
      </c>
      <c r="G501" s="5">
        <f t="shared" si="156"/>
        <v>44.65</v>
      </c>
      <c r="H501" s="66"/>
      <c r="I501" s="65">
        <f t="shared" si="157"/>
        <v>0.47</v>
      </c>
      <c r="J501" s="67">
        <f t="shared" si="158"/>
        <v>0</v>
      </c>
      <c r="K501" s="303">
        <f t="shared" si="159"/>
        <v>44.65</v>
      </c>
      <c r="L501" s="67">
        <f t="shared" si="160"/>
        <v>0</v>
      </c>
    </row>
    <row r="502" spans="1:12">
      <c r="A502" s="20">
        <v>0</v>
      </c>
      <c r="B502" s="6" t="s">
        <v>483</v>
      </c>
      <c r="C502" s="6" t="s">
        <v>3054</v>
      </c>
      <c r="D502" s="6" t="s">
        <v>145</v>
      </c>
      <c r="E502" s="53" t="s">
        <v>275</v>
      </c>
      <c r="F502" s="38">
        <v>0.47</v>
      </c>
      <c r="G502" s="5">
        <f t="shared" si="156"/>
        <v>44.65</v>
      </c>
      <c r="H502" s="66"/>
      <c r="I502" s="65">
        <f t="shared" si="157"/>
        <v>0.47</v>
      </c>
      <c r="J502" s="67">
        <f t="shared" si="158"/>
        <v>0</v>
      </c>
      <c r="K502" s="303">
        <f t="shared" si="159"/>
        <v>44.65</v>
      </c>
      <c r="L502" s="67">
        <f t="shared" si="160"/>
        <v>0</v>
      </c>
    </row>
    <row r="503" spans="1:12">
      <c r="A503" s="20">
        <v>0</v>
      </c>
      <c r="B503" s="6" t="s">
        <v>484</v>
      </c>
      <c r="C503" s="6" t="s">
        <v>3054</v>
      </c>
      <c r="D503" s="6" t="s">
        <v>147</v>
      </c>
      <c r="E503" s="53" t="s">
        <v>275</v>
      </c>
      <c r="F503" s="38">
        <v>0.47</v>
      </c>
      <c r="G503" s="5">
        <f t="shared" si="156"/>
        <v>44.65</v>
      </c>
      <c r="H503" s="66"/>
      <c r="I503" s="65">
        <f t="shared" si="157"/>
        <v>0.47</v>
      </c>
      <c r="J503" s="67">
        <f t="shared" si="158"/>
        <v>0</v>
      </c>
      <c r="K503" s="303">
        <f t="shared" si="159"/>
        <v>44.65</v>
      </c>
      <c r="L503" s="67">
        <f t="shared" si="160"/>
        <v>0</v>
      </c>
    </row>
    <row r="504" spans="1:12">
      <c r="A504" s="20"/>
      <c r="B504" s="6"/>
      <c r="C504" s="6"/>
      <c r="D504" s="6"/>
      <c r="E504" s="53"/>
      <c r="F504" s="38"/>
      <c r="G504" s="38"/>
      <c r="H504" s="66"/>
      <c r="I504" s="65"/>
      <c r="J504" s="67"/>
      <c r="K504" s="303"/>
      <c r="L504" s="67"/>
    </row>
    <row r="505" spans="1:12">
      <c r="A505" s="20">
        <v>0</v>
      </c>
      <c r="B505" s="6" t="s">
        <v>485</v>
      </c>
      <c r="C505" s="6" t="s">
        <v>3055</v>
      </c>
      <c r="D505" s="6" t="s">
        <v>118</v>
      </c>
      <c r="E505" s="53" t="s">
        <v>285</v>
      </c>
      <c r="F505" s="38">
        <v>57.44</v>
      </c>
      <c r="G505" s="5">
        <f t="shared" ref="G505:G517" si="161">ROUND(F505*Курс_EUR,2)</f>
        <v>5456.8</v>
      </c>
      <c r="H505" s="66"/>
      <c r="I505" s="65">
        <f t="shared" ref="I505:I517" si="162">F505*(1-Скидка_SUNMIGHT)</f>
        <v>57.44</v>
      </c>
      <c r="J505" s="67">
        <f t="shared" ref="J505:J517" si="163">I505*H505</f>
        <v>0</v>
      </c>
      <c r="K505" s="303">
        <f t="shared" ref="K505:K517" si="164">G505*(1-Скидка_SUNMIGHT)</f>
        <v>5456.8</v>
      </c>
      <c r="L505" s="67">
        <f t="shared" ref="L505:L517" si="165">H505*K505</f>
        <v>0</v>
      </c>
    </row>
    <row r="506" spans="1:12">
      <c r="A506" s="20">
        <v>0</v>
      </c>
      <c r="B506" s="6" t="s">
        <v>486</v>
      </c>
      <c r="C506" s="6" t="s">
        <v>3055</v>
      </c>
      <c r="D506" s="6" t="s">
        <v>120</v>
      </c>
      <c r="E506" s="53" t="s">
        <v>289</v>
      </c>
      <c r="F506" s="38">
        <v>54.72</v>
      </c>
      <c r="G506" s="5">
        <f t="shared" si="161"/>
        <v>5198.3999999999996</v>
      </c>
      <c r="H506" s="66"/>
      <c r="I506" s="65">
        <f t="shared" si="162"/>
        <v>54.72</v>
      </c>
      <c r="J506" s="67">
        <f t="shared" si="163"/>
        <v>0</v>
      </c>
      <c r="K506" s="303">
        <f t="shared" si="164"/>
        <v>5198.3999999999996</v>
      </c>
      <c r="L506" s="67">
        <f t="shared" si="165"/>
        <v>0</v>
      </c>
    </row>
    <row r="507" spans="1:12">
      <c r="A507" s="20">
        <v>0</v>
      </c>
      <c r="B507" s="6" t="s">
        <v>487</v>
      </c>
      <c r="C507" s="6" t="s">
        <v>3055</v>
      </c>
      <c r="D507" s="6" t="s">
        <v>122</v>
      </c>
      <c r="E507" s="53" t="s">
        <v>289</v>
      </c>
      <c r="F507" s="38">
        <v>47.91</v>
      </c>
      <c r="G507" s="5">
        <f t="shared" si="161"/>
        <v>4551.45</v>
      </c>
      <c r="H507" s="66"/>
      <c r="I507" s="65">
        <f t="shared" si="162"/>
        <v>47.91</v>
      </c>
      <c r="J507" s="67">
        <f t="shared" si="163"/>
        <v>0</v>
      </c>
      <c r="K507" s="303">
        <f t="shared" si="164"/>
        <v>4551.45</v>
      </c>
      <c r="L507" s="67">
        <f t="shared" si="165"/>
        <v>0</v>
      </c>
    </row>
    <row r="508" spans="1:12">
      <c r="A508" s="20">
        <v>0</v>
      </c>
      <c r="B508" s="6" t="s">
        <v>488</v>
      </c>
      <c r="C508" s="6" t="s">
        <v>3055</v>
      </c>
      <c r="D508" s="6" t="s">
        <v>125</v>
      </c>
      <c r="E508" s="53" t="s">
        <v>289</v>
      </c>
      <c r="F508" s="38">
        <v>42.39</v>
      </c>
      <c r="G508" s="5">
        <f t="shared" si="161"/>
        <v>4027.05</v>
      </c>
      <c r="H508" s="66"/>
      <c r="I508" s="65">
        <f t="shared" si="162"/>
        <v>42.39</v>
      </c>
      <c r="J508" s="67">
        <f t="shared" si="163"/>
        <v>0</v>
      </c>
      <c r="K508" s="303">
        <f t="shared" si="164"/>
        <v>4027.05</v>
      </c>
      <c r="L508" s="67">
        <f t="shared" si="165"/>
        <v>0</v>
      </c>
    </row>
    <row r="509" spans="1:12">
      <c r="A509" s="20">
        <v>0</v>
      </c>
      <c r="B509" s="6" t="s">
        <v>489</v>
      </c>
      <c r="C509" s="6" t="s">
        <v>3055</v>
      </c>
      <c r="D509" s="6" t="s">
        <v>127</v>
      </c>
      <c r="E509" s="53" t="s">
        <v>289</v>
      </c>
      <c r="F509" s="38">
        <v>42.39</v>
      </c>
      <c r="G509" s="5">
        <f t="shared" si="161"/>
        <v>4027.05</v>
      </c>
      <c r="H509" s="66"/>
      <c r="I509" s="65">
        <f t="shared" si="162"/>
        <v>42.39</v>
      </c>
      <c r="J509" s="67">
        <f t="shared" si="163"/>
        <v>0</v>
      </c>
      <c r="K509" s="303">
        <f t="shared" si="164"/>
        <v>4027.05</v>
      </c>
      <c r="L509" s="67">
        <f t="shared" si="165"/>
        <v>0</v>
      </c>
    </row>
    <row r="510" spans="1:12">
      <c r="A510" s="20">
        <v>0</v>
      </c>
      <c r="B510" s="6" t="s">
        <v>490</v>
      </c>
      <c r="C510" s="6" t="s">
        <v>3055</v>
      </c>
      <c r="D510" s="6" t="s">
        <v>129</v>
      </c>
      <c r="E510" s="53" t="s">
        <v>289</v>
      </c>
      <c r="F510" s="38">
        <v>42.39</v>
      </c>
      <c r="G510" s="5">
        <f t="shared" si="161"/>
        <v>4027.05</v>
      </c>
      <c r="H510" s="66"/>
      <c r="I510" s="65">
        <f t="shared" si="162"/>
        <v>42.39</v>
      </c>
      <c r="J510" s="67">
        <f t="shared" si="163"/>
        <v>0</v>
      </c>
      <c r="K510" s="303">
        <f t="shared" si="164"/>
        <v>4027.05</v>
      </c>
      <c r="L510" s="67">
        <f t="shared" si="165"/>
        <v>0</v>
      </c>
    </row>
    <row r="511" spans="1:12">
      <c r="A511" s="20">
        <v>0</v>
      </c>
      <c r="B511" s="6" t="s">
        <v>491</v>
      </c>
      <c r="C511" s="6" t="s">
        <v>3055</v>
      </c>
      <c r="D511" s="6" t="s">
        <v>131</v>
      </c>
      <c r="E511" s="53" t="s">
        <v>289</v>
      </c>
      <c r="F511" s="38">
        <v>40.299999999999997</v>
      </c>
      <c r="G511" s="5">
        <f t="shared" si="161"/>
        <v>3828.5</v>
      </c>
      <c r="H511" s="66"/>
      <c r="I511" s="65">
        <f t="shared" si="162"/>
        <v>40.299999999999997</v>
      </c>
      <c r="J511" s="67">
        <f t="shared" si="163"/>
        <v>0</v>
      </c>
      <c r="K511" s="303">
        <f t="shared" si="164"/>
        <v>3828.5</v>
      </c>
      <c r="L511" s="67">
        <f t="shared" si="165"/>
        <v>0</v>
      </c>
    </row>
    <row r="512" spans="1:12">
      <c r="A512" s="20">
        <v>0</v>
      </c>
      <c r="B512" s="6" t="s">
        <v>492</v>
      </c>
      <c r="C512" s="6" t="s">
        <v>3055</v>
      </c>
      <c r="D512" s="6" t="s">
        <v>133</v>
      </c>
      <c r="E512" s="53" t="s">
        <v>289</v>
      </c>
      <c r="F512" s="38">
        <v>40.299999999999997</v>
      </c>
      <c r="G512" s="5">
        <f t="shared" si="161"/>
        <v>3828.5</v>
      </c>
      <c r="H512" s="66"/>
      <c r="I512" s="65">
        <f t="shared" si="162"/>
        <v>40.299999999999997</v>
      </c>
      <c r="J512" s="67">
        <f t="shared" si="163"/>
        <v>0</v>
      </c>
      <c r="K512" s="303">
        <f t="shared" si="164"/>
        <v>3828.5</v>
      </c>
      <c r="L512" s="67">
        <f t="shared" si="165"/>
        <v>0</v>
      </c>
    </row>
    <row r="513" spans="1:12">
      <c r="A513" s="20">
        <v>0</v>
      </c>
      <c r="B513" s="6" t="s">
        <v>493</v>
      </c>
      <c r="C513" s="6" t="s">
        <v>3055</v>
      </c>
      <c r="D513" s="6" t="s">
        <v>135</v>
      </c>
      <c r="E513" s="53" t="s">
        <v>289</v>
      </c>
      <c r="F513" s="38">
        <v>40.299999999999997</v>
      </c>
      <c r="G513" s="5">
        <f t="shared" si="161"/>
        <v>3828.5</v>
      </c>
      <c r="H513" s="66"/>
      <c r="I513" s="65">
        <f t="shared" si="162"/>
        <v>40.299999999999997</v>
      </c>
      <c r="J513" s="67">
        <f t="shared" si="163"/>
        <v>0</v>
      </c>
      <c r="K513" s="303">
        <f t="shared" si="164"/>
        <v>3828.5</v>
      </c>
      <c r="L513" s="67">
        <f t="shared" si="165"/>
        <v>0</v>
      </c>
    </row>
    <row r="514" spans="1:12">
      <c r="A514" s="20">
        <v>0</v>
      </c>
      <c r="B514" s="6" t="s">
        <v>494</v>
      </c>
      <c r="C514" s="6" t="s">
        <v>3055</v>
      </c>
      <c r="D514" s="6" t="s">
        <v>137</v>
      </c>
      <c r="E514" s="53" t="s">
        <v>289</v>
      </c>
      <c r="F514" s="38">
        <v>40.299999999999997</v>
      </c>
      <c r="G514" s="5">
        <f t="shared" si="161"/>
        <v>3828.5</v>
      </c>
      <c r="H514" s="66"/>
      <c r="I514" s="65">
        <f t="shared" si="162"/>
        <v>40.299999999999997</v>
      </c>
      <c r="J514" s="67">
        <f t="shared" si="163"/>
        <v>0</v>
      </c>
      <c r="K514" s="303">
        <f t="shared" si="164"/>
        <v>3828.5</v>
      </c>
      <c r="L514" s="67">
        <f t="shared" si="165"/>
        <v>0</v>
      </c>
    </row>
    <row r="515" spans="1:12">
      <c r="A515" s="20">
        <v>0</v>
      </c>
      <c r="B515" s="6" t="s">
        <v>495</v>
      </c>
      <c r="C515" s="6" t="s">
        <v>3055</v>
      </c>
      <c r="D515" s="6" t="s">
        <v>139</v>
      </c>
      <c r="E515" s="53" t="s">
        <v>289</v>
      </c>
      <c r="F515" s="38">
        <v>40.299999999999997</v>
      </c>
      <c r="G515" s="5">
        <f t="shared" si="161"/>
        <v>3828.5</v>
      </c>
      <c r="H515" s="66"/>
      <c r="I515" s="65">
        <f t="shared" si="162"/>
        <v>40.299999999999997</v>
      </c>
      <c r="J515" s="67">
        <f t="shared" si="163"/>
        <v>0</v>
      </c>
      <c r="K515" s="303">
        <f t="shared" si="164"/>
        <v>3828.5</v>
      </c>
      <c r="L515" s="67">
        <f t="shared" si="165"/>
        <v>0</v>
      </c>
    </row>
    <row r="516" spans="1:12">
      <c r="A516" s="20">
        <v>0</v>
      </c>
      <c r="B516" s="6" t="s">
        <v>496</v>
      </c>
      <c r="C516" s="6" t="s">
        <v>3055</v>
      </c>
      <c r="D516" s="6" t="s">
        <v>141</v>
      </c>
      <c r="E516" s="53" t="s">
        <v>289</v>
      </c>
      <c r="F516" s="38">
        <v>40.299999999999997</v>
      </c>
      <c r="G516" s="5">
        <f t="shared" si="161"/>
        <v>3828.5</v>
      </c>
      <c r="H516" s="66"/>
      <c r="I516" s="65">
        <f t="shared" si="162"/>
        <v>40.299999999999997</v>
      </c>
      <c r="J516" s="67">
        <f t="shared" si="163"/>
        <v>0</v>
      </c>
      <c r="K516" s="303">
        <f t="shared" si="164"/>
        <v>3828.5</v>
      </c>
      <c r="L516" s="67">
        <f t="shared" si="165"/>
        <v>0</v>
      </c>
    </row>
    <row r="517" spans="1:12">
      <c r="A517" s="20">
        <v>0</v>
      </c>
      <c r="B517" s="6" t="s">
        <v>497</v>
      </c>
      <c r="C517" s="37" t="s">
        <v>3055</v>
      </c>
      <c r="D517" s="37" t="s">
        <v>143</v>
      </c>
      <c r="E517" s="53" t="s">
        <v>289</v>
      </c>
      <c r="F517" s="38">
        <v>40.299999999999997</v>
      </c>
      <c r="G517" s="5">
        <f t="shared" si="161"/>
        <v>3828.5</v>
      </c>
      <c r="H517" s="66"/>
      <c r="I517" s="65">
        <f t="shared" si="162"/>
        <v>40.299999999999997</v>
      </c>
      <c r="J517" s="67">
        <f t="shared" si="163"/>
        <v>0</v>
      </c>
      <c r="K517" s="303">
        <f t="shared" si="164"/>
        <v>3828.5</v>
      </c>
      <c r="L517" s="67">
        <f t="shared" si="165"/>
        <v>0</v>
      </c>
    </row>
    <row r="518" spans="1:12">
      <c r="A518" s="20"/>
      <c r="B518" s="6"/>
      <c r="C518" s="37"/>
      <c r="D518" s="37"/>
      <c r="E518" s="53"/>
      <c r="F518" s="38"/>
      <c r="G518" s="38"/>
      <c r="H518" s="66"/>
      <c r="I518" s="65"/>
      <c r="J518" s="67"/>
      <c r="K518" s="303"/>
      <c r="L518" s="67"/>
    </row>
    <row r="519" spans="1:12">
      <c r="A519" s="20">
        <v>0</v>
      </c>
      <c r="B519" s="6" t="s">
        <v>498</v>
      </c>
      <c r="C519" s="37" t="s">
        <v>3056</v>
      </c>
      <c r="D519" s="37" t="s">
        <v>118</v>
      </c>
      <c r="E519" s="53" t="s">
        <v>285</v>
      </c>
      <c r="F519" s="38">
        <v>75.05</v>
      </c>
      <c r="G519" s="5">
        <f t="shared" ref="G519:G527" si="166">ROUND(F519*Курс_EUR,2)</f>
        <v>7129.75</v>
      </c>
      <c r="H519" s="66"/>
      <c r="I519" s="65">
        <f t="shared" ref="I519:I527" si="167">F519*(1-Скидка_SUNMIGHT)</f>
        <v>75.05</v>
      </c>
      <c r="J519" s="67">
        <f t="shared" ref="J519:J527" si="168">I519*H519</f>
        <v>0</v>
      </c>
      <c r="K519" s="303">
        <f t="shared" ref="K519:K527" si="169">G519*(1-Скидка_SUNMIGHT)</f>
        <v>7129.75</v>
      </c>
      <c r="L519" s="67">
        <f t="shared" ref="L519:L527" si="170">H519*K519</f>
        <v>0</v>
      </c>
    </row>
    <row r="520" spans="1:12">
      <c r="A520" s="20">
        <v>0</v>
      </c>
      <c r="B520" s="6" t="s">
        <v>499</v>
      </c>
      <c r="C520" s="37" t="s">
        <v>3056</v>
      </c>
      <c r="D520" s="37" t="s">
        <v>120</v>
      </c>
      <c r="E520" s="53" t="s">
        <v>289</v>
      </c>
      <c r="F520" s="38">
        <v>70.73</v>
      </c>
      <c r="G520" s="5">
        <f t="shared" si="166"/>
        <v>6719.35</v>
      </c>
      <c r="H520" s="66"/>
      <c r="I520" s="65">
        <f t="shared" si="167"/>
        <v>70.73</v>
      </c>
      <c r="J520" s="67">
        <f t="shared" si="168"/>
        <v>0</v>
      </c>
      <c r="K520" s="303">
        <f t="shared" si="169"/>
        <v>6719.35</v>
      </c>
      <c r="L520" s="67">
        <f t="shared" si="170"/>
        <v>0</v>
      </c>
    </row>
    <row r="521" spans="1:12">
      <c r="A521" s="20">
        <v>0</v>
      </c>
      <c r="B521" s="6" t="s">
        <v>500</v>
      </c>
      <c r="C521" s="37" t="s">
        <v>3056</v>
      </c>
      <c r="D521" s="37" t="s">
        <v>122</v>
      </c>
      <c r="E521" s="53" t="s">
        <v>289</v>
      </c>
      <c r="F521" s="38">
        <v>59.36</v>
      </c>
      <c r="G521" s="5">
        <f t="shared" si="166"/>
        <v>5639.2</v>
      </c>
      <c r="H521" s="66"/>
      <c r="I521" s="65">
        <f t="shared" si="167"/>
        <v>59.36</v>
      </c>
      <c r="J521" s="67">
        <f t="shared" si="168"/>
        <v>0</v>
      </c>
      <c r="K521" s="303">
        <f t="shared" si="169"/>
        <v>5639.2</v>
      </c>
      <c r="L521" s="67">
        <f t="shared" si="170"/>
        <v>0</v>
      </c>
    </row>
    <row r="522" spans="1:12">
      <c r="A522" s="20">
        <v>0</v>
      </c>
      <c r="B522" s="6" t="s">
        <v>501</v>
      </c>
      <c r="C522" s="37" t="s">
        <v>3056</v>
      </c>
      <c r="D522" s="37" t="s">
        <v>125</v>
      </c>
      <c r="E522" s="53" t="s">
        <v>289</v>
      </c>
      <c r="F522" s="38">
        <v>51.3</v>
      </c>
      <c r="G522" s="5">
        <f t="shared" si="166"/>
        <v>4873.5</v>
      </c>
      <c r="H522" s="66"/>
      <c r="I522" s="65">
        <f t="shared" si="167"/>
        <v>51.3</v>
      </c>
      <c r="J522" s="67">
        <f t="shared" si="168"/>
        <v>0</v>
      </c>
      <c r="K522" s="303">
        <f t="shared" si="169"/>
        <v>4873.5</v>
      </c>
      <c r="L522" s="67">
        <f t="shared" si="170"/>
        <v>0</v>
      </c>
    </row>
    <row r="523" spans="1:12">
      <c r="A523" s="20">
        <v>0</v>
      </c>
      <c r="B523" s="6" t="s">
        <v>502</v>
      </c>
      <c r="C523" s="37" t="s">
        <v>3056</v>
      </c>
      <c r="D523" s="37" t="s">
        <v>127</v>
      </c>
      <c r="E523" s="53" t="s">
        <v>289</v>
      </c>
      <c r="F523" s="38">
        <v>51.3</v>
      </c>
      <c r="G523" s="5">
        <f t="shared" si="166"/>
        <v>4873.5</v>
      </c>
      <c r="H523" s="66"/>
      <c r="I523" s="65">
        <f t="shared" si="167"/>
        <v>51.3</v>
      </c>
      <c r="J523" s="67">
        <f t="shared" si="168"/>
        <v>0</v>
      </c>
      <c r="K523" s="303">
        <f t="shared" si="169"/>
        <v>4873.5</v>
      </c>
      <c r="L523" s="67">
        <f t="shared" si="170"/>
        <v>0</v>
      </c>
    </row>
    <row r="524" spans="1:12">
      <c r="A524" s="20">
        <v>0</v>
      </c>
      <c r="B524" s="6" t="s">
        <v>503</v>
      </c>
      <c r="C524" s="37" t="s">
        <v>3056</v>
      </c>
      <c r="D524" s="37" t="s">
        <v>131</v>
      </c>
      <c r="E524" s="53" t="s">
        <v>289</v>
      </c>
      <c r="F524" s="38">
        <v>48.23</v>
      </c>
      <c r="G524" s="5">
        <f t="shared" si="166"/>
        <v>4581.8500000000004</v>
      </c>
      <c r="H524" s="66"/>
      <c r="I524" s="65">
        <f t="shared" si="167"/>
        <v>48.23</v>
      </c>
      <c r="J524" s="67">
        <f t="shared" si="168"/>
        <v>0</v>
      </c>
      <c r="K524" s="303">
        <f t="shared" si="169"/>
        <v>4581.8500000000004</v>
      </c>
      <c r="L524" s="67">
        <f t="shared" si="170"/>
        <v>0</v>
      </c>
    </row>
    <row r="525" spans="1:12">
      <c r="A525" s="20">
        <v>0</v>
      </c>
      <c r="B525" s="6" t="s">
        <v>504</v>
      </c>
      <c r="C525" s="37" t="s">
        <v>3056</v>
      </c>
      <c r="D525" s="37" t="s">
        <v>135</v>
      </c>
      <c r="E525" s="53" t="s">
        <v>289</v>
      </c>
      <c r="F525" s="38">
        <v>48.23</v>
      </c>
      <c r="G525" s="5">
        <f t="shared" si="166"/>
        <v>4581.8500000000004</v>
      </c>
      <c r="H525" s="66"/>
      <c r="I525" s="65">
        <f t="shared" si="167"/>
        <v>48.23</v>
      </c>
      <c r="J525" s="67">
        <f t="shared" si="168"/>
        <v>0</v>
      </c>
      <c r="K525" s="303">
        <f t="shared" si="169"/>
        <v>4581.8500000000004</v>
      </c>
      <c r="L525" s="67">
        <f t="shared" si="170"/>
        <v>0</v>
      </c>
    </row>
    <row r="526" spans="1:12">
      <c r="A526" s="20">
        <v>0</v>
      </c>
      <c r="B526" s="6" t="s">
        <v>505</v>
      </c>
      <c r="C526" s="37" t="s">
        <v>3056</v>
      </c>
      <c r="D526" s="37" t="s">
        <v>139</v>
      </c>
      <c r="E526" s="53" t="s">
        <v>289</v>
      </c>
      <c r="F526" s="38">
        <v>48.23</v>
      </c>
      <c r="G526" s="5">
        <f t="shared" si="166"/>
        <v>4581.8500000000004</v>
      </c>
      <c r="H526" s="66"/>
      <c r="I526" s="65">
        <f t="shared" si="167"/>
        <v>48.23</v>
      </c>
      <c r="J526" s="67">
        <f t="shared" si="168"/>
        <v>0</v>
      </c>
      <c r="K526" s="303">
        <f t="shared" si="169"/>
        <v>4581.8500000000004</v>
      </c>
      <c r="L526" s="67">
        <f t="shared" si="170"/>
        <v>0</v>
      </c>
    </row>
    <row r="527" spans="1:12">
      <c r="A527" s="20">
        <v>0</v>
      </c>
      <c r="B527" s="6" t="s">
        <v>506</v>
      </c>
      <c r="C527" s="37" t="s">
        <v>3056</v>
      </c>
      <c r="D527" s="37" t="s">
        <v>143</v>
      </c>
      <c r="E527" s="53" t="s">
        <v>289</v>
      </c>
      <c r="F527" s="38">
        <v>48.23</v>
      </c>
      <c r="G527" s="5">
        <f t="shared" si="166"/>
        <v>4581.8500000000004</v>
      </c>
      <c r="H527" s="66"/>
      <c r="I527" s="65">
        <f t="shared" si="167"/>
        <v>48.23</v>
      </c>
      <c r="J527" s="67">
        <f t="shared" si="168"/>
        <v>0</v>
      </c>
      <c r="K527" s="303">
        <f t="shared" si="169"/>
        <v>4581.8500000000004</v>
      </c>
      <c r="L527" s="67">
        <f t="shared" si="170"/>
        <v>0</v>
      </c>
    </row>
    <row r="528" spans="1:12">
      <c r="A528" s="20"/>
      <c r="B528" s="6"/>
      <c r="C528" s="37"/>
      <c r="D528" s="37"/>
      <c r="E528" s="53"/>
      <c r="F528" s="38"/>
      <c r="G528" s="38"/>
      <c r="H528" s="66"/>
      <c r="I528" s="65"/>
      <c r="J528" s="67"/>
      <c r="K528" s="303"/>
      <c r="L528" s="67"/>
    </row>
    <row r="529" spans="1:12">
      <c r="A529" s="20">
        <v>0</v>
      </c>
      <c r="B529" s="6" t="s">
        <v>507</v>
      </c>
      <c r="C529" s="37" t="s">
        <v>3057</v>
      </c>
      <c r="D529" s="37" t="s">
        <v>120</v>
      </c>
      <c r="E529" s="53" t="s">
        <v>285</v>
      </c>
      <c r="F529" s="38">
        <v>49.18</v>
      </c>
      <c r="G529" s="5">
        <f t="shared" ref="G529:G542" si="171">ROUND(F529*Курс_EUR,2)</f>
        <v>4672.1000000000004</v>
      </c>
      <c r="H529" s="66"/>
      <c r="I529" s="65">
        <f t="shared" ref="I529:I542" si="172">F529*(1-Скидка_SUNMIGHT)</f>
        <v>49.18</v>
      </c>
      <c r="J529" s="67">
        <f t="shared" ref="J529:J542" si="173">I529*H529</f>
        <v>0</v>
      </c>
      <c r="K529" s="303">
        <f t="shared" ref="K529:K542" si="174">G529*(1-Скидка_SUNMIGHT)</f>
        <v>4672.1000000000004</v>
      </c>
      <c r="L529" s="67">
        <f t="shared" ref="L529:L542" si="175">H529*K529</f>
        <v>0</v>
      </c>
    </row>
    <row r="530" spans="1:12">
      <c r="A530" s="20">
        <v>0</v>
      </c>
      <c r="B530" s="6" t="s">
        <v>508</v>
      </c>
      <c r="C530" s="37" t="s">
        <v>3057</v>
      </c>
      <c r="D530" s="37" t="s">
        <v>122</v>
      </c>
      <c r="E530" s="53" t="s">
        <v>285</v>
      </c>
      <c r="F530" s="38">
        <v>47.91</v>
      </c>
      <c r="G530" s="5">
        <f t="shared" si="171"/>
        <v>4551.45</v>
      </c>
      <c r="H530" s="66"/>
      <c r="I530" s="65">
        <f t="shared" si="172"/>
        <v>47.91</v>
      </c>
      <c r="J530" s="67">
        <f t="shared" si="173"/>
        <v>0</v>
      </c>
      <c r="K530" s="303">
        <f t="shared" si="174"/>
        <v>4551.45</v>
      </c>
      <c r="L530" s="67">
        <f t="shared" si="175"/>
        <v>0</v>
      </c>
    </row>
    <row r="531" spans="1:12">
      <c r="A531" s="20">
        <v>0</v>
      </c>
      <c r="B531" s="6" t="s">
        <v>509</v>
      </c>
      <c r="C531" s="37" t="s">
        <v>3057</v>
      </c>
      <c r="D531" s="37" t="s">
        <v>125</v>
      </c>
      <c r="E531" s="53" t="s">
        <v>285</v>
      </c>
      <c r="F531" s="38">
        <v>47.29</v>
      </c>
      <c r="G531" s="5">
        <f t="shared" si="171"/>
        <v>4492.55</v>
      </c>
      <c r="H531" s="66"/>
      <c r="I531" s="65">
        <f t="shared" si="172"/>
        <v>47.29</v>
      </c>
      <c r="J531" s="67">
        <f t="shared" si="173"/>
        <v>0</v>
      </c>
      <c r="K531" s="303">
        <f t="shared" si="174"/>
        <v>4492.55</v>
      </c>
      <c r="L531" s="67">
        <f t="shared" si="175"/>
        <v>0</v>
      </c>
    </row>
    <row r="532" spans="1:12">
      <c r="A532" s="20">
        <v>0</v>
      </c>
      <c r="B532" s="6" t="s">
        <v>510</v>
      </c>
      <c r="C532" s="37" t="s">
        <v>3057</v>
      </c>
      <c r="D532" s="37" t="s">
        <v>127</v>
      </c>
      <c r="E532" s="53" t="s">
        <v>285</v>
      </c>
      <c r="F532" s="38">
        <v>47.29</v>
      </c>
      <c r="G532" s="5">
        <f t="shared" si="171"/>
        <v>4492.55</v>
      </c>
      <c r="H532" s="66"/>
      <c r="I532" s="65">
        <f t="shared" si="172"/>
        <v>47.29</v>
      </c>
      <c r="J532" s="67">
        <f t="shared" si="173"/>
        <v>0</v>
      </c>
      <c r="K532" s="303">
        <f t="shared" si="174"/>
        <v>4492.55</v>
      </c>
      <c r="L532" s="67">
        <f t="shared" si="175"/>
        <v>0</v>
      </c>
    </row>
    <row r="533" spans="1:12">
      <c r="A533" s="20">
        <v>0</v>
      </c>
      <c r="B533" s="6" t="s">
        <v>511</v>
      </c>
      <c r="C533" s="37" t="s">
        <v>3057</v>
      </c>
      <c r="D533" s="37" t="s">
        <v>129</v>
      </c>
      <c r="E533" s="53" t="s">
        <v>285</v>
      </c>
      <c r="F533" s="38">
        <v>43.25</v>
      </c>
      <c r="G533" s="5">
        <f t="shared" si="171"/>
        <v>4108.75</v>
      </c>
      <c r="H533" s="66"/>
      <c r="I533" s="65">
        <f t="shared" si="172"/>
        <v>43.25</v>
      </c>
      <c r="J533" s="67">
        <f t="shared" si="173"/>
        <v>0</v>
      </c>
      <c r="K533" s="303">
        <f t="shared" si="174"/>
        <v>4108.75</v>
      </c>
      <c r="L533" s="67">
        <f t="shared" si="175"/>
        <v>0</v>
      </c>
    </row>
    <row r="534" spans="1:12">
      <c r="A534" s="20">
        <v>0</v>
      </c>
      <c r="B534" s="6" t="s">
        <v>512</v>
      </c>
      <c r="C534" s="37" t="s">
        <v>3057</v>
      </c>
      <c r="D534" s="37" t="s">
        <v>131</v>
      </c>
      <c r="E534" s="53" t="s">
        <v>285</v>
      </c>
      <c r="F534" s="38">
        <v>43.25</v>
      </c>
      <c r="G534" s="5">
        <f t="shared" si="171"/>
        <v>4108.75</v>
      </c>
      <c r="H534" s="66"/>
      <c r="I534" s="65">
        <f t="shared" si="172"/>
        <v>43.25</v>
      </c>
      <c r="J534" s="67">
        <f t="shared" si="173"/>
        <v>0</v>
      </c>
      <c r="K534" s="303">
        <f t="shared" si="174"/>
        <v>4108.75</v>
      </c>
      <c r="L534" s="67">
        <f t="shared" si="175"/>
        <v>0</v>
      </c>
    </row>
    <row r="535" spans="1:12">
      <c r="A535" s="20">
        <v>0</v>
      </c>
      <c r="B535" s="6" t="s">
        <v>513</v>
      </c>
      <c r="C535" s="37" t="s">
        <v>3057</v>
      </c>
      <c r="D535" s="37" t="s">
        <v>135</v>
      </c>
      <c r="E535" s="53" t="s">
        <v>285</v>
      </c>
      <c r="F535" s="38">
        <v>43.25</v>
      </c>
      <c r="G535" s="5">
        <f t="shared" si="171"/>
        <v>4108.75</v>
      </c>
      <c r="H535" s="66"/>
      <c r="I535" s="65">
        <f t="shared" si="172"/>
        <v>43.25</v>
      </c>
      <c r="J535" s="67">
        <f t="shared" si="173"/>
        <v>0</v>
      </c>
      <c r="K535" s="303">
        <f t="shared" si="174"/>
        <v>4108.75</v>
      </c>
      <c r="L535" s="67">
        <f t="shared" si="175"/>
        <v>0</v>
      </c>
    </row>
    <row r="536" spans="1:12">
      <c r="A536" s="20">
        <v>0</v>
      </c>
      <c r="B536" s="6" t="s">
        <v>514</v>
      </c>
      <c r="C536" s="37" t="s">
        <v>3057</v>
      </c>
      <c r="D536" s="37" t="s">
        <v>139</v>
      </c>
      <c r="E536" s="53" t="s">
        <v>285</v>
      </c>
      <c r="F536" s="38">
        <v>43.25</v>
      </c>
      <c r="G536" s="5">
        <f t="shared" si="171"/>
        <v>4108.75</v>
      </c>
      <c r="H536" s="66"/>
      <c r="I536" s="65">
        <f t="shared" si="172"/>
        <v>43.25</v>
      </c>
      <c r="J536" s="67">
        <f t="shared" si="173"/>
        <v>0</v>
      </c>
      <c r="K536" s="303">
        <f t="shared" si="174"/>
        <v>4108.75</v>
      </c>
      <c r="L536" s="67">
        <f t="shared" si="175"/>
        <v>0</v>
      </c>
    </row>
    <row r="537" spans="1:12">
      <c r="A537" s="20">
        <v>0</v>
      </c>
      <c r="B537" s="6" t="s">
        <v>515</v>
      </c>
      <c r="C537" s="37" t="s">
        <v>3057</v>
      </c>
      <c r="D537" s="37" t="s">
        <v>143</v>
      </c>
      <c r="E537" s="53" t="s">
        <v>285</v>
      </c>
      <c r="F537" s="38">
        <v>43.25</v>
      </c>
      <c r="G537" s="5">
        <f t="shared" si="171"/>
        <v>4108.75</v>
      </c>
      <c r="H537" s="66"/>
      <c r="I537" s="65">
        <f t="shared" si="172"/>
        <v>43.25</v>
      </c>
      <c r="J537" s="67">
        <f t="shared" si="173"/>
        <v>0</v>
      </c>
      <c r="K537" s="303">
        <f t="shared" si="174"/>
        <v>4108.75</v>
      </c>
      <c r="L537" s="67">
        <f t="shared" si="175"/>
        <v>0</v>
      </c>
    </row>
    <row r="538" spans="1:12">
      <c r="A538" s="20">
        <v>0</v>
      </c>
      <c r="B538" s="6" t="s">
        <v>516</v>
      </c>
      <c r="C538" s="37" t="s">
        <v>3057</v>
      </c>
      <c r="D538" s="37" t="s">
        <v>145</v>
      </c>
      <c r="E538" s="53" t="s">
        <v>285</v>
      </c>
      <c r="F538" s="38">
        <v>43.25</v>
      </c>
      <c r="G538" s="5">
        <f t="shared" si="171"/>
        <v>4108.75</v>
      </c>
      <c r="H538" s="66"/>
      <c r="I538" s="65">
        <f t="shared" si="172"/>
        <v>43.25</v>
      </c>
      <c r="J538" s="67">
        <f t="shared" si="173"/>
        <v>0</v>
      </c>
      <c r="K538" s="303">
        <f t="shared" si="174"/>
        <v>4108.75</v>
      </c>
      <c r="L538" s="67">
        <f t="shared" si="175"/>
        <v>0</v>
      </c>
    </row>
    <row r="539" spans="1:12">
      <c r="A539" s="20">
        <v>0</v>
      </c>
      <c r="B539" s="6" t="s">
        <v>517</v>
      </c>
      <c r="C539" s="37" t="s">
        <v>3057</v>
      </c>
      <c r="D539" s="37" t="s">
        <v>147</v>
      </c>
      <c r="E539" s="53" t="s">
        <v>285</v>
      </c>
      <c r="F539" s="38">
        <v>43.25</v>
      </c>
      <c r="G539" s="5">
        <f t="shared" si="171"/>
        <v>4108.75</v>
      </c>
      <c r="H539" s="66"/>
      <c r="I539" s="65">
        <f t="shared" si="172"/>
        <v>43.25</v>
      </c>
      <c r="J539" s="67">
        <f t="shared" si="173"/>
        <v>0</v>
      </c>
      <c r="K539" s="303">
        <f t="shared" si="174"/>
        <v>4108.75</v>
      </c>
      <c r="L539" s="67">
        <f t="shared" si="175"/>
        <v>0</v>
      </c>
    </row>
    <row r="540" spans="1:12">
      <c r="A540" s="20">
        <v>0</v>
      </c>
      <c r="B540" s="6" t="s">
        <v>3804</v>
      </c>
      <c r="C540" s="37" t="s">
        <v>3493</v>
      </c>
      <c r="D540" s="37" t="s">
        <v>148</v>
      </c>
      <c r="E540" s="53" t="s">
        <v>285</v>
      </c>
      <c r="F540" s="38">
        <v>43.98</v>
      </c>
      <c r="G540" s="5">
        <f t="shared" si="171"/>
        <v>4178.1000000000004</v>
      </c>
      <c r="H540" s="66"/>
      <c r="I540" s="65">
        <f t="shared" si="172"/>
        <v>43.98</v>
      </c>
      <c r="J540" s="67">
        <f t="shared" si="173"/>
        <v>0</v>
      </c>
      <c r="K540" s="303">
        <f t="shared" si="174"/>
        <v>4178.1000000000004</v>
      </c>
      <c r="L540" s="67">
        <f t="shared" si="175"/>
        <v>0</v>
      </c>
    </row>
    <row r="541" spans="1:12">
      <c r="A541" s="20">
        <v>0</v>
      </c>
      <c r="B541" s="6" t="s">
        <v>3805</v>
      </c>
      <c r="C541" s="37" t="s">
        <v>3493</v>
      </c>
      <c r="D541" s="37" t="s">
        <v>149</v>
      </c>
      <c r="E541" s="53" t="s">
        <v>285</v>
      </c>
      <c r="F541" s="38">
        <v>49.65</v>
      </c>
      <c r="G541" s="5">
        <f t="shared" si="171"/>
        <v>4716.75</v>
      </c>
      <c r="H541" s="66"/>
      <c r="I541" s="65">
        <f t="shared" si="172"/>
        <v>49.65</v>
      </c>
      <c r="J541" s="67">
        <f t="shared" si="173"/>
        <v>0</v>
      </c>
      <c r="K541" s="303">
        <f t="shared" si="174"/>
        <v>4716.75</v>
      </c>
      <c r="L541" s="67">
        <f t="shared" si="175"/>
        <v>0</v>
      </c>
    </row>
    <row r="542" spans="1:12">
      <c r="A542" s="20">
        <v>0</v>
      </c>
      <c r="B542" s="6" t="s">
        <v>3806</v>
      </c>
      <c r="C542" s="37" t="s">
        <v>3493</v>
      </c>
      <c r="D542" s="37" t="s">
        <v>150</v>
      </c>
      <c r="E542" s="53" t="s">
        <v>285</v>
      </c>
      <c r="F542" s="38">
        <v>49.65</v>
      </c>
      <c r="G542" s="5">
        <f t="shared" si="171"/>
        <v>4716.75</v>
      </c>
      <c r="H542" s="66"/>
      <c r="I542" s="65">
        <f t="shared" si="172"/>
        <v>49.65</v>
      </c>
      <c r="J542" s="67">
        <f t="shared" si="173"/>
        <v>0</v>
      </c>
      <c r="K542" s="303">
        <f t="shared" si="174"/>
        <v>4716.75</v>
      </c>
      <c r="L542" s="67">
        <f t="shared" si="175"/>
        <v>0</v>
      </c>
    </row>
    <row r="543" spans="1:12" ht="12.5" thickBot="1">
      <c r="A543" s="223"/>
      <c r="B543" s="6"/>
      <c r="C543" s="37"/>
      <c r="D543" s="37"/>
      <c r="E543" s="53"/>
      <c r="F543" s="38"/>
      <c r="G543" s="38"/>
      <c r="H543" s="66"/>
      <c r="I543" s="65"/>
      <c r="J543" s="67"/>
      <c r="K543" s="303"/>
      <c r="L543" s="67"/>
    </row>
    <row r="544" spans="1:12">
      <c r="A544" s="223"/>
      <c r="B544" s="351" t="s">
        <v>4985</v>
      </c>
      <c r="C544" s="352"/>
      <c r="D544" s="352"/>
      <c r="E544" s="352"/>
      <c r="F544" s="352"/>
      <c r="G544" s="277"/>
      <c r="H544" s="66"/>
      <c r="I544" s="65"/>
      <c r="J544" s="67"/>
      <c r="K544" s="303"/>
      <c r="L544" s="67"/>
    </row>
    <row r="545" spans="1:12">
      <c r="A545" s="223"/>
      <c r="B545" s="39" t="s">
        <v>4986</v>
      </c>
      <c r="C545" s="37"/>
      <c r="D545" s="37"/>
      <c r="E545" s="53"/>
      <c r="F545" s="38"/>
      <c r="G545" s="38"/>
      <c r="H545" s="66"/>
      <c r="I545" s="65"/>
      <c r="J545" s="67"/>
      <c r="K545" s="303"/>
      <c r="L545" s="67"/>
    </row>
    <row r="546" spans="1:12">
      <c r="A546" s="20">
        <v>0</v>
      </c>
      <c r="B546" s="6" t="s">
        <v>4987</v>
      </c>
      <c r="C546" s="37" t="s">
        <v>4988</v>
      </c>
      <c r="D546" s="37" t="s">
        <v>122</v>
      </c>
      <c r="E546" s="53" t="s">
        <v>123</v>
      </c>
      <c r="F546" s="38">
        <v>0.31</v>
      </c>
      <c r="G546" s="5">
        <f t="shared" ref="G546:G555" si="176">ROUND(F546*Курс_EUR,2)</f>
        <v>29.45</v>
      </c>
      <c r="H546" s="66"/>
      <c r="I546" s="65">
        <f t="shared" ref="I546:I555" si="177">F546*(1-Скидка_SUNMIGHT)</f>
        <v>0.31</v>
      </c>
      <c r="J546" s="67">
        <f t="shared" ref="J546:J555" si="178">I546*H546</f>
        <v>0</v>
      </c>
      <c r="K546" s="303">
        <f t="shared" ref="K546:K555" si="179">G546*(1-Скидка_SUNMIGHT)</f>
        <v>29.45</v>
      </c>
      <c r="L546" s="67">
        <f t="shared" ref="L546:L555" si="180">H546*K546</f>
        <v>0</v>
      </c>
    </row>
    <row r="547" spans="1:12">
      <c r="A547" s="20">
        <v>0</v>
      </c>
      <c r="B547" s="6" t="s">
        <v>4989</v>
      </c>
      <c r="C547" s="37" t="s">
        <v>4988</v>
      </c>
      <c r="D547" s="37" t="s">
        <v>125</v>
      </c>
      <c r="E547" s="53" t="s">
        <v>123</v>
      </c>
      <c r="F547" s="38">
        <v>0.28000000000000003</v>
      </c>
      <c r="G547" s="5">
        <f t="shared" si="176"/>
        <v>26.6</v>
      </c>
      <c r="H547" s="66"/>
      <c r="I547" s="65">
        <f t="shared" si="177"/>
        <v>0.28000000000000003</v>
      </c>
      <c r="J547" s="67">
        <f t="shared" si="178"/>
        <v>0</v>
      </c>
      <c r="K547" s="303">
        <f t="shared" si="179"/>
        <v>26.6</v>
      </c>
      <c r="L547" s="67">
        <f t="shared" si="180"/>
        <v>0</v>
      </c>
    </row>
    <row r="548" spans="1:12">
      <c r="A548" s="20">
        <v>0</v>
      </c>
      <c r="B548" s="6" t="s">
        <v>4990</v>
      </c>
      <c r="C548" s="37" t="s">
        <v>4988</v>
      </c>
      <c r="D548" s="37" t="s">
        <v>127</v>
      </c>
      <c r="E548" s="53" t="s">
        <v>123</v>
      </c>
      <c r="F548" s="38">
        <v>0.28000000000000003</v>
      </c>
      <c r="G548" s="5">
        <f t="shared" si="176"/>
        <v>26.6</v>
      </c>
      <c r="H548" s="66"/>
      <c r="I548" s="65">
        <f t="shared" si="177"/>
        <v>0.28000000000000003</v>
      </c>
      <c r="J548" s="67">
        <f t="shared" si="178"/>
        <v>0</v>
      </c>
      <c r="K548" s="303">
        <f t="shared" si="179"/>
        <v>26.6</v>
      </c>
      <c r="L548" s="67">
        <f t="shared" si="180"/>
        <v>0</v>
      </c>
    </row>
    <row r="549" spans="1:12">
      <c r="A549" s="20">
        <v>0</v>
      </c>
      <c r="B549" s="6" t="s">
        <v>4991</v>
      </c>
      <c r="C549" s="37" t="s">
        <v>4988</v>
      </c>
      <c r="D549" s="37" t="s">
        <v>129</v>
      </c>
      <c r="E549" s="53" t="s">
        <v>123</v>
      </c>
      <c r="F549" s="38">
        <v>0.28000000000000003</v>
      </c>
      <c r="G549" s="5">
        <f t="shared" si="176"/>
        <v>26.6</v>
      </c>
      <c r="H549" s="66"/>
      <c r="I549" s="65">
        <f t="shared" si="177"/>
        <v>0.28000000000000003</v>
      </c>
      <c r="J549" s="67">
        <f t="shared" si="178"/>
        <v>0</v>
      </c>
      <c r="K549" s="303">
        <f t="shared" si="179"/>
        <v>26.6</v>
      </c>
      <c r="L549" s="67">
        <f t="shared" si="180"/>
        <v>0</v>
      </c>
    </row>
    <row r="550" spans="1:12">
      <c r="A550" s="20">
        <v>0</v>
      </c>
      <c r="B550" s="6" t="s">
        <v>4992</v>
      </c>
      <c r="C550" s="37" t="s">
        <v>4988</v>
      </c>
      <c r="D550" s="37" t="s">
        <v>131</v>
      </c>
      <c r="E550" s="53" t="s">
        <v>123</v>
      </c>
      <c r="F550" s="38">
        <v>0.28000000000000003</v>
      </c>
      <c r="G550" s="5">
        <f t="shared" si="176"/>
        <v>26.6</v>
      </c>
      <c r="H550" s="66"/>
      <c r="I550" s="65">
        <f t="shared" si="177"/>
        <v>0.28000000000000003</v>
      </c>
      <c r="J550" s="67">
        <f t="shared" si="178"/>
        <v>0</v>
      </c>
      <c r="K550" s="303">
        <f t="shared" si="179"/>
        <v>26.6</v>
      </c>
      <c r="L550" s="67">
        <f t="shared" si="180"/>
        <v>0</v>
      </c>
    </row>
    <row r="551" spans="1:12">
      <c r="A551" s="20">
        <v>0</v>
      </c>
      <c r="B551" s="6" t="s">
        <v>4993</v>
      </c>
      <c r="C551" s="37" t="s">
        <v>4988</v>
      </c>
      <c r="D551" s="37" t="s">
        <v>133</v>
      </c>
      <c r="E551" s="53" t="s">
        <v>123</v>
      </c>
      <c r="F551" s="38">
        <v>0.28000000000000003</v>
      </c>
      <c r="G551" s="5">
        <f t="shared" si="176"/>
        <v>26.6</v>
      </c>
      <c r="H551" s="66"/>
      <c r="I551" s="65">
        <f t="shared" si="177"/>
        <v>0.28000000000000003</v>
      </c>
      <c r="J551" s="67">
        <f t="shared" si="178"/>
        <v>0</v>
      </c>
      <c r="K551" s="303">
        <f t="shared" si="179"/>
        <v>26.6</v>
      </c>
      <c r="L551" s="67">
        <f t="shared" si="180"/>
        <v>0</v>
      </c>
    </row>
    <row r="552" spans="1:12">
      <c r="A552" s="20">
        <v>0</v>
      </c>
      <c r="B552" s="6" t="s">
        <v>4994</v>
      </c>
      <c r="C552" s="37" t="s">
        <v>4988</v>
      </c>
      <c r="D552" s="37" t="s">
        <v>135</v>
      </c>
      <c r="E552" s="53" t="s">
        <v>123</v>
      </c>
      <c r="F552" s="38">
        <v>0.28000000000000003</v>
      </c>
      <c r="G552" s="5">
        <f t="shared" si="176"/>
        <v>26.6</v>
      </c>
      <c r="H552" s="66"/>
      <c r="I552" s="65">
        <f t="shared" si="177"/>
        <v>0.28000000000000003</v>
      </c>
      <c r="J552" s="67">
        <f t="shared" si="178"/>
        <v>0</v>
      </c>
      <c r="K552" s="303">
        <f t="shared" si="179"/>
        <v>26.6</v>
      </c>
      <c r="L552" s="67">
        <f t="shared" si="180"/>
        <v>0</v>
      </c>
    </row>
    <row r="553" spans="1:12">
      <c r="A553" s="20">
        <v>0</v>
      </c>
      <c r="B553" s="6" t="s">
        <v>4995</v>
      </c>
      <c r="C553" s="37" t="s">
        <v>4988</v>
      </c>
      <c r="D553" s="37" t="s">
        <v>139</v>
      </c>
      <c r="E553" s="53" t="s">
        <v>123</v>
      </c>
      <c r="F553" s="38">
        <v>0.28000000000000003</v>
      </c>
      <c r="G553" s="5">
        <f t="shared" si="176"/>
        <v>26.6</v>
      </c>
      <c r="H553" s="66"/>
      <c r="I553" s="65">
        <f t="shared" si="177"/>
        <v>0.28000000000000003</v>
      </c>
      <c r="J553" s="67">
        <f t="shared" si="178"/>
        <v>0</v>
      </c>
      <c r="K553" s="303">
        <f t="shared" si="179"/>
        <v>26.6</v>
      </c>
      <c r="L553" s="67">
        <f t="shared" si="180"/>
        <v>0</v>
      </c>
    </row>
    <row r="554" spans="1:12">
      <c r="A554" s="20">
        <v>0</v>
      </c>
      <c r="B554" s="6" t="s">
        <v>4996</v>
      </c>
      <c r="C554" s="37" t="s">
        <v>4988</v>
      </c>
      <c r="D554" s="37" t="s">
        <v>143</v>
      </c>
      <c r="E554" s="53" t="s">
        <v>123</v>
      </c>
      <c r="F554" s="38">
        <v>0.28000000000000003</v>
      </c>
      <c r="G554" s="5">
        <f t="shared" si="176"/>
        <v>26.6</v>
      </c>
      <c r="H554" s="66"/>
      <c r="I554" s="65">
        <f t="shared" si="177"/>
        <v>0.28000000000000003</v>
      </c>
      <c r="J554" s="67">
        <f t="shared" si="178"/>
        <v>0</v>
      </c>
      <c r="K554" s="303">
        <f t="shared" si="179"/>
        <v>26.6</v>
      </c>
      <c r="L554" s="67">
        <f t="shared" si="180"/>
        <v>0</v>
      </c>
    </row>
    <row r="555" spans="1:12">
      <c r="A555" s="20">
        <v>0</v>
      </c>
      <c r="B555" s="6" t="s">
        <v>4997</v>
      </c>
      <c r="C555" s="37" t="s">
        <v>4988</v>
      </c>
      <c r="D555" s="37" t="s">
        <v>145</v>
      </c>
      <c r="E555" s="53" t="s">
        <v>123</v>
      </c>
      <c r="F555" s="38">
        <v>0.28000000000000003</v>
      </c>
      <c r="G555" s="5">
        <f t="shared" si="176"/>
        <v>26.6</v>
      </c>
      <c r="H555" s="66"/>
      <c r="I555" s="65">
        <f t="shared" si="177"/>
        <v>0.28000000000000003</v>
      </c>
      <c r="J555" s="67">
        <f t="shared" si="178"/>
        <v>0</v>
      </c>
      <c r="K555" s="303">
        <f t="shared" si="179"/>
        <v>26.6</v>
      </c>
      <c r="L555" s="67">
        <f t="shared" si="180"/>
        <v>0</v>
      </c>
    </row>
    <row r="556" spans="1:12" ht="12.5" thickBot="1">
      <c r="A556" s="20"/>
      <c r="B556" s="6"/>
      <c r="C556" s="37"/>
      <c r="D556" s="37"/>
      <c r="E556" s="53"/>
      <c r="F556" s="38"/>
      <c r="G556" s="38"/>
      <c r="H556" s="66"/>
      <c r="I556" s="65"/>
      <c r="J556" s="67"/>
      <c r="K556" s="303"/>
      <c r="L556" s="67"/>
    </row>
    <row r="557" spans="1:12">
      <c r="A557" s="20"/>
      <c r="B557" s="351" t="s">
        <v>3568</v>
      </c>
      <c r="C557" s="352"/>
      <c r="D557" s="352"/>
      <c r="E557" s="352"/>
      <c r="F557" s="352"/>
      <c r="G557" s="277"/>
      <c r="H557" s="66"/>
      <c r="I557" s="65"/>
      <c r="J557" s="67"/>
      <c r="K557" s="303"/>
      <c r="L557" s="67"/>
    </row>
    <row r="558" spans="1:12">
      <c r="A558" s="20"/>
      <c r="B558" s="39" t="s">
        <v>3569</v>
      </c>
      <c r="C558" s="37"/>
      <c r="D558" s="37"/>
      <c r="E558" s="53"/>
      <c r="F558" s="38"/>
      <c r="G558" s="38"/>
      <c r="H558" s="66"/>
      <c r="I558" s="65"/>
      <c r="J558" s="67"/>
      <c r="K558" s="303"/>
      <c r="L558" s="67"/>
    </row>
    <row r="559" spans="1:12">
      <c r="A559" s="20">
        <v>0</v>
      </c>
      <c r="B559" s="6" t="s">
        <v>4957</v>
      </c>
      <c r="C559" s="37" t="s">
        <v>3333</v>
      </c>
      <c r="D559" s="37" t="s">
        <v>120</v>
      </c>
      <c r="E559" s="53" t="s">
        <v>116</v>
      </c>
      <c r="F559" s="38">
        <v>0.31</v>
      </c>
      <c r="G559" s="5">
        <f t="shared" ref="G559:G564" si="181">ROUND(F559*Курс_EUR,2)</f>
        <v>29.45</v>
      </c>
      <c r="H559" s="66"/>
      <c r="I559" s="65">
        <f t="shared" ref="I559:I564" si="182">F559*(1-Скидка_SUNMIGHT)</f>
        <v>0.31</v>
      </c>
      <c r="J559" s="67">
        <f t="shared" ref="J559:J564" si="183">I559*H559</f>
        <v>0</v>
      </c>
      <c r="K559" s="303">
        <f t="shared" ref="K559:K564" si="184">G559*(1-Скидка_SUNMIGHT)</f>
        <v>29.45</v>
      </c>
      <c r="L559" s="67">
        <f t="shared" ref="L559:L564" si="185">H559*K559</f>
        <v>0</v>
      </c>
    </row>
    <row r="560" spans="1:12">
      <c r="A560" s="20">
        <v>0</v>
      </c>
      <c r="B560" s="6" t="s">
        <v>3332</v>
      </c>
      <c r="C560" s="37" t="s">
        <v>3333</v>
      </c>
      <c r="D560" s="37" t="s">
        <v>122</v>
      </c>
      <c r="E560" s="53" t="s">
        <v>123</v>
      </c>
      <c r="F560" s="38">
        <v>0.28999999999999998</v>
      </c>
      <c r="G560" s="5">
        <f t="shared" si="181"/>
        <v>27.55</v>
      </c>
      <c r="H560" s="66"/>
      <c r="I560" s="65">
        <f t="shared" si="182"/>
        <v>0.28999999999999998</v>
      </c>
      <c r="J560" s="67">
        <f t="shared" si="183"/>
        <v>0</v>
      </c>
      <c r="K560" s="303">
        <f t="shared" si="184"/>
        <v>27.55</v>
      </c>
      <c r="L560" s="67">
        <f t="shared" si="185"/>
        <v>0</v>
      </c>
    </row>
    <row r="561" spans="1:12">
      <c r="A561" s="20">
        <v>0</v>
      </c>
      <c r="B561" s="6" t="s">
        <v>3334</v>
      </c>
      <c r="C561" s="37" t="s">
        <v>3333</v>
      </c>
      <c r="D561" s="37" t="s">
        <v>125</v>
      </c>
      <c r="E561" s="53" t="s">
        <v>123</v>
      </c>
      <c r="F561" s="38">
        <v>0.27</v>
      </c>
      <c r="G561" s="5">
        <f t="shared" si="181"/>
        <v>25.65</v>
      </c>
      <c r="H561" s="66"/>
      <c r="I561" s="65">
        <f t="shared" si="182"/>
        <v>0.27</v>
      </c>
      <c r="J561" s="67">
        <f t="shared" si="183"/>
        <v>0</v>
      </c>
      <c r="K561" s="303">
        <f t="shared" si="184"/>
        <v>25.65</v>
      </c>
      <c r="L561" s="67">
        <f t="shared" si="185"/>
        <v>0</v>
      </c>
    </row>
    <row r="562" spans="1:12">
      <c r="A562" s="20">
        <v>0</v>
      </c>
      <c r="B562" s="6" t="s">
        <v>3335</v>
      </c>
      <c r="C562" s="37" t="s">
        <v>3333</v>
      </c>
      <c r="D562" s="37" t="s">
        <v>127</v>
      </c>
      <c r="E562" s="53" t="s">
        <v>123</v>
      </c>
      <c r="F562" s="38">
        <v>0.27</v>
      </c>
      <c r="G562" s="5">
        <f t="shared" si="181"/>
        <v>25.65</v>
      </c>
      <c r="H562" s="66"/>
      <c r="I562" s="65">
        <f t="shared" si="182"/>
        <v>0.27</v>
      </c>
      <c r="J562" s="67">
        <f t="shared" si="183"/>
        <v>0</v>
      </c>
      <c r="K562" s="303">
        <f t="shared" si="184"/>
        <v>25.65</v>
      </c>
      <c r="L562" s="67">
        <f t="shared" si="185"/>
        <v>0</v>
      </c>
    </row>
    <row r="563" spans="1:12">
      <c r="A563" s="20">
        <v>0</v>
      </c>
      <c r="B563" s="6" t="s">
        <v>3336</v>
      </c>
      <c r="C563" s="37" t="s">
        <v>3333</v>
      </c>
      <c r="D563" s="37" t="s">
        <v>129</v>
      </c>
      <c r="E563" s="53" t="s">
        <v>123</v>
      </c>
      <c r="F563" s="38">
        <v>0.27</v>
      </c>
      <c r="G563" s="5">
        <f t="shared" si="181"/>
        <v>25.65</v>
      </c>
      <c r="H563" s="66"/>
      <c r="I563" s="65">
        <f t="shared" si="182"/>
        <v>0.27</v>
      </c>
      <c r="J563" s="67">
        <f t="shared" si="183"/>
        <v>0</v>
      </c>
      <c r="K563" s="303">
        <f t="shared" si="184"/>
        <v>25.65</v>
      </c>
      <c r="L563" s="67">
        <f t="shared" si="185"/>
        <v>0</v>
      </c>
    </row>
    <row r="564" spans="1:12">
      <c r="A564" s="20">
        <v>0</v>
      </c>
      <c r="B564" s="6" t="s">
        <v>3337</v>
      </c>
      <c r="C564" s="37" t="s">
        <v>3333</v>
      </c>
      <c r="D564" s="37" t="s">
        <v>131</v>
      </c>
      <c r="E564" s="53" t="s">
        <v>123</v>
      </c>
      <c r="F564" s="38">
        <v>0.27</v>
      </c>
      <c r="G564" s="5">
        <f t="shared" si="181"/>
        <v>25.65</v>
      </c>
      <c r="H564" s="66"/>
      <c r="I564" s="65">
        <f t="shared" si="182"/>
        <v>0.27</v>
      </c>
      <c r="J564" s="67">
        <f t="shared" si="183"/>
        <v>0</v>
      </c>
      <c r="K564" s="303">
        <f t="shared" si="184"/>
        <v>25.65</v>
      </c>
      <c r="L564" s="67">
        <f t="shared" si="185"/>
        <v>0</v>
      </c>
    </row>
    <row r="565" spans="1:12" ht="12.5" thickBot="1">
      <c r="A565" s="20"/>
      <c r="B565" s="39"/>
      <c r="C565" s="37"/>
      <c r="D565" s="37"/>
      <c r="E565" s="53"/>
      <c r="F565" s="38"/>
      <c r="G565" s="38"/>
      <c r="H565" s="66"/>
      <c r="I565" s="65"/>
      <c r="J565" s="67"/>
      <c r="K565" s="303"/>
      <c r="L565" s="67"/>
    </row>
    <row r="566" spans="1:12">
      <c r="A566" s="20"/>
      <c r="B566" s="351" t="s">
        <v>3570</v>
      </c>
      <c r="C566" s="352"/>
      <c r="D566" s="352"/>
      <c r="E566" s="352"/>
      <c r="F566" s="352"/>
      <c r="G566" s="277"/>
      <c r="H566" s="66"/>
      <c r="I566" s="65"/>
      <c r="J566" s="67"/>
      <c r="K566" s="303"/>
      <c r="L566" s="67"/>
    </row>
    <row r="567" spans="1:12">
      <c r="A567" s="20"/>
      <c r="B567" s="39" t="s">
        <v>3571</v>
      </c>
      <c r="C567" s="37"/>
      <c r="D567" s="37"/>
      <c r="E567" s="53"/>
      <c r="F567" s="38"/>
      <c r="G567" s="38"/>
      <c r="H567" s="66"/>
      <c r="I567" s="65"/>
      <c r="J567" s="67"/>
      <c r="K567" s="303"/>
      <c r="L567" s="67"/>
    </row>
    <row r="568" spans="1:12">
      <c r="A568" s="20">
        <v>0</v>
      </c>
      <c r="B568" s="6" t="s">
        <v>3210</v>
      </c>
      <c r="C568" s="37" t="s">
        <v>3211</v>
      </c>
      <c r="D568" s="37" t="s">
        <v>127</v>
      </c>
      <c r="E568" s="53" t="s">
        <v>123</v>
      </c>
      <c r="F568" s="38">
        <v>0.26</v>
      </c>
      <c r="G568" s="5">
        <f t="shared" ref="G568:G574" si="186">ROUND(F568*Курс_EUR,2)</f>
        <v>24.7</v>
      </c>
      <c r="H568" s="66"/>
      <c r="I568" s="65">
        <f t="shared" ref="I568:I574" si="187">F568*(1-Скидка_SUNMIGHT)</f>
        <v>0.26</v>
      </c>
      <c r="J568" s="67">
        <f t="shared" ref="J568:J574" si="188">I568*H568</f>
        <v>0</v>
      </c>
      <c r="K568" s="303">
        <f t="shared" ref="K568:K574" si="189">G568*(1-Скидка_SUNMIGHT)</f>
        <v>24.7</v>
      </c>
      <c r="L568" s="67">
        <f t="shared" ref="L568:L574" si="190">H568*K568</f>
        <v>0</v>
      </c>
    </row>
    <row r="569" spans="1:12">
      <c r="A569" s="20">
        <v>0</v>
      </c>
      <c r="B569" s="6" t="s">
        <v>3212</v>
      </c>
      <c r="C569" s="37" t="s">
        <v>3211</v>
      </c>
      <c r="D569" s="37" t="s">
        <v>129</v>
      </c>
      <c r="E569" s="53" t="s">
        <v>123</v>
      </c>
      <c r="F569" s="38">
        <v>0.26</v>
      </c>
      <c r="G569" s="5">
        <f t="shared" si="186"/>
        <v>24.7</v>
      </c>
      <c r="H569" s="66"/>
      <c r="I569" s="65">
        <f t="shared" si="187"/>
        <v>0.26</v>
      </c>
      <c r="J569" s="67">
        <f t="shared" si="188"/>
        <v>0</v>
      </c>
      <c r="K569" s="303">
        <f t="shared" si="189"/>
        <v>24.7</v>
      </c>
      <c r="L569" s="67">
        <f t="shared" si="190"/>
        <v>0</v>
      </c>
    </row>
    <row r="570" spans="1:12">
      <c r="A570" s="20">
        <v>0</v>
      </c>
      <c r="B570" s="6" t="s">
        <v>3213</v>
      </c>
      <c r="C570" s="37" t="s">
        <v>3211</v>
      </c>
      <c r="D570" s="37" t="s">
        <v>131</v>
      </c>
      <c r="E570" s="53" t="s">
        <v>123</v>
      </c>
      <c r="F570" s="38">
        <v>0.26</v>
      </c>
      <c r="G570" s="5">
        <f t="shared" si="186"/>
        <v>24.7</v>
      </c>
      <c r="H570" s="66"/>
      <c r="I570" s="65">
        <f t="shared" si="187"/>
        <v>0.26</v>
      </c>
      <c r="J570" s="67">
        <f t="shared" si="188"/>
        <v>0</v>
      </c>
      <c r="K570" s="303">
        <f t="shared" si="189"/>
        <v>24.7</v>
      </c>
      <c r="L570" s="67">
        <f t="shared" si="190"/>
        <v>0</v>
      </c>
    </row>
    <row r="571" spans="1:12">
      <c r="A571" s="20">
        <v>0</v>
      </c>
      <c r="B571" s="6" t="s">
        <v>3214</v>
      </c>
      <c r="C571" s="37" t="s">
        <v>3211</v>
      </c>
      <c r="D571" s="37" t="s">
        <v>133</v>
      </c>
      <c r="E571" s="53" t="s">
        <v>123</v>
      </c>
      <c r="F571" s="38">
        <v>0.26</v>
      </c>
      <c r="G571" s="5">
        <f t="shared" si="186"/>
        <v>24.7</v>
      </c>
      <c r="H571" s="66"/>
      <c r="I571" s="65">
        <f t="shared" si="187"/>
        <v>0.26</v>
      </c>
      <c r="J571" s="67">
        <f t="shared" si="188"/>
        <v>0</v>
      </c>
      <c r="K571" s="303">
        <f t="shared" si="189"/>
        <v>24.7</v>
      </c>
      <c r="L571" s="67">
        <f t="shared" si="190"/>
        <v>0</v>
      </c>
    </row>
    <row r="572" spans="1:12">
      <c r="A572" s="20">
        <v>0</v>
      </c>
      <c r="B572" s="6" t="s">
        <v>3215</v>
      </c>
      <c r="C572" s="37" t="s">
        <v>3211</v>
      </c>
      <c r="D572" s="37" t="s">
        <v>135</v>
      </c>
      <c r="E572" s="53" t="s">
        <v>123</v>
      </c>
      <c r="F572" s="38">
        <v>0.26</v>
      </c>
      <c r="G572" s="5">
        <f t="shared" si="186"/>
        <v>24.7</v>
      </c>
      <c r="H572" s="66"/>
      <c r="I572" s="65">
        <f t="shared" si="187"/>
        <v>0.26</v>
      </c>
      <c r="J572" s="67">
        <f t="shared" si="188"/>
        <v>0</v>
      </c>
      <c r="K572" s="303">
        <f t="shared" si="189"/>
        <v>24.7</v>
      </c>
      <c r="L572" s="67">
        <f t="shared" si="190"/>
        <v>0</v>
      </c>
    </row>
    <row r="573" spans="1:12">
      <c r="A573" s="20">
        <v>0</v>
      </c>
      <c r="B573" s="6" t="s">
        <v>3216</v>
      </c>
      <c r="C573" s="37" t="s">
        <v>3211</v>
      </c>
      <c r="D573" s="37" t="s">
        <v>139</v>
      </c>
      <c r="E573" s="53" t="s">
        <v>123</v>
      </c>
      <c r="F573" s="38">
        <v>0.26</v>
      </c>
      <c r="G573" s="5">
        <f t="shared" si="186"/>
        <v>24.7</v>
      </c>
      <c r="H573" s="66"/>
      <c r="I573" s="65">
        <f t="shared" si="187"/>
        <v>0.26</v>
      </c>
      <c r="J573" s="67">
        <f t="shared" si="188"/>
        <v>0</v>
      </c>
      <c r="K573" s="303">
        <f t="shared" si="189"/>
        <v>24.7</v>
      </c>
      <c r="L573" s="67">
        <f t="shared" si="190"/>
        <v>0</v>
      </c>
    </row>
    <row r="574" spans="1:12">
      <c r="A574" s="20">
        <v>0</v>
      </c>
      <c r="B574" s="6" t="s">
        <v>3217</v>
      </c>
      <c r="C574" s="37" t="s">
        <v>3211</v>
      </c>
      <c r="D574" s="37" t="s">
        <v>143</v>
      </c>
      <c r="E574" s="53" t="s">
        <v>123</v>
      </c>
      <c r="F574" s="38">
        <v>0.26</v>
      </c>
      <c r="G574" s="5">
        <f t="shared" si="186"/>
        <v>24.7</v>
      </c>
      <c r="H574" s="66"/>
      <c r="I574" s="65">
        <f t="shared" si="187"/>
        <v>0.26</v>
      </c>
      <c r="J574" s="67">
        <f t="shared" si="188"/>
        <v>0</v>
      </c>
      <c r="K574" s="303">
        <f t="shared" si="189"/>
        <v>24.7</v>
      </c>
      <c r="L574" s="67">
        <f t="shared" si="190"/>
        <v>0</v>
      </c>
    </row>
    <row r="575" spans="1:12">
      <c r="A575" s="20"/>
      <c r="B575" s="6"/>
      <c r="C575" s="6"/>
      <c r="D575" s="6"/>
      <c r="E575" s="274"/>
      <c r="F575" s="7"/>
      <c r="G575" s="7"/>
      <c r="H575" s="66"/>
      <c r="I575" s="65"/>
      <c r="J575" s="67"/>
      <c r="K575" s="303"/>
      <c r="L575" s="67"/>
    </row>
    <row r="576" spans="1:12">
      <c r="A576" s="20"/>
      <c r="B576" s="350" t="s">
        <v>3574</v>
      </c>
      <c r="C576" s="350"/>
      <c r="D576" s="350"/>
      <c r="E576" s="350"/>
      <c r="F576" s="350"/>
      <c r="G576" s="276"/>
      <c r="H576" s="66"/>
      <c r="I576" s="65"/>
      <c r="J576" s="67"/>
      <c r="K576" s="303"/>
      <c r="L576" s="67"/>
    </row>
    <row r="577" spans="1:12">
      <c r="A577" s="20"/>
      <c r="B577" s="39" t="s">
        <v>543</v>
      </c>
      <c r="C577" s="37"/>
      <c r="D577" s="37"/>
      <c r="E577" s="53"/>
      <c r="F577" s="38"/>
      <c r="G577" s="38"/>
      <c r="H577" s="66"/>
      <c r="I577" s="65"/>
      <c r="J577" s="67"/>
      <c r="K577" s="303"/>
      <c r="L577" s="67"/>
    </row>
    <row r="578" spans="1:12">
      <c r="A578" s="20">
        <v>0</v>
      </c>
      <c r="B578" s="6" t="s">
        <v>544</v>
      </c>
      <c r="C578" s="37" t="s">
        <v>3058</v>
      </c>
      <c r="D578" s="37" t="s">
        <v>545</v>
      </c>
      <c r="E578" s="53" t="s">
        <v>546</v>
      </c>
      <c r="F578" s="38">
        <v>1.34</v>
      </c>
      <c r="G578" s="5">
        <f>ROUND(F578*Курс_EUR,2)</f>
        <v>127.3</v>
      </c>
      <c r="H578" s="66"/>
      <c r="I578" s="65">
        <f>F578*(1-Скидка_SUNMIGHT)</f>
        <v>1.34</v>
      </c>
      <c r="J578" s="67">
        <f>I578*H578</f>
        <v>0</v>
      </c>
      <c r="K578" s="303">
        <f>G578*(1-Скидка_SUNMIGHT)</f>
        <v>127.3</v>
      </c>
      <c r="L578" s="67">
        <f>H578*K578</f>
        <v>0</v>
      </c>
    </row>
    <row r="579" spans="1:12">
      <c r="A579" s="20">
        <v>0</v>
      </c>
      <c r="B579" s="6" t="s">
        <v>547</v>
      </c>
      <c r="C579" s="37" t="s">
        <v>3059</v>
      </c>
      <c r="D579" s="37" t="s">
        <v>548</v>
      </c>
      <c r="E579" s="53" t="s">
        <v>546</v>
      </c>
      <c r="F579" s="38">
        <v>1.34</v>
      </c>
      <c r="G579" s="5">
        <f>ROUND(F579*Курс_EUR,2)</f>
        <v>127.3</v>
      </c>
      <c r="H579" s="66"/>
      <c r="I579" s="65">
        <f>F579*(1-Скидка_SUNMIGHT)</f>
        <v>1.34</v>
      </c>
      <c r="J579" s="67">
        <f>I579*H579</f>
        <v>0</v>
      </c>
      <c r="K579" s="303">
        <f>G579*(1-Скидка_SUNMIGHT)</f>
        <v>127.3</v>
      </c>
      <c r="L579" s="67">
        <f>H579*K579</f>
        <v>0</v>
      </c>
    </row>
    <row r="580" spans="1:12">
      <c r="A580" s="20">
        <v>0</v>
      </c>
      <c r="B580" s="6" t="s">
        <v>549</v>
      </c>
      <c r="C580" s="37" t="s">
        <v>3060</v>
      </c>
      <c r="D580" s="37" t="s">
        <v>550</v>
      </c>
      <c r="E580" s="53" t="s">
        <v>546</v>
      </c>
      <c r="F580" s="38">
        <v>1.34</v>
      </c>
      <c r="G580" s="5">
        <f>ROUND(F580*Курс_EUR,2)</f>
        <v>127.3</v>
      </c>
      <c r="H580" s="66"/>
      <c r="I580" s="65">
        <f>F580*(1-Скидка_SUNMIGHT)</f>
        <v>1.34</v>
      </c>
      <c r="J580" s="67">
        <f>I580*H580</f>
        <v>0</v>
      </c>
      <c r="K580" s="303">
        <f>G580*(1-Скидка_SUNMIGHT)</f>
        <v>127.3</v>
      </c>
      <c r="L580" s="67">
        <f>H580*K580</f>
        <v>0</v>
      </c>
    </row>
    <row r="581" spans="1:12">
      <c r="A581" s="20"/>
      <c r="B581" s="6"/>
      <c r="C581" s="37"/>
      <c r="D581" s="37"/>
      <c r="E581" s="53"/>
      <c r="F581" s="38"/>
      <c r="G581" s="38"/>
      <c r="H581" s="66"/>
      <c r="I581" s="65"/>
      <c r="J581" s="67"/>
      <c r="K581" s="303"/>
      <c r="L581" s="67"/>
    </row>
    <row r="582" spans="1:12">
      <c r="A582" s="20">
        <v>0</v>
      </c>
      <c r="B582" s="6" t="s">
        <v>551</v>
      </c>
      <c r="C582" s="37" t="s">
        <v>3061</v>
      </c>
      <c r="D582" s="37" t="s">
        <v>545</v>
      </c>
      <c r="E582" s="53" t="s">
        <v>546</v>
      </c>
      <c r="F582" s="38">
        <v>1.3</v>
      </c>
      <c r="G582" s="5">
        <f>ROUND(F582*Курс_EUR,2)</f>
        <v>123.5</v>
      </c>
      <c r="H582" s="66"/>
      <c r="I582" s="65">
        <f>F582*(1-Скидка_SUNMIGHT)</f>
        <v>1.3</v>
      </c>
      <c r="J582" s="67">
        <f>I582*H582</f>
        <v>0</v>
      </c>
      <c r="K582" s="303">
        <f>G582*(1-Скидка_SUNMIGHT)</f>
        <v>123.5</v>
      </c>
      <c r="L582" s="67">
        <f>H582*K582</f>
        <v>0</v>
      </c>
    </row>
    <row r="583" spans="1:12">
      <c r="A583" s="20">
        <v>0</v>
      </c>
      <c r="B583" s="6" t="s">
        <v>552</v>
      </c>
      <c r="C583" s="37" t="s">
        <v>3062</v>
      </c>
      <c r="D583" s="37" t="s">
        <v>548</v>
      </c>
      <c r="E583" s="53" t="s">
        <v>546</v>
      </c>
      <c r="F583" s="38">
        <v>1.3</v>
      </c>
      <c r="G583" s="5">
        <f>ROUND(F583*Курс_EUR,2)</f>
        <v>123.5</v>
      </c>
      <c r="H583" s="66"/>
      <c r="I583" s="65">
        <f>F583*(1-Скидка_SUNMIGHT)</f>
        <v>1.3</v>
      </c>
      <c r="J583" s="67">
        <f>I583*H583</f>
        <v>0</v>
      </c>
      <c r="K583" s="303">
        <f>G583*(1-Скидка_SUNMIGHT)</f>
        <v>123.5</v>
      </c>
      <c r="L583" s="67">
        <f>H583*K583</f>
        <v>0</v>
      </c>
    </row>
    <row r="584" spans="1:12">
      <c r="A584" s="20">
        <v>0</v>
      </c>
      <c r="B584" s="6" t="s">
        <v>553</v>
      </c>
      <c r="C584" s="37" t="s">
        <v>3063</v>
      </c>
      <c r="D584" s="37" t="s">
        <v>550</v>
      </c>
      <c r="E584" s="53" t="s">
        <v>546</v>
      </c>
      <c r="F584" s="38">
        <v>1.3</v>
      </c>
      <c r="G584" s="5">
        <f>ROUND(F584*Курс_EUR,2)</f>
        <v>123.5</v>
      </c>
      <c r="H584" s="66"/>
      <c r="I584" s="65">
        <f>F584*(1-Скидка_SUNMIGHT)</f>
        <v>1.3</v>
      </c>
      <c r="J584" s="67">
        <f>I584*H584</f>
        <v>0</v>
      </c>
      <c r="K584" s="303">
        <f>G584*(1-Скидка_SUNMIGHT)</f>
        <v>123.5</v>
      </c>
      <c r="L584" s="67">
        <f>H584*K584</f>
        <v>0</v>
      </c>
    </row>
    <row r="585" spans="1:12" ht="12.5" thickBot="1">
      <c r="A585" s="20"/>
      <c r="B585" s="6"/>
      <c r="C585" s="37"/>
      <c r="D585" s="37"/>
      <c r="E585" s="53"/>
      <c r="F585" s="38"/>
      <c r="G585" s="38"/>
      <c r="H585" s="66"/>
      <c r="I585" s="65"/>
      <c r="J585" s="67"/>
      <c r="K585" s="303"/>
      <c r="L585" s="67"/>
    </row>
    <row r="586" spans="1:12">
      <c r="A586" s="20"/>
      <c r="B586" s="351" t="s">
        <v>5005</v>
      </c>
      <c r="C586" s="352"/>
      <c r="D586" s="352"/>
      <c r="E586" s="352"/>
      <c r="F586" s="352"/>
      <c r="G586" s="277"/>
      <c r="H586" s="66"/>
      <c r="I586" s="65"/>
      <c r="J586" s="67"/>
      <c r="K586" s="303"/>
      <c r="L586" s="67"/>
    </row>
    <row r="587" spans="1:12">
      <c r="A587" s="20"/>
      <c r="B587" s="39" t="s">
        <v>3575</v>
      </c>
      <c r="C587" s="56"/>
      <c r="D587" s="56"/>
      <c r="E587" s="56"/>
      <c r="F587" s="136"/>
      <c r="G587" s="136"/>
      <c r="H587" s="66"/>
      <c r="I587" s="65"/>
      <c r="J587" s="67"/>
      <c r="K587" s="303"/>
      <c r="L587" s="67"/>
    </row>
    <row r="588" spans="1:12">
      <c r="A588" s="20">
        <v>0</v>
      </c>
      <c r="B588" s="6" t="s">
        <v>560</v>
      </c>
      <c r="C588" s="6" t="s">
        <v>3064</v>
      </c>
      <c r="D588" s="6" t="s">
        <v>554</v>
      </c>
      <c r="E588" s="57" t="s">
        <v>555</v>
      </c>
      <c r="F588" s="7">
        <v>1.81</v>
      </c>
      <c r="G588" s="5">
        <f t="shared" ref="G588:G597" si="191">ROUND(F588*Курс_EUR,2)</f>
        <v>171.95</v>
      </c>
      <c r="H588" s="66"/>
      <c r="I588" s="65">
        <f t="shared" ref="I588:I597" si="192">F588*(1-Скидка_SUNMIGHT)</f>
        <v>1.81</v>
      </c>
      <c r="J588" s="67">
        <f t="shared" ref="J588:J597" si="193">I588*H588</f>
        <v>0</v>
      </c>
      <c r="K588" s="303">
        <f t="shared" ref="K588:K597" si="194">G588*(1-Скидка_SUNMIGHT)</f>
        <v>171.95</v>
      </c>
      <c r="L588" s="67">
        <f t="shared" ref="L588:L597" si="195">H588*K588</f>
        <v>0</v>
      </c>
    </row>
    <row r="589" spans="1:12">
      <c r="A589" s="20">
        <v>0</v>
      </c>
      <c r="B589" s="6" t="s">
        <v>561</v>
      </c>
      <c r="C589" s="6" t="s">
        <v>3064</v>
      </c>
      <c r="D589" s="6" t="s">
        <v>556</v>
      </c>
      <c r="E589" s="57" t="s">
        <v>555</v>
      </c>
      <c r="F589" s="7">
        <v>1.81</v>
      </c>
      <c r="G589" s="5">
        <f t="shared" si="191"/>
        <v>171.95</v>
      </c>
      <c r="H589" s="66"/>
      <c r="I589" s="65">
        <f t="shared" si="192"/>
        <v>1.81</v>
      </c>
      <c r="J589" s="67">
        <f t="shared" si="193"/>
        <v>0</v>
      </c>
      <c r="K589" s="303">
        <f t="shared" si="194"/>
        <v>171.95</v>
      </c>
      <c r="L589" s="67">
        <f t="shared" si="195"/>
        <v>0</v>
      </c>
    </row>
    <row r="590" spans="1:12">
      <c r="A590" s="20">
        <v>0</v>
      </c>
      <c r="B590" s="6" t="s">
        <v>562</v>
      </c>
      <c r="C590" s="6" t="s">
        <v>3064</v>
      </c>
      <c r="D590" s="6" t="s">
        <v>545</v>
      </c>
      <c r="E590" s="57" t="s">
        <v>555</v>
      </c>
      <c r="F590" s="7">
        <v>1.81</v>
      </c>
      <c r="G590" s="5">
        <f t="shared" si="191"/>
        <v>171.95</v>
      </c>
      <c r="H590" s="66"/>
      <c r="I590" s="65">
        <f t="shared" si="192"/>
        <v>1.81</v>
      </c>
      <c r="J590" s="67">
        <f t="shared" si="193"/>
        <v>0</v>
      </c>
      <c r="K590" s="303">
        <f t="shared" si="194"/>
        <v>171.95</v>
      </c>
      <c r="L590" s="67">
        <f t="shared" si="195"/>
        <v>0</v>
      </c>
    </row>
    <row r="591" spans="1:12">
      <c r="A591" s="20">
        <v>0</v>
      </c>
      <c r="B591" s="6" t="s">
        <v>563</v>
      </c>
      <c r="C591" s="6" t="s">
        <v>3064</v>
      </c>
      <c r="D591" s="6" t="s">
        <v>548</v>
      </c>
      <c r="E591" s="57" t="s">
        <v>555</v>
      </c>
      <c r="F591" s="7">
        <v>1.81</v>
      </c>
      <c r="G591" s="5">
        <f t="shared" si="191"/>
        <v>171.95</v>
      </c>
      <c r="H591" s="66"/>
      <c r="I591" s="65">
        <f t="shared" si="192"/>
        <v>1.81</v>
      </c>
      <c r="J591" s="67">
        <f t="shared" si="193"/>
        <v>0</v>
      </c>
      <c r="K591" s="303">
        <f t="shared" si="194"/>
        <v>171.95</v>
      </c>
      <c r="L591" s="67">
        <f t="shared" si="195"/>
        <v>0</v>
      </c>
    </row>
    <row r="592" spans="1:12">
      <c r="A592" s="20">
        <v>0</v>
      </c>
      <c r="B592" s="6" t="s">
        <v>564</v>
      </c>
      <c r="C592" s="6" t="s">
        <v>3064</v>
      </c>
      <c r="D592" s="6" t="s">
        <v>557</v>
      </c>
      <c r="E592" s="57" t="s">
        <v>555</v>
      </c>
      <c r="F592" s="7">
        <v>1.81</v>
      </c>
      <c r="G592" s="5">
        <f t="shared" si="191"/>
        <v>171.95</v>
      </c>
      <c r="H592" s="66"/>
      <c r="I592" s="65">
        <f t="shared" si="192"/>
        <v>1.81</v>
      </c>
      <c r="J592" s="67">
        <f t="shared" si="193"/>
        <v>0</v>
      </c>
      <c r="K592" s="303">
        <f t="shared" si="194"/>
        <v>171.95</v>
      </c>
      <c r="L592" s="67">
        <f t="shared" si="195"/>
        <v>0</v>
      </c>
    </row>
    <row r="593" spans="1:12">
      <c r="A593" s="20">
        <v>0</v>
      </c>
      <c r="B593" s="6" t="s">
        <v>5204</v>
      </c>
      <c r="C593" s="6" t="s">
        <v>3064</v>
      </c>
      <c r="D593" s="6" t="s">
        <v>550</v>
      </c>
      <c r="E593" s="57" t="s">
        <v>555</v>
      </c>
      <c r="F593" s="7">
        <v>1.81</v>
      </c>
      <c r="G593" s="5">
        <f t="shared" ref="G593:G595" si="196">ROUND(F593*Курс_EUR,2)</f>
        <v>171.95</v>
      </c>
      <c r="H593" s="66"/>
      <c r="I593" s="65">
        <f t="shared" si="192"/>
        <v>1.81</v>
      </c>
      <c r="J593" s="67">
        <f t="shared" si="193"/>
        <v>0</v>
      </c>
      <c r="K593" s="303">
        <f t="shared" si="194"/>
        <v>171.95</v>
      </c>
      <c r="L593" s="67">
        <f t="shared" si="195"/>
        <v>0</v>
      </c>
    </row>
    <row r="594" spans="1:12">
      <c r="A594" s="20">
        <v>0</v>
      </c>
      <c r="B594" s="6" t="s">
        <v>565</v>
      </c>
      <c r="C594" s="6" t="s">
        <v>3064</v>
      </c>
      <c r="D594" s="6" t="s">
        <v>558</v>
      </c>
      <c r="E594" s="57" t="s">
        <v>555</v>
      </c>
      <c r="F594" s="7">
        <v>1.81</v>
      </c>
      <c r="G594" s="5">
        <f t="shared" si="196"/>
        <v>171.95</v>
      </c>
      <c r="H594" s="66"/>
      <c r="I594" s="65">
        <f t="shared" si="192"/>
        <v>1.81</v>
      </c>
      <c r="J594" s="67">
        <f t="shared" si="193"/>
        <v>0</v>
      </c>
      <c r="K594" s="303">
        <f t="shared" si="194"/>
        <v>171.95</v>
      </c>
      <c r="L594" s="67">
        <f t="shared" si="195"/>
        <v>0</v>
      </c>
    </row>
    <row r="595" spans="1:12">
      <c r="A595" s="20">
        <v>0</v>
      </c>
      <c r="B595" s="6" t="s">
        <v>5205</v>
      </c>
      <c r="C595" s="6" t="s">
        <v>3064</v>
      </c>
      <c r="D595" s="6" t="s">
        <v>5206</v>
      </c>
      <c r="E595" s="57" t="s">
        <v>555</v>
      </c>
      <c r="F595" s="7">
        <v>1.81</v>
      </c>
      <c r="G595" s="5">
        <f t="shared" si="196"/>
        <v>171.95</v>
      </c>
      <c r="H595" s="66"/>
      <c r="I595" s="65">
        <f t="shared" si="192"/>
        <v>1.81</v>
      </c>
      <c r="J595" s="67">
        <f t="shared" si="193"/>
        <v>0</v>
      </c>
      <c r="K595" s="303">
        <f t="shared" si="194"/>
        <v>171.95</v>
      </c>
      <c r="L595" s="67">
        <f t="shared" si="195"/>
        <v>0</v>
      </c>
    </row>
    <row r="596" spans="1:12">
      <c r="A596" s="20">
        <v>0</v>
      </c>
      <c r="B596" s="6" t="s">
        <v>566</v>
      </c>
      <c r="C596" s="6" t="s">
        <v>3064</v>
      </c>
      <c r="D596" s="6" t="s">
        <v>559</v>
      </c>
      <c r="E596" s="57" t="s">
        <v>555</v>
      </c>
      <c r="F596" s="7">
        <v>2.08</v>
      </c>
      <c r="G596" s="5">
        <f t="shared" si="191"/>
        <v>197.6</v>
      </c>
      <c r="H596" s="66"/>
      <c r="I596" s="65">
        <f t="shared" si="192"/>
        <v>2.08</v>
      </c>
      <c r="J596" s="67">
        <f t="shared" si="193"/>
        <v>0</v>
      </c>
      <c r="K596" s="303">
        <f t="shared" si="194"/>
        <v>197.6</v>
      </c>
      <c r="L596" s="67">
        <f t="shared" si="195"/>
        <v>0</v>
      </c>
    </row>
    <row r="597" spans="1:12">
      <c r="A597" s="20">
        <v>0</v>
      </c>
      <c r="B597" s="6" t="s">
        <v>3313</v>
      </c>
      <c r="C597" s="6" t="s">
        <v>3064</v>
      </c>
      <c r="D597" s="6" t="s">
        <v>3314</v>
      </c>
      <c r="E597" s="57" t="s">
        <v>555</v>
      </c>
      <c r="F597" s="7">
        <v>2.08</v>
      </c>
      <c r="G597" s="5">
        <f t="shared" si="191"/>
        <v>197.6</v>
      </c>
      <c r="H597" s="66"/>
      <c r="I597" s="65">
        <f t="shared" si="192"/>
        <v>2.08</v>
      </c>
      <c r="J597" s="67">
        <f t="shared" si="193"/>
        <v>0</v>
      </c>
      <c r="K597" s="303">
        <f t="shared" si="194"/>
        <v>197.6</v>
      </c>
      <c r="L597" s="67">
        <f t="shared" si="195"/>
        <v>0</v>
      </c>
    </row>
    <row r="598" spans="1:12">
      <c r="A598" s="20"/>
      <c r="B598" s="6"/>
      <c r="C598" s="6"/>
      <c r="D598" s="6"/>
      <c r="E598" s="57"/>
      <c r="F598" s="7"/>
      <c r="G598" s="7"/>
      <c r="H598" s="66"/>
      <c r="I598" s="65"/>
      <c r="J598" s="67"/>
      <c r="K598" s="303"/>
      <c r="L598" s="67"/>
    </row>
    <row r="599" spans="1:12">
      <c r="A599" s="20">
        <v>0</v>
      </c>
      <c r="B599" s="6" t="s">
        <v>567</v>
      </c>
      <c r="C599" s="6" t="s">
        <v>3065</v>
      </c>
      <c r="D599" s="6" t="s">
        <v>554</v>
      </c>
      <c r="E599" s="57" t="s">
        <v>555</v>
      </c>
      <c r="F599" s="7">
        <v>2.02</v>
      </c>
      <c r="G599" s="5">
        <f t="shared" ref="G599:G606" si="197">ROUND(F599*Курс_EUR,2)</f>
        <v>191.9</v>
      </c>
      <c r="H599" s="66"/>
      <c r="I599" s="65">
        <f t="shared" ref="I599:I606" si="198">F599*(1-Скидка_SUNMIGHT)</f>
        <v>2.02</v>
      </c>
      <c r="J599" s="67">
        <f t="shared" ref="J599:J606" si="199">I599*H599</f>
        <v>0</v>
      </c>
      <c r="K599" s="303">
        <f t="shared" ref="K599:K606" si="200">G599*(1-Скидка_SUNMIGHT)</f>
        <v>191.9</v>
      </c>
      <c r="L599" s="67">
        <f t="shared" ref="L599:L606" si="201">H599*K599</f>
        <v>0</v>
      </c>
    </row>
    <row r="600" spans="1:12">
      <c r="A600" s="20">
        <v>0</v>
      </c>
      <c r="B600" s="6" t="s">
        <v>568</v>
      </c>
      <c r="C600" s="6" t="s">
        <v>3065</v>
      </c>
      <c r="D600" s="6" t="s">
        <v>556</v>
      </c>
      <c r="E600" s="57" t="s">
        <v>555</v>
      </c>
      <c r="F600" s="7">
        <v>2.02</v>
      </c>
      <c r="G600" s="5">
        <f t="shared" si="197"/>
        <v>191.9</v>
      </c>
      <c r="H600" s="66"/>
      <c r="I600" s="65">
        <f t="shared" si="198"/>
        <v>2.02</v>
      </c>
      <c r="J600" s="67">
        <f t="shared" si="199"/>
        <v>0</v>
      </c>
      <c r="K600" s="303">
        <f t="shared" si="200"/>
        <v>191.9</v>
      </c>
      <c r="L600" s="67">
        <f t="shared" si="201"/>
        <v>0</v>
      </c>
    </row>
    <row r="601" spans="1:12">
      <c r="A601" s="20">
        <v>0</v>
      </c>
      <c r="B601" s="6" t="s">
        <v>569</v>
      </c>
      <c r="C601" s="6" t="s">
        <v>3065</v>
      </c>
      <c r="D601" s="6" t="s">
        <v>545</v>
      </c>
      <c r="E601" s="57" t="s">
        <v>555</v>
      </c>
      <c r="F601" s="7">
        <v>2.02</v>
      </c>
      <c r="G601" s="5">
        <f t="shared" si="197"/>
        <v>191.9</v>
      </c>
      <c r="H601" s="66"/>
      <c r="I601" s="65">
        <f t="shared" si="198"/>
        <v>2.02</v>
      </c>
      <c r="J601" s="67">
        <f t="shared" si="199"/>
        <v>0</v>
      </c>
      <c r="K601" s="303">
        <f t="shared" si="200"/>
        <v>191.9</v>
      </c>
      <c r="L601" s="67">
        <f t="shared" si="201"/>
        <v>0</v>
      </c>
    </row>
    <row r="602" spans="1:12">
      <c r="A602" s="20">
        <v>0</v>
      </c>
      <c r="B602" s="6" t="s">
        <v>570</v>
      </c>
      <c r="C602" s="6" t="s">
        <v>3065</v>
      </c>
      <c r="D602" s="6" t="s">
        <v>548</v>
      </c>
      <c r="E602" s="57" t="s">
        <v>555</v>
      </c>
      <c r="F602" s="7">
        <v>2.02</v>
      </c>
      <c r="G602" s="5">
        <f t="shared" si="197"/>
        <v>191.9</v>
      </c>
      <c r="H602" s="66"/>
      <c r="I602" s="65">
        <f t="shared" si="198"/>
        <v>2.02</v>
      </c>
      <c r="J602" s="67">
        <f t="shared" si="199"/>
        <v>0</v>
      </c>
      <c r="K602" s="303">
        <f t="shared" si="200"/>
        <v>191.9</v>
      </c>
      <c r="L602" s="67">
        <f t="shared" si="201"/>
        <v>0</v>
      </c>
    </row>
    <row r="603" spans="1:12">
      <c r="A603" s="20">
        <v>0</v>
      </c>
      <c r="B603" s="6" t="s">
        <v>571</v>
      </c>
      <c r="C603" s="6" t="s">
        <v>3065</v>
      </c>
      <c r="D603" s="6" t="s">
        <v>557</v>
      </c>
      <c r="E603" s="57" t="s">
        <v>555</v>
      </c>
      <c r="F603" s="7">
        <v>2.02</v>
      </c>
      <c r="G603" s="5">
        <f t="shared" si="197"/>
        <v>191.9</v>
      </c>
      <c r="H603" s="66"/>
      <c r="I603" s="65">
        <f t="shared" si="198"/>
        <v>2.02</v>
      </c>
      <c r="J603" s="67">
        <f t="shared" si="199"/>
        <v>0</v>
      </c>
      <c r="K603" s="303">
        <f t="shared" si="200"/>
        <v>191.9</v>
      </c>
      <c r="L603" s="67">
        <f t="shared" si="201"/>
        <v>0</v>
      </c>
    </row>
    <row r="604" spans="1:12">
      <c r="A604" s="20">
        <v>0</v>
      </c>
      <c r="B604" s="6" t="s">
        <v>572</v>
      </c>
      <c r="C604" s="6" t="s">
        <v>3065</v>
      </c>
      <c r="D604" s="6" t="s">
        <v>558</v>
      </c>
      <c r="E604" s="57" t="s">
        <v>555</v>
      </c>
      <c r="F604" s="7">
        <v>2.02</v>
      </c>
      <c r="G604" s="5">
        <f t="shared" si="197"/>
        <v>191.9</v>
      </c>
      <c r="H604" s="66"/>
      <c r="I604" s="65">
        <f t="shared" si="198"/>
        <v>2.02</v>
      </c>
      <c r="J604" s="67">
        <f t="shared" si="199"/>
        <v>0</v>
      </c>
      <c r="K604" s="303">
        <f t="shared" si="200"/>
        <v>191.9</v>
      </c>
      <c r="L604" s="67">
        <f t="shared" si="201"/>
        <v>0</v>
      </c>
    </row>
    <row r="605" spans="1:12">
      <c r="A605" s="20">
        <v>0</v>
      </c>
      <c r="B605" s="6" t="s">
        <v>573</v>
      </c>
      <c r="C605" s="6" t="s">
        <v>3065</v>
      </c>
      <c r="D605" s="6" t="s">
        <v>559</v>
      </c>
      <c r="E605" s="57" t="s">
        <v>555</v>
      </c>
      <c r="F605" s="7">
        <v>2.41</v>
      </c>
      <c r="G605" s="5">
        <f t="shared" si="197"/>
        <v>228.95</v>
      </c>
      <c r="H605" s="66"/>
      <c r="I605" s="65">
        <f t="shared" si="198"/>
        <v>2.41</v>
      </c>
      <c r="J605" s="67">
        <f t="shared" si="199"/>
        <v>0</v>
      </c>
      <c r="K605" s="303">
        <f t="shared" si="200"/>
        <v>228.95</v>
      </c>
      <c r="L605" s="67">
        <f t="shared" si="201"/>
        <v>0</v>
      </c>
    </row>
    <row r="606" spans="1:12">
      <c r="A606" s="20">
        <v>0</v>
      </c>
      <c r="B606" s="6" t="s">
        <v>3315</v>
      </c>
      <c r="C606" s="6" t="s">
        <v>3065</v>
      </c>
      <c r="D606" s="6" t="s">
        <v>3314</v>
      </c>
      <c r="E606" s="57" t="s">
        <v>555</v>
      </c>
      <c r="F606" s="7">
        <v>2.41</v>
      </c>
      <c r="G606" s="5">
        <f t="shared" si="197"/>
        <v>228.95</v>
      </c>
      <c r="H606" s="66"/>
      <c r="I606" s="65">
        <f t="shared" si="198"/>
        <v>2.41</v>
      </c>
      <c r="J606" s="67">
        <f t="shared" si="199"/>
        <v>0</v>
      </c>
      <c r="K606" s="303">
        <f t="shared" si="200"/>
        <v>228.95</v>
      </c>
      <c r="L606" s="67">
        <f t="shared" si="201"/>
        <v>0</v>
      </c>
    </row>
    <row r="607" spans="1:12">
      <c r="A607" s="223"/>
      <c r="B607" s="6"/>
      <c r="C607" s="6"/>
      <c r="D607" s="6"/>
      <c r="E607" s="57"/>
      <c r="F607" s="7"/>
      <c r="G607" s="7"/>
      <c r="H607" s="66"/>
      <c r="I607" s="65"/>
      <c r="J607" s="67"/>
      <c r="K607" s="303"/>
      <c r="L607" s="67"/>
    </row>
    <row r="608" spans="1:12">
      <c r="A608" s="20">
        <v>0</v>
      </c>
      <c r="B608" s="6" t="s">
        <v>4954</v>
      </c>
      <c r="C608" s="6" t="s">
        <v>4955</v>
      </c>
      <c r="D608" s="6" t="s">
        <v>4956</v>
      </c>
      <c r="E608" s="57" t="s">
        <v>555</v>
      </c>
      <c r="F608" s="7">
        <v>2.2599999999999998</v>
      </c>
      <c r="G608" s="5">
        <f>ROUND(F608*Курс_EUR,2)</f>
        <v>214.7</v>
      </c>
      <c r="H608" s="66"/>
      <c r="I608" s="65">
        <f>F608*(1-Скидка_SUNMIGHT)</f>
        <v>2.2599999999999998</v>
      </c>
      <c r="J608" s="67">
        <f>I608*H608</f>
        <v>0</v>
      </c>
      <c r="K608" s="303">
        <f>G608*(1-Скидка_SUNMIGHT)</f>
        <v>214.7</v>
      </c>
      <c r="L608" s="67">
        <f>H608*K608</f>
        <v>0</v>
      </c>
    </row>
    <row r="609" spans="1:12">
      <c r="A609" s="20">
        <v>0</v>
      </c>
      <c r="B609" s="6" t="s">
        <v>5188</v>
      </c>
      <c r="C609" s="6" t="s">
        <v>4955</v>
      </c>
      <c r="D609" s="6" t="s">
        <v>556</v>
      </c>
      <c r="E609" s="57" t="s">
        <v>555</v>
      </c>
      <c r="F609" s="7">
        <v>2.2599999999999998</v>
      </c>
      <c r="G609" s="5">
        <f>ROUND(F609*Курс_EUR,2)</f>
        <v>214.7</v>
      </c>
      <c r="H609" s="66"/>
      <c r="I609" s="65">
        <f>F609*(1-Скидка_SUNMIGHT)</f>
        <v>2.2599999999999998</v>
      </c>
      <c r="J609" s="67">
        <f>I609*H609</f>
        <v>0</v>
      </c>
      <c r="K609" s="303">
        <f>G609*(1-Скидка_SUNMIGHT)</f>
        <v>214.7</v>
      </c>
      <c r="L609" s="67">
        <f>H609*K609</f>
        <v>0</v>
      </c>
    </row>
    <row r="610" spans="1:12">
      <c r="A610" s="20">
        <v>0</v>
      </c>
      <c r="B610" s="6" t="s">
        <v>5189</v>
      </c>
      <c r="C610" s="6" t="s">
        <v>4955</v>
      </c>
      <c r="D610" s="6" t="s">
        <v>545</v>
      </c>
      <c r="E610" s="57" t="s">
        <v>555</v>
      </c>
      <c r="F610" s="7">
        <v>2.2599999999999998</v>
      </c>
      <c r="G610" s="5">
        <f>ROUND(F610*Курс_EUR,2)</f>
        <v>214.7</v>
      </c>
      <c r="H610" s="66"/>
      <c r="I610" s="65">
        <f>F610*(1-Скидка_SUNMIGHT)</f>
        <v>2.2599999999999998</v>
      </c>
      <c r="J610" s="67">
        <f>I610*H610</f>
        <v>0</v>
      </c>
      <c r="K610" s="303">
        <f>G610*(1-Скидка_SUNMIGHT)</f>
        <v>214.7</v>
      </c>
      <c r="L610" s="67">
        <f>H610*K610</f>
        <v>0</v>
      </c>
    </row>
    <row r="611" spans="1:12" ht="12.5" thickBot="1">
      <c r="A611" s="20">
        <v>0</v>
      </c>
      <c r="B611" s="6" t="s">
        <v>5190</v>
      </c>
      <c r="C611" s="6" t="s">
        <v>4955</v>
      </c>
      <c r="D611" s="6" t="s">
        <v>557</v>
      </c>
      <c r="E611" s="57" t="s">
        <v>555</v>
      </c>
      <c r="F611" s="7">
        <v>2.2599999999999998</v>
      </c>
      <c r="G611" s="5">
        <f>ROUND(F611*Курс_EUR,2)</f>
        <v>214.7</v>
      </c>
      <c r="H611" s="66"/>
      <c r="I611" s="65">
        <f>F611*(1-Скидка_SUNMIGHT)</f>
        <v>2.2599999999999998</v>
      </c>
      <c r="J611" s="67">
        <f>I611*H611</f>
        <v>0</v>
      </c>
      <c r="K611" s="303">
        <f>G611*(1-Скидка_SUNMIGHT)</f>
        <v>214.7</v>
      </c>
      <c r="L611" s="67">
        <f>H611*K611</f>
        <v>0</v>
      </c>
    </row>
    <row r="612" spans="1:12">
      <c r="A612" s="20"/>
      <c r="B612" s="351" t="s">
        <v>3572</v>
      </c>
      <c r="C612" s="352"/>
      <c r="D612" s="352"/>
      <c r="E612" s="352"/>
      <c r="F612" s="352"/>
      <c r="G612" s="277"/>
      <c r="H612" s="66"/>
      <c r="I612" s="65"/>
      <c r="J612" s="67"/>
      <c r="K612" s="303"/>
      <c r="L612" s="67"/>
    </row>
    <row r="613" spans="1:12">
      <c r="A613" s="20"/>
      <c r="B613" s="39" t="s">
        <v>3573</v>
      </c>
      <c r="C613" s="171"/>
      <c r="D613" s="172"/>
      <c r="E613" s="172"/>
      <c r="F613" s="38"/>
      <c r="G613" s="38"/>
      <c r="H613" s="66"/>
      <c r="I613" s="65"/>
      <c r="J613" s="67"/>
      <c r="K613" s="303"/>
      <c r="L613" s="67"/>
    </row>
    <row r="614" spans="1:12">
      <c r="A614" s="20">
        <v>0</v>
      </c>
      <c r="B614" s="6" t="s">
        <v>518</v>
      </c>
      <c r="C614" s="4" t="s">
        <v>519</v>
      </c>
      <c r="D614" s="4" t="s">
        <v>120</v>
      </c>
      <c r="E614" s="53" t="s">
        <v>474</v>
      </c>
      <c r="F614" s="38">
        <v>0.54</v>
      </c>
      <c r="G614" s="5">
        <f t="shared" ref="G614:G634" si="202">ROUND(F614*Курс_EUR,2)</f>
        <v>51.3</v>
      </c>
      <c r="H614" s="66"/>
      <c r="I614" s="65">
        <f t="shared" ref="I614:I634" si="203">F614*(1-Скидка_SUNMIGHT)</f>
        <v>0.54</v>
      </c>
      <c r="J614" s="67">
        <f t="shared" ref="J614:J634" si="204">I614*H614</f>
        <v>0</v>
      </c>
      <c r="K614" s="303">
        <f t="shared" ref="K614:K634" si="205">G614*(1-Скидка_SUNMIGHT)</f>
        <v>51.3</v>
      </c>
      <c r="L614" s="67">
        <f t="shared" ref="L614:L634" si="206">H614*K614</f>
        <v>0</v>
      </c>
    </row>
    <row r="615" spans="1:12">
      <c r="A615" s="20">
        <v>0</v>
      </c>
      <c r="B615" s="6" t="s">
        <v>520</v>
      </c>
      <c r="C615" s="6" t="s">
        <v>519</v>
      </c>
      <c r="D615" s="6" t="s">
        <v>122</v>
      </c>
      <c r="E615" s="53" t="s">
        <v>474</v>
      </c>
      <c r="F615" s="38">
        <v>0.51</v>
      </c>
      <c r="G615" s="5">
        <f t="shared" si="202"/>
        <v>48.45</v>
      </c>
      <c r="H615" s="66"/>
      <c r="I615" s="65">
        <f t="shared" si="203"/>
        <v>0.51</v>
      </c>
      <c r="J615" s="67">
        <f t="shared" si="204"/>
        <v>0</v>
      </c>
      <c r="K615" s="303">
        <f t="shared" si="205"/>
        <v>48.45</v>
      </c>
      <c r="L615" s="67">
        <f t="shared" si="206"/>
        <v>0</v>
      </c>
    </row>
    <row r="616" spans="1:12">
      <c r="A616" s="20">
        <v>0</v>
      </c>
      <c r="B616" s="6" t="s">
        <v>521</v>
      </c>
      <c r="C616" s="6" t="s">
        <v>519</v>
      </c>
      <c r="D616" s="6" t="s">
        <v>125</v>
      </c>
      <c r="E616" s="53" t="s">
        <v>275</v>
      </c>
      <c r="F616" s="38">
        <v>0.5</v>
      </c>
      <c r="G616" s="5">
        <f t="shared" si="202"/>
        <v>47.5</v>
      </c>
      <c r="H616" s="66"/>
      <c r="I616" s="65">
        <f t="shared" si="203"/>
        <v>0.5</v>
      </c>
      <c r="J616" s="67">
        <f t="shared" si="204"/>
        <v>0</v>
      </c>
      <c r="K616" s="303">
        <f t="shared" si="205"/>
        <v>47.5</v>
      </c>
      <c r="L616" s="67">
        <f t="shared" si="206"/>
        <v>0</v>
      </c>
    </row>
    <row r="617" spans="1:12">
      <c r="A617" s="20">
        <v>0</v>
      </c>
      <c r="B617" s="6" t="s">
        <v>522</v>
      </c>
      <c r="C617" s="6" t="s">
        <v>519</v>
      </c>
      <c r="D617" s="6" t="s">
        <v>127</v>
      </c>
      <c r="E617" s="53" t="s">
        <v>275</v>
      </c>
      <c r="F617" s="38">
        <v>0.46</v>
      </c>
      <c r="G617" s="5">
        <f t="shared" si="202"/>
        <v>43.7</v>
      </c>
      <c r="H617" s="66"/>
      <c r="I617" s="65">
        <f t="shared" si="203"/>
        <v>0.46</v>
      </c>
      <c r="J617" s="67">
        <f t="shared" si="204"/>
        <v>0</v>
      </c>
      <c r="K617" s="303">
        <f t="shared" si="205"/>
        <v>43.7</v>
      </c>
      <c r="L617" s="67">
        <f t="shared" si="206"/>
        <v>0</v>
      </c>
    </row>
    <row r="618" spans="1:12">
      <c r="A618" s="20">
        <v>0</v>
      </c>
      <c r="B618" s="6" t="s">
        <v>523</v>
      </c>
      <c r="C618" s="6" t="s">
        <v>519</v>
      </c>
      <c r="D618" s="6" t="s">
        <v>129</v>
      </c>
      <c r="E618" s="53" t="s">
        <v>275</v>
      </c>
      <c r="F618" s="38">
        <v>0.44</v>
      </c>
      <c r="G618" s="5">
        <f t="shared" si="202"/>
        <v>41.8</v>
      </c>
      <c r="H618" s="66"/>
      <c r="I618" s="65">
        <f t="shared" si="203"/>
        <v>0.44</v>
      </c>
      <c r="J618" s="67">
        <f t="shared" si="204"/>
        <v>0</v>
      </c>
      <c r="K618" s="303">
        <f t="shared" si="205"/>
        <v>41.8</v>
      </c>
      <c r="L618" s="67">
        <f t="shared" si="206"/>
        <v>0</v>
      </c>
    </row>
    <row r="619" spans="1:12">
      <c r="A619" s="20">
        <v>0</v>
      </c>
      <c r="B619" s="6" t="s">
        <v>524</v>
      </c>
      <c r="C619" s="6" t="s">
        <v>519</v>
      </c>
      <c r="D619" s="6" t="s">
        <v>131</v>
      </c>
      <c r="E619" s="53" t="s">
        <v>275</v>
      </c>
      <c r="F619" s="38">
        <v>0.44</v>
      </c>
      <c r="G619" s="5">
        <f t="shared" si="202"/>
        <v>41.8</v>
      </c>
      <c r="H619" s="66"/>
      <c r="I619" s="65">
        <f t="shared" si="203"/>
        <v>0.44</v>
      </c>
      <c r="J619" s="67">
        <f t="shared" si="204"/>
        <v>0</v>
      </c>
      <c r="K619" s="303">
        <f t="shared" si="205"/>
        <v>41.8</v>
      </c>
      <c r="L619" s="67">
        <f t="shared" si="206"/>
        <v>0</v>
      </c>
    </row>
    <row r="620" spans="1:12">
      <c r="A620" s="20">
        <v>0</v>
      </c>
      <c r="B620" s="6" t="s">
        <v>525</v>
      </c>
      <c r="C620" s="6" t="s">
        <v>519</v>
      </c>
      <c r="D620" s="6" t="s">
        <v>133</v>
      </c>
      <c r="E620" s="53" t="s">
        <v>275</v>
      </c>
      <c r="F620" s="38">
        <v>0.44</v>
      </c>
      <c r="G620" s="5">
        <f t="shared" si="202"/>
        <v>41.8</v>
      </c>
      <c r="H620" s="66"/>
      <c r="I620" s="65">
        <f t="shared" si="203"/>
        <v>0.44</v>
      </c>
      <c r="J620" s="67">
        <f t="shared" si="204"/>
        <v>0</v>
      </c>
      <c r="K620" s="303">
        <f t="shared" si="205"/>
        <v>41.8</v>
      </c>
      <c r="L620" s="67">
        <f t="shared" si="206"/>
        <v>0</v>
      </c>
    </row>
    <row r="621" spans="1:12">
      <c r="A621" s="20">
        <v>0</v>
      </c>
      <c r="B621" s="6" t="s">
        <v>526</v>
      </c>
      <c r="C621" s="6" t="s">
        <v>519</v>
      </c>
      <c r="D621" s="6" t="s">
        <v>135</v>
      </c>
      <c r="E621" s="53" t="s">
        <v>275</v>
      </c>
      <c r="F621" s="38">
        <v>0.44</v>
      </c>
      <c r="G621" s="5">
        <f t="shared" si="202"/>
        <v>41.8</v>
      </c>
      <c r="H621" s="66"/>
      <c r="I621" s="65">
        <f t="shared" si="203"/>
        <v>0.44</v>
      </c>
      <c r="J621" s="67">
        <f t="shared" si="204"/>
        <v>0</v>
      </c>
      <c r="K621" s="303">
        <f t="shared" si="205"/>
        <v>41.8</v>
      </c>
      <c r="L621" s="67">
        <f t="shared" si="206"/>
        <v>0</v>
      </c>
    </row>
    <row r="622" spans="1:12">
      <c r="A622" s="20">
        <v>0</v>
      </c>
      <c r="B622" s="6" t="s">
        <v>527</v>
      </c>
      <c r="C622" s="6" t="s">
        <v>519</v>
      </c>
      <c r="D622" s="6" t="s">
        <v>137</v>
      </c>
      <c r="E622" s="53" t="s">
        <v>275</v>
      </c>
      <c r="F622" s="38">
        <v>0.44</v>
      </c>
      <c r="G622" s="5">
        <f t="shared" si="202"/>
        <v>41.8</v>
      </c>
      <c r="H622" s="66"/>
      <c r="I622" s="65">
        <f t="shared" si="203"/>
        <v>0.44</v>
      </c>
      <c r="J622" s="67">
        <f t="shared" si="204"/>
        <v>0</v>
      </c>
      <c r="K622" s="303">
        <f t="shared" si="205"/>
        <v>41.8</v>
      </c>
      <c r="L622" s="67">
        <f t="shared" si="206"/>
        <v>0</v>
      </c>
    </row>
    <row r="623" spans="1:12">
      <c r="A623" s="20">
        <v>0</v>
      </c>
      <c r="B623" s="6" t="s">
        <v>528</v>
      </c>
      <c r="C623" s="6" t="s">
        <v>519</v>
      </c>
      <c r="D623" s="6" t="s">
        <v>139</v>
      </c>
      <c r="E623" s="53" t="s">
        <v>275</v>
      </c>
      <c r="F623" s="38">
        <v>0.44</v>
      </c>
      <c r="G623" s="5">
        <f t="shared" si="202"/>
        <v>41.8</v>
      </c>
      <c r="H623" s="66"/>
      <c r="I623" s="65">
        <f t="shared" si="203"/>
        <v>0.44</v>
      </c>
      <c r="J623" s="67">
        <f t="shared" si="204"/>
        <v>0</v>
      </c>
      <c r="K623" s="303">
        <f t="shared" si="205"/>
        <v>41.8</v>
      </c>
      <c r="L623" s="67">
        <f t="shared" si="206"/>
        <v>0</v>
      </c>
    </row>
    <row r="624" spans="1:12">
      <c r="A624" s="20">
        <v>0</v>
      </c>
      <c r="B624" s="6" t="s">
        <v>529</v>
      </c>
      <c r="C624" s="6" t="s">
        <v>519</v>
      </c>
      <c r="D624" s="6" t="s">
        <v>141</v>
      </c>
      <c r="E624" s="53" t="s">
        <v>275</v>
      </c>
      <c r="F624" s="38">
        <v>0.44</v>
      </c>
      <c r="G624" s="5">
        <f t="shared" si="202"/>
        <v>41.8</v>
      </c>
      <c r="H624" s="66"/>
      <c r="I624" s="65">
        <f t="shared" si="203"/>
        <v>0.44</v>
      </c>
      <c r="J624" s="67">
        <f t="shared" si="204"/>
        <v>0</v>
      </c>
      <c r="K624" s="303">
        <f t="shared" si="205"/>
        <v>41.8</v>
      </c>
      <c r="L624" s="67">
        <f t="shared" si="206"/>
        <v>0</v>
      </c>
    </row>
    <row r="625" spans="1:12">
      <c r="A625" s="20">
        <v>0</v>
      </c>
      <c r="B625" s="6" t="s">
        <v>530</v>
      </c>
      <c r="C625" s="6" t="s">
        <v>519</v>
      </c>
      <c r="D625" s="6" t="s">
        <v>143</v>
      </c>
      <c r="E625" s="53" t="s">
        <v>275</v>
      </c>
      <c r="F625" s="38">
        <v>0.44</v>
      </c>
      <c r="G625" s="5">
        <f t="shared" si="202"/>
        <v>41.8</v>
      </c>
      <c r="H625" s="66"/>
      <c r="I625" s="65">
        <f t="shared" si="203"/>
        <v>0.44</v>
      </c>
      <c r="J625" s="67">
        <f t="shared" si="204"/>
        <v>0</v>
      </c>
      <c r="K625" s="303">
        <f t="shared" si="205"/>
        <v>41.8</v>
      </c>
      <c r="L625" s="67">
        <f t="shared" si="206"/>
        <v>0</v>
      </c>
    </row>
    <row r="626" spans="1:12">
      <c r="A626" s="20">
        <v>0</v>
      </c>
      <c r="B626" s="6" t="s">
        <v>531</v>
      </c>
      <c r="C626" s="6" t="s">
        <v>519</v>
      </c>
      <c r="D626" s="6" t="s">
        <v>145</v>
      </c>
      <c r="E626" s="53" t="s">
        <v>275</v>
      </c>
      <c r="F626" s="38">
        <v>0.44</v>
      </c>
      <c r="G626" s="5">
        <f t="shared" si="202"/>
        <v>41.8</v>
      </c>
      <c r="H626" s="66"/>
      <c r="I626" s="65">
        <f t="shared" si="203"/>
        <v>0.44</v>
      </c>
      <c r="J626" s="67">
        <f t="shared" si="204"/>
        <v>0</v>
      </c>
      <c r="K626" s="303">
        <f t="shared" si="205"/>
        <v>41.8</v>
      </c>
      <c r="L626" s="67">
        <f t="shared" si="206"/>
        <v>0</v>
      </c>
    </row>
    <row r="627" spans="1:12">
      <c r="A627" s="20">
        <v>0</v>
      </c>
      <c r="B627" s="6" t="s">
        <v>532</v>
      </c>
      <c r="C627" s="6" t="s">
        <v>519</v>
      </c>
      <c r="D627" s="6" t="s">
        <v>147</v>
      </c>
      <c r="E627" s="53" t="s">
        <v>275</v>
      </c>
      <c r="F627" s="38">
        <v>0.44</v>
      </c>
      <c r="G627" s="5">
        <f t="shared" si="202"/>
        <v>41.8</v>
      </c>
      <c r="H627" s="66"/>
      <c r="I627" s="65">
        <f t="shared" si="203"/>
        <v>0.44</v>
      </c>
      <c r="J627" s="67">
        <f t="shared" si="204"/>
        <v>0</v>
      </c>
      <c r="K627" s="303">
        <f t="shared" si="205"/>
        <v>41.8</v>
      </c>
      <c r="L627" s="67">
        <f t="shared" si="206"/>
        <v>0</v>
      </c>
    </row>
    <row r="628" spans="1:12">
      <c r="A628" s="20">
        <v>0</v>
      </c>
      <c r="B628" s="6" t="s">
        <v>533</v>
      </c>
      <c r="C628" s="6" t="s">
        <v>519</v>
      </c>
      <c r="D628" s="6" t="s">
        <v>148</v>
      </c>
      <c r="E628" s="53" t="s">
        <v>275</v>
      </c>
      <c r="F628" s="38">
        <v>0.44</v>
      </c>
      <c r="G628" s="5">
        <f t="shared" si="202"/>
        <v>41.8</v>
      </c>
      <c r="H628" s="66"/>
      <c r="I628" s="65">
        <f t="shared" si="203"/>
        <v>0.44</v>
      </c>
      <c r="J628" s="67">
        <f t="shared" si="204"/>
        <v>0</v>
      </c>
      <c r="K628" s="303">
        <f t="shared" si="205"/>
        <v>41.8</v>
      </c>
      <c r="L628" s="67">
        <f t="shared" si="206"/>
        <v>0</v>
      </c>
    </row>
    <row r="629" spans="1:12">
      <c r="A629" s="20">
        <v>0</v>
      </c>
      <c r="B629" s="6" t="s">
        <v>535</v>
      </c>
      <c r="C629" s="6" t="s">
        <v>534</v>
      </c>
      <c r="D629" s="6" t="s">
        <v>149</v>
      </c>
      <c r="E629" s="53" t="s">
        <v>275</v>
      </c>
      <c r="F629" s="38">
        <v>0.49</v>
      </c>
      <c r="G629" s="5">
        <f t="shared" si="202"/>
        <v>46.55</v>
      </c>
      <c r="H629" s="66"/>
      <c r="I629" s="65">
        <f t="shared" si="203"/>
        <v>0.49</v>
      </c>
      <c r="J629" s="67">
        <f t="shared" si="204"/>
        <v>0</v>
      </c>
      <c r="K629" s="303">
        <f t="shared" si="205"/>
        <v>46.55</v>
      </c>
      <c r="L629" s="67">
        <f t="shared" si="206"/>
        <v>0</v>
      </c>
    </row>
    <row r="630" spans="1:12">
      <c r="A630" s="20">
        <v>0</v>
      </c>
      <c r="B630" s="6" t="s">
        <v>536</v>
      </c>
      <c r="C630" s="6" t="s">
        <v>534</v>
      </c>
      <c r="D630" s="6" t="s">
        <v>150</v>
      </c>
      <c r="E630" s="53" t="s">
        <v>275</v>
      </c>
      <c r="F630" s="38">
        <v>0.49</v>
      </c>
      <c r="G630" s="5">
        <f t="shared" si="202"/>
        <v>46.55</v>
      </c>
      <c r="H630" s="66"/>
      <c r="I630" s="65">
        <f t="shared" si="203"/>
        <v>0.49</v>
      </c>
      <c r="J630" s="67">
        <f t="shared" si="204"/>
        <v>0</v>
      </c>
      <c r="K630" s="303">
        <f t="shared" si="205"/>
        <v>46.55</v>
      </c>
      <c r="L630" s="67">
        <f t="shared" si="206"/>
        <v>0</v>
      </c>
    </row>
    <row r="631" spans="1:12">
      <c r="A631" s="20">
        <v>0</v>
      </c>
      <c r="B631" s="6" t="s">
        <v>537</v>
      </c>
      <c r="C631" s="6" t="s">
        <v>534</v>
      </c>
      <c r="D631" s="6" t="s">
        <v>151</v>
      </c>
      <c r="E631" s="53" t="s">
        <v>275</v>
      </c>
      <c r="F631" s="38">
        <v>0.54</v>
      </c>
      <c r="G631" s="5">
        <f t="shared" si="202"/>
        <v>51.3</v>
      </c>
      <c r="H631" s="66"/>
      <c r="I631" s="65">
        <f t="shared" si="203"/>
        <v>0.54</v>
      </c>
      <c r="J631" s="67">
        <f t="shared" si="204"/>
        <v>0</v>
      </c>
      <c r="K631" s="303">
        <f t="shared" si="205"/>
        <v>51.3</v>
      </c>
      <c r="L631" s="67">
        <f t="shared" si="206"/>
        <v>0</v>
      </c>
    </row>
    <row r="632" spans="1:12">
      <c r="A632" s="20">
        <v>0</v>
      </c>
      <c r="B632" s="6" t="s">
        <v>538</v>
      </c>
      <c r="C632" s="6" t="s">
        <v>534</v>
      </c>
      <c r="D632" s="6" t="s">
        <v>152</v>
      </c>
      <c r="E632" s="53" t="s">
        <v>275</v>
      </c>
      <c r="F632" s="38">
        <v>0.54</v>
      </c>
      <c r="G632" s="5">
        <f t="shared" si="202"/>
        <v>51.3</v>
      </c>
      <c r="H632" s="66"/>
      <c r="I632" s="65">
        <f t="shared" si="203"/>
        <v>0.54</v>
      </c>
      <c r="J632" s="67">
        <f t="shared" si="204"/>
        <v>0</v>
      </c>
      <c r="K632" s="303">
        <f t="shared" si="205"/>
        <v>51.3</v>
      </c>
      <c r="L632" s="67">
        <f t="shared" si="206"/>
        <v>0</v>
      </c>
    </row>
    <row r="633" spans="1:12">
      <c r="A633" s="20">
        <v>0</v>
      </c>
      <c r="B633" s="6" t="s">
        <v>3482</v>
      </c>
      <c r="C633" s="6" t="s">
        <v>534</v>
      </c>
      <c r="D633" s="6" t="s">
        <v>3483</v>
      </c>
      <c r="E633" s="53" t="s">
        <v>275</v>
      </c>
      <c r="F633" s="38">
        <v>0.62</v>
      </c>
      <c r="G633" s="5">
        <f t="shared" si="202"/>
        <v>58.9</v>
      </c>
      <c r="H633" s="66"/>
      <c r="I633" s="65">
        <f t="shared" si="203"/>
        <v>0.62</v>
      </c>
      <c r="J633" s="67">
        <f t="shared" si="204"/>
        <v>0</v>
      </c>
      <c r="K633" s="303">
        <f t="shared" si="205"/>
        <v>58.9</v>
      </c>
      <c r="L633" s="67">
        <f t="shared" si="206"/>
        <v>0</v>
      </c>
    </row>
    <row r="634" spans="1:12">
      <c r="A634" s="20">
        <v>0</v>
      </c>
      <c r="B634" s="6" t="s">
        <v>3484</v>
      </c>
      <c r="C634" s="6" t="s">
        <v>534</v>
      </c>
      <c r="D634" s="6" t="s">
        <v>3485</v>
      </c>
      <c r="E634" s="53" t="s">
        <v>275</v>
      </c>
      <c r="F634" s="38">
        <v>0.71</v>
      </c>
      <c r="G634" s="5">
        <f t="shared" si="202"/>
        <v>67.45</v>
      </c>
      <c r="H634" s="66"/>
      <c r="I634" s="65">
        <f t="shared" si="203"/>
        <v>0.71</v>
      </c>
      <c r="J634" s="67">
        <f t="shared" si="204"/>
        <v>0</v>
      </c>
      <c r="K634" s="303">
        <f t="shared" si="205"/>
        <v>67.45</v>
      </c>
      <c r="L634" s="67">
        <f t="shared" si="206"/>
        <v>0</v>
      </c>
    </row>
    <row r="635" spans="1:12">
      <c r="A635" s="223"/>
      <c r="B635" s="6"/>
      <c r="C635" s="6"/>
      <c r="D635" s="6"/>
      <c r="E635" s="53"/>
      <c r="F635" s="38"/>
      <c r="G635" s="38"/>
      <c r="H635" s="66"/>
      <c r="I635" s="65"/>
      <c r="J635" s="67"/>
      <c r="K635" s="303"/>
      <c r="L635" s="67"/>
    </row>
    <row r="636" spans="1:12">
      <c r="A636" s="20">
        <v>0</v>
      </c>
      <c r="B636" s="6" t="s">
        <v>539</v>
      </c>
      <c r="C636" s="6" t="s">
        <v>540</v>
      </c>
      <c r="D636" s="6" t="s">
        <v>151</v>
      </c>
      <c r="E636" s="53" t="s">
        <v>541</v>
      </c>
      <c r="F636" s="38">
        <v>0.3</v>
      </c>
      <c r="G636" s="5">
        <f>ROUND(F636*Курс_EUR,2)</f>
        <v>28.5</v>
      </c>
      <c r="H636" s="66"/>
      <c r="I636" s="65">
        <f>F636*(1-Скидка_SUNMIGHT)</f>
        <v>0.3</v>
      </c>
      <c r="J636" s="67">
        <f>I636*H636</f>
        <v>0</v>
      </c>
      <c r="K636" s="303">
        <f>G636*(1-Скидка_SUNMIGHT)</f>
        <v>28.5</v>
      </c>
      <c r="L636" s="67">
        <f>H636*K636</f>
        <v>0</v>
      </c>
    </row>
    <row r="637" spans="1:12">
      <c r="A637" s="20">
        <v>0</v>
      </c>
      <c r="B637" s="6" t="s">
        <v>542</v>
      </c>
      <c r="C637" s="37" t="s">
        <v>540</v>
      </c>
      <c r="D637" s="37" t="s">
        <v>152</v>
      </c>
      <c r="E637" s="53" t="s">
        <v>541</v>
      </c>
      <c r="F637" s="38">
        <v>0.3</v>
      </c>
      <c r="G637" s="5">
        <f>ROUND(F637*Курс_EUR,2)</f>
        <v>28.5</v>
      </c>
      <c r="H637" s="66"/>
      <c r="I637" s="65">
        <f>F637*(1-Скидка_SUNMIGHT)</f>
        <v>0.3</v>
      </c>
      <c r="J637" s="67">
        <f>I637*H637</f>
        <v>0</v>
      </c>
      <c r="K637" s="303">
        <f>G637*(1-Скидка_SUNMIGHT)</f>
        <v>28.5</v>
      </c>
      <c r="L637" s="67">
        <f>H637*K637</f>
        <v>0</v>
      </c>
    </row>
    <row r="638" spans="1:12">
      <c r="A638" s="20">
        <v>0</v>
      </c>
      <c r="B638" s="6" t="s">
        <v>3486</v>
      </c>
      <c r="C638" s="37" t="s">
        <v>540</v>
      </c>
      <c r="D638" s="37" t="s">
        <v>3483</v>
      </c>
      <c r="E638" s="53" t="s">
        <v>541</v>
      </c>
      <c r="F638" s="38">
        <v>0.34</v>
      </c>
      <c r="G638" s="5">
        <f>ROUND(F638*Курс_EUR,2)</f>
        <v>32.299999999999997</v>
      </c>
      <c r="H638" s="66"/>
      <c r="I638" s="65">
        <f>F638*(1-Скидка_SUNMIGHT)</f>
        <v>0.34</v>
      </c>
      <c r="J638" s="67">
        <f>I638*H638</f>
        <v>0</v>
      </c>
      <c r="K638" s="303">
        <f>G638*(1-Скидка_SUNMIGHT)</f>
        <v>32.299999999999997</v>
      </c>
      <c r="L638" s="67">
        <f>H638*K638</f>
        <v>0</v>
      </c>
    </row>
    <row r="639" spans="1:12">
      <c r="A639" s="20">
        <v>0</v>
      </c>
      <c r="B639" s="6" t="s">
        <v>3487</v>
      </c>
      <c r="C639" s="37" t="s">
        <v>540</v>
      </c>
      <c r="D639" s="37" t="s">
        <v>3485</v>
      </c>
      <c r="E639" s="53" t="s">
        <v>541</v>
      </c>
      <c r="F639" s="38">
        <v>0.39</v>
      </c>
      <c r="G639" s="5">
        <f>ROUND(F639*Курс_EUR,2)</f>
        <v>37.049999999999997</v>
      </c>
      <c r="H639" s="66"/>
      <c r="I639" s="65">
        <f>F639*(1-Скидка_SUNMIGHT)</f>
        <v>0.39</v>
      </c>
      <c r="J639" s="67">
        <f>I639*H639</f>
        <v>0</v>
      </c>
      <c r="K639" s="303">
        <f>G639*(1-Скидка_SUNMIGHT)</f>
        <v>37.049999999999997</v>
      </c>
      <c r="L639" s="67">
        <f>H639*K639</f>
        <v>0</v>
      </c>
    </row>
    <row r="640" spans="1:12">
      <c r="A640" s="20"/>
      <c r="B640" s="6"/>
      <c r="C640" s="6"/>
      <c r="D640" s="6"/>
      <c r="E640" s="274"/>
      <c r="F640" s="7"/>
      <c r="G640" s="7"/>
      <c r="H640" s="66"/>
      <c r="I640" s="65"/>
      <c r="J640" s="67"/>
      <c r="K640" s="303"/>
      <c r="L640" s="67"/>
    </row>
    <row r="641" spans="1:12">
      <c r="A641" s="20"/>
      <c r="B641" s="353" t="s">
        <v>3576</v>
      </c>
      <c r="C641" s="354"/>
      <c r="D641" s="354"/>
      <c r="E641" s="354"/>
      <c r="F641" s="354"/>
      <c r="G641" s="277"/>
      <c r="H641" s="91"/>
      <c r="I641" s="275"/>
      <c r="J641" s="82"/>
      <c r="K641" s="303"/>
      <c r="L641" s="67"/>
    </row>
    <row r="642" spans="1:12">
      <c r="A642" s="20"/>
      <c r="B642" s="39" t="s">
        <v>3577</v>
      </c>
      <c r="C642" s="170"/>
      <c r="D642" s="170"/>
      <c r="E642" s="53"/>
      <c r="F642" s="170"/>
      <c r="G642" s="170"/>
      <c r="H642" s="66"/>
      <c r="I642" s="65"/>
      <c r="J642" s="67"/>
      <c r="K642" s="303"/>
      <c r="L642" s="67"/>
    </row>
    <row r="643" spans="1:12">
      <c r="A643" s="20">
        <v>0</v>
      </c>
      <c r="B643" s="6" t="s">
        <v>576</v>
      </c>
      <c r="C643" s="4" t="s">
        <v>577</v>
      </c>
      <c r="D643" s="4" t="s">
        <v>578</v>
      </c>
      <c r="E643" s="53" t="s">
        <v>579</v>
      </c>
      <c r="F643" s="5">
        <v>1.27</v>
      </c>
      <c r="G643" s="5">
        <f t="shared" ref="G643:G657" si="207">ROUND(F643*Курс_EUR,2)</f>
        <v>120.65</v>
      </c>
      <c r="H643" s="66"/>
      <c r="I643" s="65">
        <f t="shared" ref="I643:I657" si="208">F643*(1-Скидка_SUNMIGHT)</f>
        <v>1.27</v>
      </c>
      <c r="J643" s="67">
        <f t="shared" ref="J643:J657" si="209">I643*H643</f>
        <v>0</v>
      </c>
      <c r="K643" s="303">
        <f t="shared" ref="K643:K657" si="210">G643*(1-Скидка_SUNMIGHT)</f>
        <v>120.65</v>
      </c>
      <c r="L643" s="67">
        <f t="shared" ref="L643:L657" si="211">H643*K643</f>
        <v>0</v>
      </c>
    </row>
    <row r="644" spans="1:12">
      <c r="A644" s="20">
        <v>0</v>
      </c>
      <c r="B644" s="6" t="s">
        <v>580</v>
      </c>
      <c r="C644" s="4" t="s">
        <v>577</v>
      </c>
      <c r="D644" s="4" t="s">
        <v>581</v>
      </c>
      <c r="E644" s="53" t="s">
        <v>579</v>
      </c>
      <c r="F644" s="5">
        <v>1.25</v>
      </c>
      <c r="G644" s="5">
        <f t="shared" si="207"/>
        <v>118.75</v>
      </c>
      <c r="H644" s="66"/>
      <c r="I644" s="65">
        <f t="shared" si="208"/>
        <v>1.25</v>
      </c>
      <c r="J644" s="67">
        <f t="shared" si="209"/>
        <v>0</v>
      </c>
      <c r="K644" s="303">
        <f t="shared" si="210"/>
        <v>118.75</v>
      </c>
      <c r="L644" s="67">
        <f t="shared" si="211"/>
        <v>0</v>
      </c>
    </row>
    <row r="645" spans="1:12">
      <c r="A645" s="20">
        <v>0</v>
      </c>
      <c r="B645" s="6" t="s">
        <v>582</v>
      </c>
      <c r="C645" s="4" t="s">
        <v>577</v>
      </c>
      <c r="D645" s="4" t="s">
        <v>583</v>
      </c>
      <c r="E645" s="53" t="s">
        <v>579</v>
      </c>
      <c r="F645" s="5">
        <v>1.22</v>
      </c>
      <c r="G645" s="5">
        <f t="shared" si="207"/>
        <v>115.9</v>
      </c>
      <c r="H645" s="66"/>
      <c r="I645" s="65">
        <f t="shared" si="208"/>
        <v>1.22</v>
      </c>
      <c r="J645" s="67">
        <f t="shared" si="209"/>
        <v>0</v>
      </c>
      <c r="K645" s="303">
        <f t="shared" si="210"/>
        <v>115.9</v>
      </c>
      <c r="L645" s="67">
        <f t="shared" si="211"/>
        <v>0</v>
      </c>
    </row>
    <row r="646" spans="1:12">
      <c r="A646" s="20">
        <v>0</v>
      </c>
      <c r="B646" s="6" t="s">
        <v>584</v>
      </c>
      <c r="C646" s="4" t="s">
        <v>577</v>
      </c>
      <c r="D646" s="4" t="s">
        <v>585</v>
      </c>
      <c r="E646" s="53" t="s">
        <v>579</v>
      </c>
      <c r="F646" s="5">
        <v>1.22</v>
      </c>
      <c r="G646" s="5">
        <f t="shared" si="207"/>
        <v>115.9</v>
      </c>
      <c r="H646" s="66"/>
      <c r="I646" s="65">
        <f t="shared" si="208"/>
        <v>1.22</v>
      </c>
      <c r="J646" s="67">
        <f t="shared" si="209"/>
        <v>0</v>
      </c>
      <c r="K646" s="303">
        <f t="shared" si="210"/>
        <v>115.9</v>
      </c>
      <c r="L646" s="67">
        <f t="shared" si="211"/>
        <v>0</v>
      </c>
    </row>
    <row r="647" spans="1:12">
      <c r="A647" s="20">
        <v>0</v>
      </c>
      <c r="B647" s="6" t="s">
        <v>586</v>
      </c>
      <c r="C647" s="4" t="s">
        <v>577</v>
      </c>
      <c r="D647" s="4" t="s">
        <v>587</v>
      </c>
      <c r="E647" s="53" t="s">
        <v>579</v>
      </c>
      <c r="F647" s="5">
        <v>1.22</v>
      </c>
      <c r="G647" s="5">
        <f t="shared" si="207"/>
        <v>115.9</v>
      </c>
      <c r="H647" s="66"/>
      <c r="I647" s="65">
        <f t="shared" si="208"/>
        <v>1.22</v>
      </c>
      <c r="J647" s="67">
        <f t="shared" si="209"/>
        <v>0</v>
      </c>
      <c r="K647" s="303">
        <f t="shared" si="210"/>
        <v>115.9</v>
      </c>
      <c r="L647" s="67">
        <f t="shared" si="211"/>
        <v>0</v>
      </c>
    </row>
    <row r="648" spans="1:12">
      <c r="A648" s="20">
        <v>0</v>
      </c>
      <c r="B648" s="6" t="s">
        <v>588</v>
      </c>
      <c r="C648" s="4" t="s">
        <v>577</v>
      </c>
      <c r="D648" s="4" t="s">
        <v>589</v>
      </c>
      <c r="E648" s="53" t="s">
        <v>579</v>
      </c>
      <c r="F648" s="5">
        <v>1.22</v>
      </c>
      <c r="G648" s="5">
        <f t="shared" si="207"/>
        <v>115.9</v>
      </c>
      <c r="H648" s="66"/>
      <c r="I648" s="65">
        <f t="shared" si="208"/>
        <v>1.22</v>
      </c>
      <c r="J648" s="67">
        <f t="shared" si="209"/>
        <v>0</v>
      </c>
      <c r="K648" s="303">
        <f t="shared" si="210"/>
        <v>115.9</v>
      </c>
      <c r="L648" s="67">
        <f t="shared" si="211"/>
        <v>0</v>
      </c>
    </row>
    <row r="649" spans="1:12">
      <c r="A649" s="20">
        <v>0</v>
      </c>
      <c r="B649" s="6" t="s">
        <v>590</v>
      </c>
      <c r="C649" s="4" t="s">
        <v>577</v>
      </c>
      <c r="D649" s="4" t="s">
        <v>591</v>
      </c>
      <c r="E649" s="53" t="s">
        <v>579</v>
      </c>
      <c r="F649" s="5">
        <v>1.22</v>
      </c>
      <c r="G649" s="5">
        <f t="shared" si="207"/>
        <v>115.9</v>
      </c>
      <c r="H649" s="66"/>
      <c r="I649" s="65">
        <f t="shared" si="208"/>
        <v>1.22</v>
      </c>
      <c r="J649" s="67">
        <f t="shared" si="209"/>
        <v>0</v>
      </c>
      <c r="K649" s="303">
        <f t="shared" si="210"/>
        <v>115.9</v>
      </c>
      <c r="L649" s="67">
        <f t="shared" si="211"/>
        <v>0</v>
      </c>
    </row>
    <row r="650" spans="1:12">
      <c r="A650" s="20"/>
      <c r="B650" s="6"/>
      <c r="C650" s="4"/>
      <c r="D650" s="4"/>
      <c r="E650" s="53"/>
      <c r="F650" s="5"/>
      <c r="G650" s="5"/>
      <c r="H650" s="66"/>
      <c r="I650" s="65"/>
      <c r="J650" s="67"/>
      <c r="K650" s="303"/>
      <c r="L650" s="67"/>
    </row>
    <row r="651" spans="1:12">
      <c r="A651" s="20">
        <v>0</v>
      </c>
      <c r="B651" s="6" t="s">
        <v>592</v>
      </c>
      <c r="C651" s="4" t="s">
        <v>593</v>
      </c>
      <c r="D651" s="4" t="s">
        <v>578</v>
      </c>
      <c r="E651" s="53" t="s">
        <v>579</v>
      </c>
      <c r="F651" s="5">
        <v>0.96</v>
      </c>
      <c r="G651" s="5">
        <f t="shared" si="207"/>
        <v>91.2</v>
      </c>
      <c r="H651" s="66"/>
      <c r="I651" s="65">
        <f t="shared" si="208"/>
        <v>0.96</v>
      </c>
      <c r="J651" s="67">
        <f t="shared" si="209"/>
        <v>0</v>
      </c>
      <c r="K651" s="303">
        <f t="shared" si="210"/>
        <v>91.2</v>
      </c>
      <c r="L651" s="67">
        <f t="shared" si="211"/>
        <v>0</v>
      </c>
    </row>
    <row r="652" spans="1:12">
      <c r="A652" s="20">
        <v>0</v>
      </c>
      <c r="B652" s="6" t="s">
        <v>594</v>
      </c>
      <c r="C652" s="4" t="s">
        <v>593</v>
      </c>
      <c r="D652" s="4" t="s">
        <v>581</v>
      </c>
      <c r="E652" s="53" t="s">
        <v>579</v>
      </c>
      <c r="F652" s="5">
        <v>0.95</v>
      </c>
      <c r="G652" s="5">
        <f t="shared" si="207"/>
        <v>90.25</v>
      </c>
      <c r="H652" s="66"/>
      <c r="I652" s="65">
        <f t="shared" si="208"/>
        <v>0.95</v>
      </c>
      <c r="J652" s="67">
        <f t="shared" si="209"/>
        <v>0</v>
      </c>
      <c r="K652" s="303">
        <f t="shared" si="210"/>
        <v>90.25</v>
      </c>
      <c r="L652" s="67">
        <f t="shared" si="211"/>
        <v>0</v>
      </c>
    </row>
    <row r="653" spans="1:12">
      <c r="A653" s="20">
        <v>0</v>
      </c>
      <c r="B653" s="6" t="s">
        <v>595</v>
      </c>
      <c r="C653" s="4" t="s">
        <v>593</v>
      </c>
      <c r="D653" s="4" t="s">
        <v>583</v>
      </c>
      <c r="E653" s="53" t="s">
        <v>579</v>
      </c>
      <c r="F653" s="5">
        <v>0.92</v>
      </c>
      <c r="G653" s="5">
        <f t="shared" si="207"/>
        <v>87.4</v>
      </c>
      <c r="H653" s="66"/>
      <c r="I653" s="65">
        <f t="shared" si="208"/>
        <v>0.92</v>
      </c>
      <c r="J653" s="67">
        <f t="shared" si="209"/>
        <v>0</v>
      </c>
      <c r="K653" s="303">
        <f t="shared" si="210"/>
        <v>87.4</v>
      </c>
      <c r="L653" s="67">
        <f t="shared" si="211"/>
        <v>0</v>
      </c>
    </row>
    <row r="654" spans="1:12">
      <c r="A654" s="20">
        <v>0</v>
      </c>
      <c r="B654" s="6" t="s">
        <v>596</v>
      </c>
      <c r="C654" s="4" t="s">
        <v>593</v>
      </c>
      <c r="D654" s="4" t="s">
        <v>585</v>
      </c>
      <c r="E654" s="53" t="s">
        <v>579</v>
      </c>
      <c r="F654" s="5">
        <v>0.9</v>
      </c>
      <c r="G654" s="5">
        <f t="shared" si="207"/>
        <v>85.5</v>
      </c>
      <c r="H654" s="66"/>
      <c r="I654" s="65">
        <f t="shared" si="208"/>
        <v>0.9</v>
      </c>
      <c r="J654" s="67">
        <f t="shared" si="209"/>
        <v>0</v>
      </c>
      <c r="K654" s="303">
        <f t="shared" si="210"/>
        <v>85.5</v>
      </c>
      <c r="L654" s="67">
        <f t="shared" si="211"/>
        <v>0</v>
      </c>
    </row>
    <row r="655" spans="1:12">
      <c r="A655" s="20">
        <v>0</v>
      </c>
      <c r="B655" s="6" t="s">
        <v>597</v>
      </c>
      <c r="C655" s="4" t="s">
        <v>593</v>
      </c>
      <c r="D655" s="4" t="s">
        <v>587</v>
      </c>
      <c r="E655" s="53" t="s">
        <v>579</v>
      </c>
      <c r="F655" s="5">
        <v>0.88</v>
      </c>
      <c r="G655" s="5">
        <f t="shared" si="207"/>
        <v>83.6</v>
      </c>
      <c r="H655" s="66"/>
      <c r="I655" s="65">
        <f t="shared" si="208"/>
        <v>0.88</v>
      </c>
      <c r="J655" s="67">
        <f t="shared" si="209"/>
        <v>0</v>
      </c>
      <c r="K655" s="303">
        <f t="shared" si="210"/>
        <v>83.6</v>
      </c>
      <c r="L655" s="67">
        <f t="shared" si="211"/>
        <v>0</v>
      </c>
    </row>
    <row r="656" spans="1:12">
      <c r="A656" s="20">
        <v>0</v>
      </c>
      <c r="B656" s="6" t="s">
        <v>598</v>
      </c>
      <c r="C656" s="4" t="s">
        <v>593</v>
      </c>
      <c r="D656" s="4" t="s">
        <v>589</v>
      </c>
      <c r="E656" s="53" t="s">
        <v>579</v>
      </c>
      <c r="F656" s="5">
        <v>0.88</v>
      </c>
      <c r="G656" s="5">
        <f t="shared" si="207"/>
        <v>83.6</v>
      </c>
      <c r="H656" s="66"/>
      <c r="I656" s="65">
        <f t="shared" si="208"/>
        <v>0.88</v>
      </c>
      <c r="J656" s="67">
        <f t="shared" si="209"/>
        <v>0</v>
      </c>
      <c r="K656" s="303">
        <f t="shared" si="210"/>
        <v>83.6</v>
      </c>
      <c r="L656" s="67">
        <f t="shared" si="211"/>
        <v>0</v>
      </c>
    </row>
    <row r="657" spans="1:12">
      <c r="A657" s="20">
        <v>0</v>
      </c>
      <c r="B657" s="6" t="s">
        <v>599</v>
      </c>
      <c r="C657" s="4" t="s">
        <v>593</v>
      </c>
      <c r="D657" s="4" t="s">
        <v>591</v>
      </c>
      <c r="E657" s="53" t="s">
        <v>579</v>
      </c>
      <c r="F657" s="5">
        <v>0.88</v>
      </c>
      <c r="G657" s="5">
        <f t="shared" si="207"/>
        <v>83.6</v>
      </c>
      <c r="H657" s="66"/>
      <c r="I657" s="65">
        <f t="shared" si="208"/>
        <v>0.88</v>
      </c>
      <c r="J657" s="67">
        <f t="shared" si="209"/>
        <v>0</v>
      </c>
      <c r="K657" s="303">
        <f t="shared" si="210"/>
        <v>83.6</v>
      </c>
      <c r="L657" s="67">
        <f t="shared" si="211"/>
        <v>0</v>
      </c>
    </row>
    <row r="658" spans="1:12" ht="12.5" thickBot="1">
      <c r="A658" s="20"/>
      <c r="B658" s="6"/>
      <c r="C658" s="4"/>
      <c r="D658" s="4"/>
      <c r="E658" s="53"/>
      <c r="F658" s="5"/>
      <c r="G658" s="5"/>
      <c r="H658" s="66"/>
      <c r="I658" s="65"/>
      <c r="J658" s="67"/>
      <c r="K658" s="303"/>
      <c r="L658" s="67"/>
    </row>
    <row r="659" spans="1:12">
      <c r="A659" s="20"/>
      <c r="B659" s="351" t="s">
        <v>3578</v>
      </c>
      <c r="C659" s="352"/>
      <c r="D659" s="352"/>
      <c r="E659" s="352"/>
      <c r="F659" s="352"/>
      <c r="G659" s="277"/>
      <c r="H659" s="66"/>
      <c r="I659" s="65"/>
      <c r="J659" s="67"/>
      <c r="K659" s="303"/>
      <c r="L659" s="67"/>
    </row>
    <row r="660" spans="1:12">
      <c r="A660" s="20"/>
      <c r="B660" s="39" t="s">
        <v>3579</v>
      </c>
      <c r="C660" s="4"/>
      <c r="D660" s="4"/>
      <c r="E660" s="53"/>
      <c r="F660" s="5"/>
      <c r="G660" s="5"/>
      <c r="H660" s="66"/>
      <c r="I660" s="65"/>
      <c r="J660" s="67"/>
      <c r="K660" s="303"/>
      <c r="L660" s="67"/>
    </row>
    <row r="661" spans="1:12">
      <c r="A661" s="20">
        <v>0</v>
      </c>
      <c r="B661" s="6" t="s">
        <v>604</v>
      </c>
      <c r="C661" s="4" t="s">
        <v>605</v>
      </c>
      <c r="D661" s="4" t="s">
        <v>118</v>
      </c>
      <c r="E661" s="53" t="s">
        <v>606</v>
      </c>
      <c r="F661" s="5">
        <v>2.64</v>
      </c>
      <c r="G661" s="5">
        <f t="shared" ref="G661:G669" si="212">ROUND(F661*Курс_EUR,2)</f>
        <v>250.8</v>
      </c>
      <c r="H661" s="66"/>
      <c r="I661" s="65">
        <f t="shared" ref="I661:I669" si="213">F661*(1-Скидка_SUNMIGHT)</f>
        <v>2.64</v>
      </c>
      <c r="J661" s="67">
        <f t="shared" ref="J661:J669" si="214">I661*H661</f>
        <v>0</v>
      </c>
      <c r="K661" s="303">
        <f t="shared" ref="K661:K669" si="215">G661*(1-Скидка_SUNMIGHT)</f>
        <v>250.8</v>
      </c>
      <c r="L661" s="67">
        <f t="shared" ref="L661:L669" si="216">H661*K661</f>
        <v>0</v>
      </c>
    </row>
    <row r="662" spans="1:12">
      <c r="A662" s="20">
        <v>0</v>
      </c>
      <c r="B662" s="6" t="s">
        <v>607</v>
      </c>
      <c r="C662" s="4" t="s">
        <v>605</v>
      </c>
      <c r="D662" s="4" t="s">
        <v>120</v>
      </c>
      <c r="E662" s="53" t="s">
        <v>606</v>
      </c>
      <c r="F662" s="5">
        <v>2.64</v>
      </c>
      <c r="G662" s="5">
        <f t="shared" si="212"/>
        <v>250.8</v>
      </c>
      <c r="H662" s="66"/>
      <c r="I662" s="65">
        <f t="shared" si="213"/>
        <v>2.64</v>
      </c>
      <c r="J662" s="67">
        <f t="shared" si="214"/>
        <v>0</v>
      </c>
      <c r="K662" s="303">
        <f t="shared" si="215"/>
        <v>250.8</v>
      </c>
      <c r="L662" s="67">
        <f t="shared" si="216"/>
        <v>0</v>
      </c>
    </row>
    <row r="663" spans="1:12">
      <c r="A663" s="20">
        <v>0</v>
      </c>
      <c r="B663" s="6" t="s">
        <v>608</v>
      </c>
      <c r="C663" s="4" t="s">
        <v>605</v>
      </c>
      <c r="D663" s="4" t="s">
        <v>122</v>
      </c>
      <c r="E663" s="53" t="s">
        <v>606</v>
      </c>
      <c r="F663" s="5">
        <v>2.64</v>
      </c>
      <c r="G663" s="5">
        <f t="shared" si="212"/>
        <v>250.8</v>
      </c>
      <c r="H663" s="66"/>
      <c r="I663" s="65">
        <f t="shared" si="213"/>
        <v>2.64</v>
      </c>
      <c r="J663" s="67">
        <f t="shared" si="214"/>
        <v>0</v>
      </c>
      <c r="K663" s="303">
        <f t="shared" si="215"/>
        <v>250.8</v>
      </c>
      <c r="L663" s="67">
        <f t="shared" si="216"/>
        <v>0</v>
      </c>
    </row>
    <row r="664" spans="1:12">
      <c r="A664" s="20">
        <v>0</v>
      </c>
      <c r="B664" s="6" t="s">
        <v>609</v>
      </c>
      <c r="C664" s="4" t="s">
        <v>605</v>
      </c>
      <c r="D664" s="4" t="s">
        <v>127</v>
      </c>
      <c r="E664" s="53" t="s">
        <v>606</v>
      </c>
      <c r="F664" s="5">
        <v>2.64</v>
      </c>
      <c r="G664" s="5">
        <f t="shared" si="212"/>
        <v>250.8</v>
      </c>
      <c r="H664" s="66"/>
      <c r="I664" s="65">
        <f t="shared" si="213"/>
        <v>2.64</v>
      </c>
      <c r="J664" s="67">
        <f t="shared" si="214"/>
        <v>0</v>
      </c>
      <c r="K664" s="303">
        <f t="shared" si="215"/>
        <v>250.8</v>
      </c>
      <c r="L664" s="67">
        <f t="shared" si="216"/>
        <v>0</v>
      </c>
    </row>
    <row r="665" spans="1:12">
      <c r="A665" s="20"/>
      <c r="B665" s="6"/>
      <c r="C665" s="4"/>
      <c r="D665" s="4"/>
      <c r="E665" s="53"/>
      <c r="F665" s="5"/>
      <c r="G665" s="5"/>
      <c r="H665" s="66"/>
      <c r="I665" s="65"/>
      <c r="J665" s="67"/>
      <c r="K665" s="303"/>
      <c r="L665" s="67"/>
    </row>
    <row r="666" spans="1:12">
      <c r="A666" s="20">
        <v>0</v>
      </c>
      <c r="B666" s="6" t="s">
        <v>610</v>
      </c>
      <c r="C666" s="4" t="s">
        <v>611</v>
      </c>
      <c r="D666" s="4" t="s">
        <v>118</v>
      </c>
      <c r="E666" s="53" t="s">
        <v>606</v>
      </c>
      <c r="F666" s="5">
        <v>3.44</v>
      </c>
      <c r="G666" s="5">
        <f t="shared" si="212"/>
        <v>326.8</v>
      </c>
      <c r="H666" s="66"/>
      <c r="I666" s="65">
        <f t="shared" si="213"/>
        <v>3.44</v>
      </c>
      <c r="J666" s="67">
        <f t="shared" si="214"/>
        <v>0</v>
      </c>
      <c r="K666" s="303">
        <f t="shared" si="215"/>
        <v>326.8</v>
      </c>
      <c r="L666" s="67">
        <f t="shared" si="216"/>
        <v>0</v>
      </c>
    </row>
    <row r="667" spans="1:12">
      <c r="A667" s="20">
        <v>0</v>
      </c>
      <c r="B667" s="6" t="s">
        <v>612</v>
      </c>
      <c r="C667" s="4" t="s">
        <v>611</v>
      </c>
      <c r="D667" s="4" t="s">
        <v>120</v>
      </c>
      <c r="E667" s="53" t="s">
        <v>606</v>
      </c>
      <c r="F667" s="5">
        <v>3.44</v>
      </c>
      <c r="G667" s="5">
        <f t="shared" si="212"/>
        <v>326.8</v>
      </c>
      <c r="H667" s="66"/>
      <c r="I667" s="65">
        <f t="shared" si="213"/>
        <v>3.44</v>
      </c>
      <c r="J667" s="67">
        <f t="shared" si="214"/>
        <v>0</v>
      </c>
      <c r="K667" s="303">
        <f t="shared" si="215"/>
        <v>326.8</v>
      </c>
      <c r="L667" s="67">
        <f t="shared" si="216"/>
        <v>0</v>
      </c>
    </row>
    <row r="668" spans="1:12">
      <c r="A668" s="20">
        <v>0</v>
      </c>
      <c r="B668" s="6" t="s">
        <v>613</v>
      </c>
      <c r="C668" s="4" t="s">
        <v>611</v>
      </c>
      <c r="D668" s="4" t="s">
        <v>122</v>
      </c>
      <c r="E668" s="53" t="s">
        <v>606</v>
      </c>
      <c r="F668" s="5">
        <v>3.44</v>
      </c>
      <c r="G668" s="5">
        <f t="shared" si="212"/>
        <v>326.8</v>
      </c>
      <c r="H668" s="66"/>
      <c r="I668" s="65">
        <f t="shared" si="213"/>
        <v>3.44</v>
      </c>
      <c r="J668" s="67">
        <f t="shared" si="214"/>
        <v>0</v>
      </c>
      <c r="K668" s="303">
        <f t="shared" si="215"/>
        <v>326.8</v>
      </c>
      <c r="L668" s="67">
        <f t="shared" si="216"/>
        <v>0</v>
      </c>
    </row>
    <row r="669" spans="1:12">
      <c r="A669" s="20">
        <v>0</v>
      </c>
      <c r="B669" s="6" t="s">
        <v>614</v>
      </c>
      <c r="C669" s="4" t="s">
        <v>611</v>
      </c>
      <c r="D669" s="4" t="s">
        <v>127</v>
      </c>
      <c r="E669" s="53" t="s">
        <v>606</v>
      </c>
      <c r="F669" s="5">
        <v>3.44</v>
      </c>
      <c r="G669" s="5">
        <f t="shared" si="212"/>
        <v>326.8</v>
      </c>
      <c r="H669" s="66"/>
      <c r="I669" s="65">
        <f t="shared" si="213"/>
        <v>3.44</v>
      </c>
      <c r="J669" s="67">
        <f t="shared" si="214"/>
        <v>0</v>
      </c>
      <c r="K669" s="303">
        <f t="shared" si="215"/>
        <v>326.8</v>
      </c>
      <c r="L669" s="67">
        <f t="shared" si="216"/>
        <v>0</v>
      </c>
    </row>
    <row r="670" spans="1:12" ht="12.5" thickBot="1">
      <c r="A670" s="20"/>
      <c r="B670" s="6"/>
      <c r="C670" s="4"/>
      <c r="D670" s="4"/>
      <c r="E670" s="53"/>
      <c r="F670" s="5"/>
      <c r="G670" s="5"/>
      <c r="H670" s="66"/>
      <c r="I670" s="65"/>
      <c r="J670" s="67"/>
      <c r="K670" s="303"/>
      <c r="L670" s="67"/>
    </row>
    <row r="671" spans="1:12">
      <c r="A671" s="20"/>
      <c r="B671" s="351" t="s">
        <v>4805</v>
      </c>
      <c r="C671" s="352"/>
      <c r="D671" s="352"/>
      <c r="E671" s="352"/>
      <c r="F671" s="352"/>
      <c r="G671" s="277"/>
      <c r="H671" s="66"/>
      <c r="I671" s="65"/>
      <c r="J671" s="67"/>
      <c r="K671" s="303"/>
      <c r="L671" s="67"/>
    </row>
    <row r="672" spans="1:12">
      <c r="A672" s="20"/>
      <c r="B672" s="39" t="s">
        <v>3624</v>
      </c>
      <c r="C672" s="4"/>
      <c r="D672" s="4"/>
      <c r="E672" s="53"/>
      <c r="F672" s="5"/>
      <c r="G672" s="5"/>
      <c r="H672" s="66"/>
      <c r="I672" s="65"/>
      <c r="J672" s="67"/>
      <c r="K672" s="303"/>
      <c r="L672" s="67"/>
    </row>
    <row r="673" spans="1:12">
      <c r="A673" s="20">
        <v>0</v>
      </c>
      <c r="B673" s="39"/>
      <c r="C673" s="4" t="s">
        <v>3622</v>
      </c>
      <c r="D673" s="4" t="s">
        <v>120</v>
      </c>
      <c r="E673" s="53">
        <v>1</v>
      </c>
      <c r="F673" s="5">
        <v>91.07</v>
      </c>
      <c r="G673" s="5">
        <f t="shared" ref="G673:G681" si="217">ROUND(F673*Курс_EUR,2)</f>
        <v>8651.65</v>
      </c>
      <c r="H673" s="66"/>
      <c r="I673" s="65">
        <f t="shared" ref="I673:I681" si="218">F673*(1-Скидка_SUNMIGHT)</f>
        <v>91.07</v>
      </c>
      <c r="J673" s="67">
        <f t="shared" ref="J673:J681" si="219">I673*H673</f>
        <v>0</v>
      </c>
      <c r="K673" s="303">
        <f t="shared" ref="K673:K681" si="220">G673*(1-Скидка_SUNMIGHT)</f>
        <v>8651.65</v>
      </c>
      <c r="L673" s="67">
        <f t="shared" ref="L673:L681" si="221">H673*K673</f>
        <v>0</v>
      </c>
    </row>
    <row r="674" spans="1:12">
      <c r="A674" s="20">
        <v>0</v>
      </c>
      <c r="B674" s="39"/>
      <c r="C674" s="4" t="s">
        <v>3622</v>
      </c>
      <c r="D674" s="4" t="s">
        <v>122</v>
      </c>
      <c r="E674" s="53">
        <v>1</v>
      </c>
      <c r="F674" s="5">
        <v>85.43</v>
      </c>
      <c r="G674" s="5">
        <f t="shared" si="217"/>
        <v>8115.85</v>
      </c>
      <c r="H674" s="66"/>
      <c r="I674" s="65">
        <f t="shared" si="218"/>
        <v>85.43</v>
      </c>
      <c r="J674" s="67">
        <f t="shared" si="219"/>
        <v>0</v>
      </c>
      <c r="K674" s="303">
        <f t="shared" si="220"/>
        <v>8115.85</v>
      </c>
      <c r="L674" s="67">
        <f t="shared" si="221"/>
        <v>0</v>
      </c>
    </row>
    <row r="675" spans="1:12">
      <c r="A675" s="20">
        <v>0</v>
      </c>
      <c r="B675" s="39"/>
      <c r="C675" s="4" t="s">
        <v>3622</v>
      </c>
      <c r="D675" s="4" t="s">
        <v>125</v>
      </c>
      <c r="E675" s="53">
        <v>1</v>
      </c>
      <c r="F675" s="5">
        <v>80.430000000000007</v>
      </c>
      <c r="G675" s="5">
        <f t="shared" si="217"/>
        <v>7640.85</v>
      </c>
      <c r="H675" s="66"/>
      <c r="I675" s="65">
        <f t="shared" si="218"/>
        <v>80.430000000000007</v>
      </c>
      <c r="J675" s="67">
        <f t="shared" si="219"/>
        <v>0</v>
      </c>
      <c r="K675" s="303">
        <f t="shared" si="220"/>
        <v>7640.85</v>
      </c>
      <c r="L675" s="67">
        <f t="shared" si="221"/>
        <v>0</v>
      </c>
    </row>
    <row r="676" spans="1:12">
      <c r="A676" s="20">
        <v>0</v>
      </c>
      <c r="B676" s="39"/>
      <c r="C676" s="4" t="s">
        <v>3622</v>
      </c>
      <c r="D676" s="4" t="s">
        <v>127</v>
      </c>
      <c r="E676" s="53">
        <v>1</v>
      </c>
      <c r="F676" s="5">
        <v>80.739999999999995</v>
      </c>
      <c r="G676" s="5">
        <f t="shared" si="217"/>
        <v>7670.3</v>
      </c>
      <c r="H676" s="66"/>
      <c r="I676" s="65">
        <f t="shared" si="218"/>
        <v>80.739999999999995</v>
      </c>
      <c r="J676" s="67">
        <f t="shared" si="219"/>
        <v>0</v>
      </c>
      <c r="K676" s="303">
        <f t="shared" si="220"/>
        <v>7670.3</v>
      </c>
      <c r="L676" s="67">
        <f t="shared" si="221"/>
        <v>0</v>
      </c>
    </row>
    <row r="677" spans="1:12">
      <c r="A677" s="20">
        <v>0</v>
      </c>
      <c r="B677" s="39"/>
      <c r="C677" s="4" t="s">
        <v>3622</v>
      </c>
      <c r="D677" s="4" t="s">
        <v>129</v>
      </c>
      <c r="E677" s="53">
        <v>1</v>
      </c>
      <c r="F677" s="5">
        <v>80.739999999999995</v>
      </c>
      <c r="G677" s="5">
        <f t="shared" si="217"/>
        <v>7670.3</v>
      </c>
      <c r="H677" s="66"/>
      <c r="I677" s="65">
        <f t="shared" si="218"/>
        <v>80.739999999999995</v>
      </c>
      <c r="J677" s="67">
        <f t="shared" si="219"/>
        <v>0</v>
      </c>
      <c r="K677" s="303">
        <f t="shared" si="220"/>
        <v>7670.3</v>
      </c>
      <c r="L677" s="67">
        <f t="shared" si="221"/>
        <v>0</v>
      </c>
    </row>
    <row r="678" spans="1:12">
      <c r="A678" s="20">
        <v>0</v>
      </c>
      <c r="B678" s="39"/>
      <c r="C678" s="4" t="s">
        <v>3622</v>
      </c>
      <c r="D678" s="4" t="s">
        <v>131</v>
      </c>
      <c r="E678" s="53">
        <v>1</v>
      </c>
      <c r="F678" s="5">
        <v>80.739999999999995</v>
      </c>
      <c r="G678" s="5">
        <f t="shared" si="217"/>
        <v>7670.3</v>
      </c>
      <c r="H678" s="66"/>
      <c r="I678" s="65">
        <f t="shared" si="218"/>
        <v>80.739999999999995</v>
      </c>
      <c r="J678" s="67">
        <f t="shared" si="219"/>
        <v>0</v>
      </c>
      <c r="K678" s="303">
        <f t="shared" si="220"/>
        <v>7670.3</v>
      </c>
      <c r="L678" s="67">
        <f t="shared" si="221"/>
        <v>0</v>
      </c>
    </row>
    <row r="679" spans="1:12">
      <c r="A679" s="20">
        <v>0</v>
      </c>
      <c r="B679" s="39"/>
      <c r="C679" s="4" t="s">
        <v>3622</v>
      </c>
      <c r="D679" s="4" t="s">
        <v>135</v>
      </c>
      <c r="E679" s="53">
        <v>1</v>
      </c>
      <c r="F679" s="5">
        <v>83.33</v>
      </c>
      <c r="G679" s="5">
        <f t="shared" si="217"/>
        <v>7916.35</v>
      </c>
      <c r="H679" s="66"/>
      <c r="I679" s="65">
        <f t="shared" si="218"/>
        <v>83.33</v>
      </c>
      <c r="J679" s="67">
        <f t="shared" si="219"/>
        <v>0</v>
      </c>
      <c r="K679" s="303">
        <f t="shared" si="220"/>
        <v>7916.35</v>
      </c>
      <c r="L679" s="67">
        <f t="shared" si="221"/>
        <v>0</v>
      </c>
    </row>
    <row r="680" spans="1:12">
      <c r="A680" s="20">
        <v>0</v>
      </c>
      <c r="B680" s="39"/>
      <c r="C680" s="4" t="s">
        <v>3622</v>
      </c>
      <c r="D680" s="4" t="s">
        <v>139</v>
      </c>
      <c r="E680" s="53">
        <v>1</v>
      </c>
      <c r="F680" s="5">
        <v>83.33</v>
      </c>
      <c r="G680" s="5">
        <f t="shared" si="217"/>
        <v>7916.35</v>
      </c>
      <c r="H680" s="66"/>
      <c r="I680" s="65">
        <f t="shared" si="218"/>
        <v>83.33</v>
      </c>
      <c r="J680" s="67">
        <f t="shared" si="219"/>
        <v>0</v>
      </c>
      <c r="K680" s="303">
        <f t="shared" si="220"/>
        <v>7916.35</v>
      </c>
      <c r="L680" s="67">
        <f t="shared" si="221"/>
        <v>0</v>
      </c>
    </row>
    <row r="681" spans="1:12">
      <c r="A681" s="20">
        <v>0</v>
      </c>
      <c r="B681" s="39"/>
      <c r="C681" s="4" t="s">
        <v>3622</v>
      </c>
      <c r="D681" s="4" t="s">
        <v>143</v>
      </c>
      <c r="E681" s="53">
        <v>1</v>
      </c>
      <c r="F681" s="5">
        <v>83.33</v>
      </c>
      <c r="G681" s="5">
        <f t="shared" si="217"/>
        <v>7916.35</v>
      </c>
      <c r="H681" s="66"/>
      <c r="I681" s="65">
        <f t="shared" si="218"/>
        <v>83.33</v>
      </c>
      <c r="J681" s="67">
        <f t="shared" si="219"/>
        <v>0</v>
      </c>
      <c r="K681" s="303">
        <f t="shared" si="220"/>
        <v>7916.35</v>
      </c>
      <c r="L681" s="67">
        <f t="shared" si="221"/>
        <v>0</v>
      </c>
    </row>
    <row r="682" spans="1:12">
      <c r="A682" s="20"/>
      <c r="B682" s="39"/>
      <c r="C682" s="4"/>
      <c r="D682" s="4"/>
      <c r="E682" s="53"/>
      <c r="F682" s="5"/>
      <c r="G682" s="5"/>
      <c r="H682" s="66"/>
      <c r="I682" s="65"/>
      <c r="J682" s="67"/>
      <c r="K682" s="303"/>
      <c r="L682" s="67"/>
    </row>
    <row r="683" spans="1:12">
      <c r="A683" s="20">
        <v>0</v>
      </c>
      <c r="B683" s="60"/>
      <c r="C683" s="4" t="s">
        <v>2938</v>
      </c>
      <c r="D683" s="4" t="s">
        <v>125</v>
      </c>
      <c r="E683" s="53">
        <v>1</v>
      </c>
      <c r="F683" s="5">
        <v>13.82</v>
      </c>
      <c r="G683" s="5">
        <f>ROUND(F683*Курс_EUR,2)</f>
        <v>1312.9</v>
      </c>
      <c r="H683" s="66"/>
      <c r="I683" s="65">
        <f>F683*(1-Скидка_SUNMIGHT)</f>
        <v>13.82</v>
      </c>
      <c r="J683" s="67">
        <f>I683*H683</f>
        <v>0</v>
      </c>
      <c r="K683" s="303">
        <f>G683*(1-Скидка_SUNMIGHT)</f>
        <v>1312.9</v>
      </c>
      <c r="L683" s="67">
        <f>H683*K683</f>
        <v>0</v>
      </c>
    </row>
    <row r="684" spans="1:12">
      <c r="A684" s="20">
        <v>0</v>
      </c>
      <c r="B684" s="60"/>
      <c r="C684" s="4" t="s">
        <v>2938</v>
      </c>
      <c r="D684" s="4" t="s">
        <v>139</v>
      </c>
      <c r="E684" s="53">
        <v>1</v>
      </c>
      <c r="F684" s="5">
        <v>13.82</v>
      </c>
      <c r="G684" s="5">
        <f>ROUND(F684*Курс_EUR,2)</f>
        <v>1312.9</v>
      </c>
      <c r="H684" s="66"/>
      <c r="I684" s="65">
        <f>F684*(1-Скидка_SUNMIGHT)</f>
        <v>13.82</v>
      </c>
      <c r="J684" s="67">
        <f>I684*H684</f>
        <v>0</v>
      </c>
      <c r="K684" s="303">
        <f>G684*(1-Скидка_SUNMIGHT)</f>
        <v>1312.9</v>
      </c>
      <c r="L684" s="67">
        <f>H684*K684</f>
        <v>0</v>
      </c>
    </row>
    <row r="685" spans="1:12">
      <c r="A685" s="20"/>
      <c r="B685" s="6"/>
      <c r="C685" s="4"/>
      <c r="D685" s="4"/>
      <c r="E685" s="53"/>
      <c r="F685" s="5"/>
      <c r="G685" s="5"/>
      <c r="H685" s="66"/>
      <c r="I685" s="65"/>
      <c r="J685" s="67"/>
      <c r="K685" s="303"/>
      <c r="L685" s="67"/>
    </row>
    <row r="686" spans="1:12">
      <c r="A686" s="20">
        <v>0</v>
      </c>
      <c r="B686" s="60"/>
      <c r="C686" s="4" t="s">
        <v>2939</v>
      </c>
      <c r="D686" s="4" t="s">
        <v>125</v>
      </c>
      <c r="E686" s="53">
        <v>1</v>
      </c>
      <c r="F686" s="5">
        <v>16.54</v>
      </c>
      <c r="G686" s="5">
        <f>ROUND(F686*Курс_EUR,2)</f>
        <v>1571.3</v>
      </c>
      <c r="H686" s="66"/>
      <c r="I686" s="65">
        <f>F686*(1-Скидка_SUNMIGHT)</f>
        <v>16.54</v>
      </c>
      <c r="J686" s="67">
        <f>I686*H686</f>
        <v>0</v>
      </c>
      <c r="K686" s="303">
        <f>G686*(1-Скидка_SUNMIGHT)</f>
        <v>1571.3</v>
      </c>
      <c r="L686" s="67">
        <f>H686*K686</f>
        <v>0</v>
      </c>
    </row>
    <row r="687" spans="1:12">
      <c r="A687" s="20">
        <v>0</v>
      </c>
      <c r="B687" s="60"/>
      <c r="C687" s="4" t="s">
        <v>2939</v>
      </c>
      <c r="D687" s="4" t="s">
        <v>131</v>
      </c>
      <c r="E687" s="53">
        <v>1</v>
      </c>
      <c r="F687" s="5">
        <v>16.54</v>
      </c>
      <c r="G687" s="5">
        <f>ROUND(F687*Курс_EUR,2)</f>
        <v>1571.3</v>
      </c>
      <c r="H687" s="66"/>
      <c r="I687" s="65">
        <f>F687*(1-Скидка_SUNMIGHT)</f>
        <v>16.54</v>
      </c>
      <c r="J687" s="67">
        <f>I687*H687</f>
        <v>0</v>
      </c>
      <c r="K687" s="303">
        <f>G687*(1-Скидка_SUNMIGHT)</f>
        <v>1571.3</v>
      </c>
      <c r="L687" s="67">
        <f>H687*K687</f>
        <v>0</v>
      </c>
    </row>
    <row r="688" spans="1:12">
      <c r="A688" s="20"/>
      <c r="B688" s="60"/>
      <c r="C688" s="4"/>
      <c r="D688" s="4"/>
      <c r="E688" s="53"/>
      <c r="F688" s="5"/>
      <c r="G688" s="5"/>
      <c r="H688" s="66"/>
      <c r="I688" s="65"/>
      <c r="J688" s="67"/>
      <c r="K688" s="303"/>
      <c r="L688" s="67"/>
    </row>
    <row r="689" spans="1:13">
      <c r="A689" s="20">
        <v>0</v>
      </c>
      <c r="B689" s="60"/>
      <c r="C689" s="4" t="s">
        <v>3623</v>
      </c>
      <c r="D689" s="4" t="s">
        <v>120</v>
      </c>
      <c r="E689" s="53">
        <v>1</v>
      </c>
      <c r="F689" s="5">
        <v>9.7799999999999994</v>
      </c>
      <c r="G689" s="5">
        <f t="shared" ref="G689:G697" si="222">ROUND(F689*Курс_EUR,2)</f>
        <v>929.1</v>
      </c>
      <c r="H689" s="66"/>
      <c r="I689" s="65">
        <f t="shared" ref="I689:I697" si="223">F689*(1-Скидка_SUNMIGHT)</f>
        <v>9.7799999999999994</v>
      </c>
      <c r="J689" s="67">
        <f t="shared" ref="J689:J697" si="224">I689*H689</f>
        <v>0</v>
      </c>
      <c r="K689" s="303">
        <f t="shared" ref="K689:K697" si="225">G689*(1-Скидка_SUNMIGHT)</f>
        <v>929.1</v>
      </c>
      <c r="L689" s="67">
        <f t="shared" ref="L689:L697" si="226">H689*K689</f>
        <v>0</v>
      </c>
    </row>
    <row r="690" spans="1:13">
      <c r="A690" s="20">
        <v>0</v>
      </c>
      <c r="B690" s="60"/>
      <c r="C690" s="4" t="s">
        <v>3623</v>
      </c>
      <c r="D690" s="4" t="s">
        <v>122</v>
      </c>
      <c r="E690" s="53">
        <v>1</v>
      </c>
      <c r="F690" s="5">
        <v>9.18</v>
      </c>
      <c r="G690" s="5">
        <f t="shared" si="222"/>
        <v>872.1</v>
      </c>
      <c r="H690" s="66"/>
      <c r="I690" s="65">
        <f t="shared" si="223"/>
        <v>9.18</v>
      </c>
      <c r="J690" s="67">
        <f t="shared" si="224"/>
        <v>0</v>
      </c>
      <c r="K690" s="303">
        <f t="shared" si="225"/>
        <v>872.1</v>
      </c>
      <c r="L690" s="67">
        <f t="shared" si="226"/>
        <v>0</v>
      </c>
    </row>
    <row r="691" spans="1:13">
      <c r="A691" s="20">
        <v>0</v>
      </c>
      <c r="B691" s="60"/>
      <c r="C691" s="4" t="s">
        <v>3623</v>
      </c>
      <c r="D691" s="4" t="s">
        <v>125</v>
      </c>
      <c r="E691" s="53">
        <v>1</v>
      </c>
      <c r="F691" s="5">
        <v>8.64</v>
      </c>
      <c r="G691" s="5">
        <f t="shared" si="222"/>
        <v>820.8</v>
      </c>
      <c r="H691" s="66"/>
      <c r="I691" s="65">
        <f t="shared" si="223"/>
        <v>8.64</v>
      </c>
      <c r="J691" s="67">
        <f t="shared" si="224"/>
        <v>0</v>
      </c>
      <c r="K691" s="303">
        <f t="shared" si="225"/>
        <v>820.8</v>
      </c>
      <c r="L691" s="67">
        <f t="shared" si="226"/>
        <v>0</v>
      </c>
    </row>
    <row r="692" spans="1:13">
      <c r="A692" s="20">
        <v>0</v>
      </c>
      <c r="B692" s="60"/>
      <c r="C692" s="4" t="s">
        <v>3623</v>
      </c>
      <c r="D692" s="4" t="s">
        <v>127</v>
      </c>
      <c r="E692" s="53">
        <v>1</v>
      </c>
      <c r="F692" s="5">
        <v>8.7799999999999994</v>
      </c>
      <c r="G692" s="5">
        <f t="shared" si="222"/>
        <v>834.1</v>
      </c>
      <c r="H692" s="66"/>
      <c r="I692" s="65">
        <f t="shared" si="223"/>
        <v>8.7799999999999994</v>
      </c>
      <c r="J692" s="67">
        <f t="shared" si="224"/>
        <v>0</v>
      </c>
      <c r="K692" s="303">
        <f t="shared" si="225"/>
        <v>834.1</v>
      </c>
      <c r="L692" s="67">
        <f t="shared" si="226"/>
        <v>0</v>
      </c>
    </row>
    <row r="693" spans="1:13">
      <c r="A693" s="20">
        <v>0</v>
      </c>
      <c r="B693" s="60"/>
      <c r="C693" s="4" t="s">
        <v>3623</v>
      </c>
      <c r="D693" s="4" t="s">
        <v>129</v>
      </c>
      <c r="E693" s="53">
        <v>1</v>
      </c>
      <c r="F693" s="5">
        <v>8.7799999999999994</v>
      </c>
      <c r="G693" s="5">
        <f t="shared" si="222"/>
        <v>834.1</v>
      </c>
      <c r="H693" s="66"/>
      <c r="I693" s="65">
        <f t="shared" si="223"/>
        <v>8.7799999999999994</v>
      </c>
      <c r="J693" s="67">
        <f t="shared" si="224"/>
        <v>0</v>
      </c>
      <c r="K693" s="303">
        <f t="shared" si="225"/>
        <v>834.1</v>
      </c>
      <c r="L693" s="67">
        <f t="shared" si="226"/>
        <v>0</v>
      </c>
    </row>
    <row r="694" spans="1:13">
      <c r="A694" s="20">
        <v>0</v>
      </c>
      <c r="B694" s="60"/>
      <c r="C694" s="4" t="s">
        <v>3623</v>
      </c>
      <c r="D694" s="4" t="s">
        <v>131</v>
      </c>
      <c r="E694" s="53">
        <v>1</v>
      </c>
      <c r="F694" s="5">
        <v>8.7799999999999994</v>
      </c>
      <c r="G694" s="5">
        <f t="shared" si="222"/>
        <v>834.1</v>
      </c>
      <c r="H694" s="66"/>
      <c r="I694" s="65">
        <f t="shared" si="223"/>
        <v>8.7799999999999994</v>
      </c>
      <c r="J694" s="67">
        <f t="shared" si="224"/>
        <v>0</v>
      </c>
      <c r="K694" s="303">
        <f t="shared" si="225"/>
        <v>834.1</v>
      </c>
      <c r="L694" s="67">
        <f t="shared" si="226"/>
        <v>0</v>
      </c>
    </row>
    <row r="695" spans="1:13">
      <c r="A695" s="20">
        <v>0</v>
      </c>
      <c r="B695" s="60"/>
      <c r="C695" s="4" t="s">
        <v>3623</v>
      </c>
      <c r="D695" s="4" t="s">
        <v>135</v>
      </c>
      <c r="E695" s="53">
        <v>1</v>
      </c>
      <c r="F695" s="5">
        <v>9.06</v>
      </c>
      <c r="G695" s="5">
        <f t="shared" si="222"/>
        <v>860.7</v>
      </c>
      <c r="H695" s="66"/>
      <c r="I695" s="65">
        <f t="shared" si="223"/>
        <v>9.06</v>
      </c>
      <c r="J695" s="67">
        <f t="shared" si="224"/>
        <v>0</v>
      </c>
      <c r="K695" s="303">
        <f t="shared" si="225"/>
        <v>860.7</v>
      </c>
      <c r="L695" s="67">
        <f t="shared" si="226"/>
        <v>0</v>
      </c>
    </row>
    <row r="696" spans="1:13">
      <c r="A696" s="20">
        <v>0</v>
      </c>
      <c r="B696" s="60"/>
      <c r="C696" s="4" t="s">
        <v>3623</v>
      </c>
      <c r="D696" s="4" t="s">
        <v>139</v>
      </c>
      <c r="E696" s="53">
        <v>1</v>
      </c>
      <c r="F696" s="5">
        <v>9.06</v>
      </c>
      <c r="G696" s="5">
        <f t="shared" si="222"/>
        <v>860.7</v>
      </c>
      <c r="H696" s="66"/>
      <c r="I696" s="65">
        <f t="shared" si="223"/>
        <v>9.06</v>
      </c>
      <c r="J696" s="67">
        <f t="shared" si="224"/>
        <v>0</v>
      </c>
      <c r="K696" s="303">
        <f t="shared" si="225"/>
        <v>860.7</v>
      </c>
      <c r="L696" s="67">
        <f t="shared" si="226"/>
        <v>0</v>
      </c>
    </row>
    <row r="697" spans="1:13">
      <c r="A697" s="20">
        <v>0</v>
      </c>
      <c r="B697" s="60"/>
      <c r="C697" s="4" t="s">
        <v>3623</v>
      </c>
      <c r="D697" s="4" t="s">
        <v>143</v>
      </c>
      <c r="E697" s="53">
        <v>1</v>
      </c>
      <c r="F697" s="5">
        <v>9.06</v>
      </c>
      <c r="G697" s="5">
        <f t="shared" si="222"/>
        <v>860.7</v>
      </c>
      <c r="H697" s="66"/>
      <c r="I697" s="65">
        <f t="shared" si="223"/>
        <v>9.06</v>
      </c>
      <c r="J697" s="67">
        <f t="shared" si="224"/>
        <v>0</v>
      </c>
      <c r="K697" s="303">
        <f t="shared" si="225"/>
        <v>860.7</v>
      </c>
      <c r="L697" s="67">
        <f t="shared" si="226"/>
        <v>0</v>
      </c>
    </row>
    <row r="698" spans="1:13" ht="12.5" thickBot="1">
      <c r="A698" s="20"/>
      <c r="B698" s="60"/>
      <c r="C698" s="4"/>
      <c r="D698" s="4"/>
      <c r="E698" s="53"/>
      <c r="F698" s="204"/>
      <c r="G698" s="204"/>
      <c r="H698" s="66"/>
      <c r="I698" s="65"/>
      <c r="J698" s="67"/>
      <c r="K698" s="303"/>
      <c r="L698" s="67"/>
    </row>
    <row r="699" spans="1:13">
      <c r="A699" s="20"/>
      <c r="B699" s="351" t="s">
        <v>4798</v>
      </c>
      <c r="C699" s="352"/>
      <c r="D699" s="352"/>
      <c r="E699" s="352"/>
      <c r="F699" s="352"/>
      <c r="G699" s="277"/>
      <c r="H699" s="66"/>
      <c r="I699" s="65"/>
      <c r="J699" s="67"/>
      <c r="K699" s="303"/>
      <c r="L699" s="67"/>
    </row>
    <row r="700" spans="1:13">
      <c r="A700" s="20"/>
      <c r="B700" s="39" t="s">
        <v>4799</v>
      </c>
      <c r="C700" s="224"/>
      <c r="D700" s="224"/>
      <c r="E700" s="224"/>
      <c r="F700" s="224"/>
      <c r="G700" s="224"/>
      <c r="H700" s="66"/>
      <c r="I700" s="65"/>
      <c r="J700" s="67"/>
      <c r="K700" s="303"/>
      <c r="L700" s="67"/>
    </row>
    <row r="701" spans="1:13">
      <c r="A701" s="20">
        <v>0</v>
      </c>
      <c r="B701" s="60"/>
      <c r="C701" s="4" t="s">
        <v>4800</v>
      </c>
      <c r="D701" s="4" t="s">
        <v>118</v>
      </c>
      <c r="E701" s="53">
        <v>10</v>
      </c>
      <c r="F701" s="5">
        <v>1.18</v>
      </c>
      <c r="G701" s="5">
        <f t="shared" ref="G701:G708" si="227">ROUND(F701*Курс_EUR,2)</f>
        <v>112.1</v>
      </c>
      <c r="H701" s="66"/>
      <c r="I701" s="65">
        <f t="shared" ref="I701:I708" si="228">F701*(1-Скидка_SUNMIGHT)</f>
        <v>1.18</v>
      </c>
      <c r="J701" s="67">
        <f t="shared" ref="J701:J708" si="229">I701*H701</f>
        <v>0</v>
      </c>
      <c r="K701" s="303">
        <f t="shared" ref="K701:K708" si="230">G701*(1-Скидка_SUNMIGHT)</f>
        <v>112.1</v>
      </c>
      <c r="L701" s="67">
        <f t="shared" ref="L701:L708" si="231">H701*K701</f>
        <v>0</v>
      </c>
      <c r="M701" s="1" t="s">
        <v>2181</v>
      </c>
    </row>
    <row r="702" spans="1:13">
      <c r="A702" s="20">
        <v>0</v>
      </c>
      <c r="B702" s="60"/>
      <c r="C702" s="4" t="s">
        <v>4800</v>
      </c>
      <c r="D702" s="4" t="s">
        <v>120</v>
      </c>
      <c r="E702" s="53">
        <v>10</v>
      </c>
      <c r="F702" s="5">
        <v>1.1299999999999999</v>
      </c>
      <c r="G702" s="5">
        <f t="shared" si="227"/>
        <v>107.35</v>
      </c>
      <c r="H702" s="66"/>
      <c r="I702" s="65">
        <f t="shared" si="228"/>
        <v>1.1299999999999999</v>
      </c>
      <c r="J702" s="67">
        <f t="shared" si="229"/>
        <v>0</v>
      </c>
      <c r="K702" s="303">
        <f t="shared" si="230"/>
        <v>107.35</v>
      </c>
      <c r="L702" s="67">
        <f t="shared" si="231"/>
        <v>0</v>
      </c>
      <c r="M702" s="1" t="s">
        <v>2181</v>
      </c>
    </row>
    <row r="703" spans="1:13">
      <c r="A703" s="20">
        <v>0</v>
      </c>
      <c r="B703" s="60"/>
      <c r="C703" s="4" t="s">
        <v>4800</v>
      </c>
      <c r="D703" s="4" t="s">
        <v>122</v>
      </c>
      <c r="E703" s="53">
        <v>10</v>
      </c>
      <c r="F703" s="5">
        <v>1.1000000000000001</v>
      </c>
      <c r="G703" s="5">
        <f t="shared" si="227"/>
        <v>104.5</v>
      </c>
      <c r="H703" s="66"/>
      <c r="I703" s="65">
        <f t="shared" si="228"/>
        <v>1.1000000000000001</v>
      </c>
      <c r="J703" s="67">
        <f t="shared" si="229"/>
        <v>0</v>
      </c>
      <c r="K703" s="303">
        <f t="shared" si="230"/>
        <v>104.5</v>
      </c>
      <c r="L703" s="67">
        <f t="shared" si="231"/>
        <v>0</v>
      </c>
      <c r="M703" s="1" t="s">
        <v>2181</v>
      </c>
    </row>
    <row r="704" spans="1:13">
      <c r="A704" s="20">
        <v>0</v>
      </c>
      <c r="B704" s="60"/>
      <c r="C704" s="4" t="s">
        <v>4800</v>
      </c>
      <c r="D704" s="4" t="s">
        <v>125</v>
      </c>
      <c r="E704" s="53">
        <v>10</v>
      </c>
      <c r="F704" s="5">
        <v>1.08</v>
      </c>
      <c r="G704" s="5">
        <f t="shared" si="227"/>
        <v>102.6</v>
      </c>
      <c r="H704" s="66"/>
      <c r="I704" s="65">
        <f t="shared" si="228"/>
        <v>1.08</v>
      </c>
      <c r="J704" s="67">
        <f t="shared" si="229"/>
        <v>0</v>
      </c>
      <c r="K704" s="303">
        <f t="shared" si="230"/>
        <v>102.6</v>
      </c>
      <c r="L704" s="67">
        <f t="shared" si="231"/>
        <v>0</v>
      </c>
      <c r="M704" s="1" t="s">
        <v>2181</v>
      </c>
    </row>
    <row r="705" spans="1:13">
      <c r="A705" s="20">
        <v>0</v>
      </c>
      <c r="B705" s="60"/>
      <c r="C705" s="4" t="s">
        <v>4800</v>
      </c>
      <c r="D705" s="4" t="s">
        <v>127</v>
      </c>
      <c r="E705" s="53">
        <v>10</v>
      </c>
      <c r="F705" s="5">
        <v>1.08</v>
      </c>
      <c r="G705" s="5">
        <f t="shared" si="227"/>
        <v>102.6</v>
      </c>
      <c r="H705" s="66"/>
      <c r="I705" s="65">
        <f t="shared" si="228"/>
        <v>1.08</v>
      </c>
      <c r="J705" s="67">
        <f t="shared" si="229"/>
        <v>0</v>
      </c>
      <c r="K705" s="303">
        <f t="shared" si="230"/>
        <v>102.6</v>
      </c>
      <c r="L705" s="67">
        <f t="shared" si="231"/>
        <v>0</v>
      </c>
      <c r="M705" s="1" t="s">
        <v>2181</v>
      </c>
    </row>
    <row r="706" spans="1:13">
      <c r="A706" s="20">
        <v>0</v>
      </c>
      <c r="B706" s="60"/>
      <c r="C706" s="4" t="s">
        <v>4800</v>
      </c>
      <c r="D706" s="4" t="s">
        <v>129</v>
      </c>
      <c r="E706" s="53">
        <v>10</v>
      </c>
      <c r="F706" s="5">
        <v>1.08</v>
      </c>
      <c r="G706" s="5">
        <f t="shared" si="227"/>
        <v>102.6</v>
      </c>
      <c r="H706" s="66"/>
      <c r="I706" s="65">
        <f t="shared" si="228"/>
        <v>1.08</v>
      </c>
      <c r="J706" s="67">
        <f t="shared" si="229"/>
        <v>0</v>
      </c>
      <c r="K706" s="303">
        <f t="shared" si="230"/>
        <v>102.6</v>
      </c>
      <c r="L706" s="67">
        <f t="shared" si="231"/>
        <v>0</v>
      </c>
      <c r="M706" s="1" t="s">
        <v>2181</v>
      </c>
    </row>
    <row r="707" spans="1:13">
      <c r="A707" s="20">
        <v>0</v>
      </c>
      <c r="B707" s="60"/>
      <c r="C707" s="4" t="s">
        <v>4800</v>
      </c>
      <c r="D707" s="4" t="s">
        <v>131</v>
      </c>
      <c r="E707" s="53">
        <v>10</v>
      </c>
      <c r="F707" s="5">
        <v>1.08</v>
      </c>
      <c r="G707" s="5">
        <f t="shared" si="227"/>
        <v>102.6</v>
      </c>
      <c r="H707" s="66"/>
      <c r="I707" s="65">
        <f t="shared" si="228"/>
        <v>1.08</v>
      </c>
      <c r="J707" s="67">
        <f t="shared" si="229"/>
        <v>0</v>
      </c>
      <c r="K707" s="303">
        <f t="shared" si="230"/>
        <v>102.6</v>
      </c>
      <c r="L707" s="67">
        <f t="shared" si="231"/>
        <v>0</v>
      </c>
      <c r="M707" s="1" t="s">
        <v>2181</v>
      </c>
    </row>
    <row r="708" spans="1:13">
      <c r="A708" s="20">
        <v>0</v>
      </c>
      <c r="B708" s="60"/>
      <c r="C708" s="4" t="s">
        <v>4800</v>
      </c>
      <c r="D708" s="4" t="s">
        <v>135</v>
      </c>
      <c r="E708" s="53">
        <v>10</v>
      </c>
      <c r="F708" s="5">
        <v>1.08</v>
      </c>
      <c r="G708" s="5">
        <f t="shared" si="227"/>
        <v>102.6</v>
      </c>
      <c r="H708" s="66"/>
      <c r="I708" s="65">
        <f t="shared" si="228"/>
        <v>1.08</v>
      </c>
      <c r="J708" s="67">
        <f t="shared" si="229"/>
        <v>0</v>
      </c>
      <c r="K708" s="303">
        <f t="shared" si="230"/>
        <v>102.6</v>
      </c>
      <c r="L708" s="67">
        <f t="shared" si="231"/>
        <v>0</v>
      </c>
      <c r="M708" s="1" t="s">
        <v>2181</v>
      </c>
    </row>
    <row r="709" spans="1:13">
      <c r="A709" s="223"/>
      <c r="B709" s="60"/>
      <c r="C709" s="4"/>
      <c r="D709" s="4"/>
      <c r="E709" s="53"/>
      <c r="F709" s="5"/>
      <c r="G709" s="5"/>
      <c r="H709" s="66"/>
      <c r="I709" s="65"/>
      <c r="J709" s="67"/>
      <c r="K709" s="303"/>
      <c r="L709" s="67"/>
    </row>
    <row r="710" spans="1:13">
      <c r="A710" s="20">
        <v>0</v>
      </c>
      <c r="B710" s="60"/>
      <c r="C710" s="4" t="s">
        <v>4801</v>
      </c>
      <c r="D710" s="4" t="s">
        <v>118</v>
      </c>
      <c r="E710" s="53">
        <v>10</v>
      </c>
      <c r="F710" s="5">
        <v>1.25</v>
      </c>
      <c r="G710" s="5">
        <f t="shared" ref="G710:G717" si="232">ROUND(F710*Курс_EUR,2)</f>
        <v>118.75</v>
      </c>
      <c r="H710" s="66"/>
      <c r="I710" s="65">
        <f t="shared" ref="I710:I717" si="233">F710*(1-Скидка_SUNMIGHT)</f>
        <v>1.25</v>
      </c>
      <c r="J710" s="67">
        <f t="shared" ref="J710:J717" si="234">I710*H710</f>
        <v>0</v>
      </c>
      <c r="K710" s="303">
        <f t="shared" ref="K710:K717" si="235">G710*(1-Скидка_SUNMIGHT)</f>
        <v>118.75</v>
      </c>
      <c r="L710" s="67">
        <f t="shared" ref="L710:L717" si="236">H710*K710</f>
        <v>0</v>
      </c>
      <c r="M710" s="1" t="s">
        <v>2181</v>
      </c>
    </row>
    <row r="711" spans="1:13">
      <c r="A711" s="20">
        <v>0</v>
      </c>
      <c r="B711" s="60"/>
      <c r="C711" s="4" t="s">
        <v>4801</v>
      </c>
      <c r="D711" s="4" t="s">
        <v>120</v>
      </c>
      <c r="E711" s="53">
        <v>10</v>
      </c>
      <c r="F711" s="5">
        <v>1.19</v>
      </c>
      <c r="G711" s="5">
        <f t="shared" si="232"/>
        <v>113.05</v>
      </c>
      <c r="H711" s="66"/>
      <c r="I711" s="65">
        <f t="shared" si="233"/>
        <v>1.19</v>
      </c>
      <c r="J711" s="67">
        <f t="shared" si="234"/>
        <v>0</v>
      </c>
      <c r="K711" s="303">
        <f t="shared" si="235"/>
        <v>113.05</v>
      </c>
      <c r="L711" s="67">
        <f t="shared" si="236"/>
        <v>0</v>
      </c>
      <c r="M711" s="1" t="s">
        <v>2181</v>
      </c>
    </row>
    <row r="712" spans="1:13">
      <c r="A712" s="20">
        <v>0</v>
      </c>
      <c r="B712" s="60"/>
      <c r="C712" s="4" t="s">
        <v>4801</v>
      </c>
      <c r="D712" s="4" t="s">
        <v>122</v>
      </c>
      <c r="E712" s="53">
        <v>10</v>
      </c>
      <c r="F712" s="5">
        <v>1.1599999999999999</v>
      </c>
      <c r="G712" s="5">
        <f t="shared" si="232"/>
        <v>110.2</v>
      </c>
      <c r="H712" s="66"/>
      <c r="I712" s="65">
        <f t="shared" si="233"/>
        <v>1.1599999999999999</v>
      </c>
      <c r="J712" s="67">
        <f t="shared" si="234"/>
        <v>0</v>
      </c>
      <c r="K712" s="303">
        <f t="shared" si="235"/>
        <v>110.2</v>
      </c>
      <c r="L712" s="67">
        <f t="shared" si="236"/>
        <v>0</v>
      </c>
      <c r="M712" s="1" t="s">
        <v>2181</v>
      </c>
    </row>
    <row r="713" spans="1:13">
      <c r="A713" s="20">
        <v>0</v>
      </c>
      <c r="B713" s="60"/>
      <c r="C713" s="4" t="s">
        <v>4801</v>
      </c>
      <c r="D713" s="4" t="s">
        <v>125</v>
      </c>
      <c r="E713" s="53">
        <v>10</v>
      </c>
      <c r="F713" s="5">
        <v>1.1399999999999999</v>
      </c>
      <c r="G713" s="5">
        <f t="shared" si="232"/>
        <v>108.3</v>
      </c>
      <c r="H713" s="66"/>
      <c r="I713" s="65">
        <f t="shared" si="233"/>
        <v>1.1399999999999999</v>
      </c>
      <c r="J713" s="67">
        <f t="shared" si="234"/>
        <v>0</v>
      </c>
      <c r="K713" s="303">
        <f t="shared" si="235"/>
        <v>108.3</v>
      </c>
      <c r="L713" s="67">
        <f t="shared" si="236"/>
        <v>0</v>
      </c>
      <c r="M713" s="1" t="s">
        <v>2181</v>
      </c>
    </row>
    <row r="714" spans="1:13">
      <c r="A714" s="20">
        <v>0</v>
      </c>
      <c r="B714" s="60"/>
      <c r="C714" s="4" t="s">
        <v>4801</v>
      </c>
      <c r="D714" s="4" t="s">
        <v>127</v>
      </c>
      <c r="E714" s="53">
        <v>10</v>
      </c>
      <c r="F714" s="5">
        <v>1.1399999999999999</v>
      </c>
      <c r="G714" s="5">
        <f t="shared" si="232"/>
        <v>108.3</v>
      </c>
      <c r="H714" s="66"/>
      <c r="I714" s="65">
        <f t="shared" si="233"/>
        <v>1.1399999999999999</v>
      </c>
      <c r="J714" s="67">
        <f t="shared" si="234"/>
        <v>0</v>
      </c>
      <c r="K714" s="303">
        <f t="shared" si="235"/>
        <v>108.3</v>
      </c>
      <c r="L714" s="67">
        <f t="shared" si="236"/>
        <v>0</v>
      </c>
      <c r="M714" s="1" t="s">
        <v>2181</v>
      </c>
    </row>
    <row r="715" spans="1:13">
      <c r="A715" s="20">
        <v>0</v>
      </c>
      <c r="B715" s="60"/>
      <c r="C715" s="4" t="s">
        <v>4801</v>
      </c>
      <c r="D715" s="4" t="s">
        <v>129</v>
      </c>
      <c r="E715" s="53">
        <v>10</v>
      </c>
      <c r="F715" s="5">
        <v>1.1399999999999999</v>
      </c>
      <c r="G715" s="5">
        <f t="shared" si="232"/>
        <v>108.3</v>
      </c>
      <c r="H715" s="66"/>
      <c r="I715" s="65">
        <f t="shared" si="233"/>
        <v>1.1399999999999999</v>
      </c>
      <c r="J715" s="67">
        <f t="shared" si="234"/>
        <v>0</v>
      </c>
      <c r="K715" s="303">
        <f t="shared" si="235"/>
        <v>108.3</v>
      </c>
      <c r="L715" s="67">
        <f t="shared" si="236"/>
        <v>0</v>
      </c>
      <c r="M715" s="1" t="s">
        <v>2181</v>
      </c>
    </row>
    <row r="716" spans="1:13">
      <c r="A716" s="20">
        <v>0</v>
      </c>
      <c r="B716" s="60"/>
      <c r="C716" s="4" t="s">
        <v>4801</v>
      </c>
      <c r="D716" s="4" t="s">
        <v>131</v>
      </c>
      <c r="E716" s="53">
        <v>10</v>
      </c>
      <c r="F716" s="5">
        <v>1.1399999999999999</v>
      </c>
      <c r="G716" s="5">
        <f t="shared" si="232"/>
        <v>108.3</v>
      </c>
      <c r="H716" s="66"/>
      <c r="I716" s="65">
        <f t="shared" si="233"/>
        <v>1.1399999999999999</v>
      </c>
      <c r="J716" s="67">
        <f t="shared" si="234"/>
        <v>0</v>
      </c>
      <c r="K716" s="303">
        <f t="shared" si="235"/>
        <v>108.3</v>
      </c>
      <c r="L716" s="67">
        <f t="shared" si="236"/>
        <v>0</v>
      </c>
      <c r="M716" s="1" t="s">
        <v>2181</v>
      </c>
    </row>
    <row r="717" spans="1:13">
      <c r="A717" s="20">
        <v>0</v>
      </c>
      <c r="B717" s="60"/>
      <c r="C717" s="4" t="s">
        <v>4801</v>
      </c>
      <c r="D717" s="4" t="s">
        <v>135</v>
      </c>
      <c r="E717" s="53">
        <v>10</v>
      </c>
      <c r="F717" s="5">
        <v>1.1399999999999999</v>
      </c>
      <c r="G717" s="5">
        <f t="shared" si="232"/>
        <v>108.3</v>
      </c>
      <c r="H717" s="66"/>
      <c r="I717" s="65">
        <f t="shared" si="233"/>
        <v>1.1399999999999999</v>
      </c>
      <c r="J717" s="67">
        <f t="shared" si="234"/>
        <v>0</v>
      </c>
      <c r="K717" s="303">
        <f t="shared" si="235"/>
        <v>108.3</v>
      </c>
      <c r="L717" s="67">
        <f t="shared" si="236"/>
        <v>0</v>
      </c>
      <c r="M717" s="1" t="s">
        <v>2181</v>
      </c>
    </row>
    <row r="718" spans="1:13">
      <c r="A718" s="223"/>
      <c r="B718" s="60"/>
      <c r="C718" s="4"/>
      <c r="D718" s="4"/>
      <c r="E718" s="53"/>
      <c r="F718" s="5"/>
      <c r="G718" s="5"/>
      <c r="H718" s="66"/>
      <c r="I718" s="65"/>
      <c r="J718" s="67"/>
      <c r="K718" s="303"/>
      <c r="L718" s="67"/>
    </row>
    <row r="719" spans="1:13">
      <c r="A719" s="20">
        <v>0</v>
      </c>
      <c r="B719" s="60"/>
      <c r="C719" s="4" t="s">
        <v>4802</v>
      </c>
      <c r="D719" s="4" t="s">
        <v>118</v>
      </c>
      <c r="E719" s="53">
        <v>10</v>
      </c>
      <c r="F719" s="5">
        <v>1.65</v>
      </c>
      <c r="G719" s="5">
        <f t="shared" ref="G719:G726" si="237">ROUND(F719*Курс_EUR,2)</f>
        <v>156.75</v>
      </c>
      <c r="H719" s="66"/>
      <c r="I719" s="65">
        <f t="shared" ref="I719:I726" si="238">F719*(1-Скидка_SUNMIGHT)</f>
        <v>1.65</v>
      </c>
      <c r="J719" s="67">
        <f t="shared" ref="J719:J726" si="239">I719*H719</f>
        <v>0</v>
      </c>
      <c r="K719" s="303">
        <f t="shared" ref="K719:K726" si="240">G719*(1-Скидка_SUNMIGHT)</f>
        <v>156.75</v>
      </c>
      <c r="L719" s="67">
        <f t="shared" ref="L719:L726" si="241">H719*K719</f>
        <v>0</v>
      </c>
      <c r="M719" s="1" t="s">
        <v>2181</v>
      </c>
    </row>
    <row r="720" spans="1:13">
      <c r="A720" s="20">
        <v>0</v>
      </c>
      <c r="B720" s="60"/>
      <c r="C720" s="4" t="s">
        <v>4802</v>
      </c>
      <c r="D720" s="4" t="s">
        <v>120</v>
      </c>
      <c r="E720" s="53">
        <v>10</v>
      </c>
      <c r="F720" s="5">
        <v>1.55</v>
      </c>
      <c r="G720" s="5">
        <f t="shared" si="237"/>
        <v>147.25</v>
      </c>
      <c r="H720" s="66"/>
      <c r="I720" s="65">
        <f t="shared" si="238"/>
        <v>1.55</v>
      </c>
      <c r="J720" s="67">
        <f t="shared" si="239"/>
        <v>0</v>
      </c>
      <c r="K720" s="303">
        <f t="shared" si="240"/>
        <v>147.25</v>
      </c>
      <c r="L720" s="67">
        <f t="shared" si="241"/>
        <v>0</v>
      </c>
      <c r="M720" s="1" t="s">
        <v>2181</v>
      </c>
    </row>
    <row r="721" spans="1:13">
      <c r="A721" s="20">
        <v>0</v>
      </c>
      <c r="B721" s="60"/>
      <c r="C721" s="4" t="s">
        <v>4802</v>
      </c>
      <c r="D721" s="4" t="s">
        <v>122</v>
      </c>
      <c r="E721" s="53">
        <v>10</v>
      </c>
      <c r="F721" s="5">
        <v>1.5</v>
      </c>
      <c r="G721" s="5">
        <f t="shared" si="237"/>
        <v>142.5</v>
      </c>
      <c r="H721" s="66"/>
      <c r="I721" s="65">
        <f t="shared" si="238"/>
        <v>1.5</v>
      </c>
      <c r="J721" s="67">
        <f t="shared" si="239"/>
        <v>0</v>
      </c>
      <c r="K721" s="303">
        <f t="shared" si="240"/>
        <v>142.5</v>
      </c>
      <c r="L721" s="67">
        <f t="shared" si="241"/>
        <v>0</v>
      </c>
      <c r="M721" s="1" t="s">
        <v>2181</v>
      </c>
    </row>
    <row r="722" spans="1:13">
      <c r="A722" s="20">
        <v>0</v>
      </c>
      <c r="B722" s="60"/>
      <c r="C722" s="4" t="s">
        <v>4802</v>
      </c>
      <c r="D722" s="4" t="s">
        <v>125</v>
      </c>
      <c r="E722" s="53">
        <v>10</v>
      </c>
      <c r="F722" s="5">
        <v>1.47</v>
      </c>
      <c r="G722" s="5">
        <f t="shared" si="237"/>
        <v>139.65</v>
      </c>
      <c r="H722" s="66"/>
      <c r="I722" s="65">
        <f t="shared" si="238"/>
        <v>1.47</v>
      </c>
      <c r="J722" s="67">
        <f t="shared" si="239"/>
        <v>0</v>
      </c>
      <c r="K722" s="303">
        <f t="shared" si="240"/>
        <v>139.65</v>
      </c>
      <c r="L722" s="67">
        <f t="shared" si="241"/>
        <v>0</v>
      </c>
      <c r="M722" s="1" t="s">
        <v>2181</v>
      </c>
    </row>
    <row r="723" spans="1:13">
      <c r="A723" s="20">
        <v>0</v>
      </c>
      <c r="B723" s="60"/>
      <c r="C723" s="4" t="s">
        <v>4802</v>
      </c>
      <c r="D723" s="4" t="s">
        <v>127</v>
      </c>
      <c r="E723" s="53">
        <v>10</v>
      </c>
      <c r="F723" s="5">
        <v>1.47</v>
      </c>
      <c r="G723" s="5">
        <f t="shared" si="237"/>
        <v>139.65</v>
      </c>
      <c r="H723" s="66"/>
      <c r="I723" s="65">
        <f t="shared" si="238"/>
        <v>1.47</v>
      </c>
      <c r="J723" s="67">
        <f t="shared" si="239"/>
        <v>0</v>
      </c>
      <c r="K723" s="303">
        <f t="shared" si="240"/>
        <v>139.65</v>
      </c>
      <c r="L723" s="67">
        <f t="shared" si="241"/>
        <v>0</v>
      </c>
      <c r="M723" s="1" t="s">
        <v>2181</v>
      </c>
    </row>
    <row r="724" spans="1:13">
      <c r="A724" s="20">
        <v>0</v>
      </c>
      <c r="B724" s="60"/>
      <c r="C724" s="4" t="s">
        <v>4802</v>
      </c>
      <c r="D724" s="4" t="s">
        <v>129</v>
      </c>
      <c r="E724" s="53">
        <v>10</v>
      </c>
      <c r="F724" s="5">
        <v>1.47</v>
      </c>
      <c r="G724" s="5">
        <f t="shared" si="237"/>
        <v>139.65</v>
      </c>
      <c r="H724" s="66"/>
      <c r="I724" s="65">
        <f t="shared" si="238"/>
        <v>1.47</v>
      </c>
      <c r="J724" s="67">
        <f t="shared" si="239"/>
        <v>0</v>
      </c>
      <c r="K724" s="303">
        <f t="shared" si="240"/>
        <v>139.65</v>
      </c>
      <c r="L724" s="67">
        <f t="shared" si="241"/>
        <v>0</v>
      </c>
      <c r="M724" s="1" t="s">
        <v>2181</v>
      </c>
    </row>
    <row r="725" spans="1:13">
      <c r="A725" s="20">
        <v>0</v>
      </c>
      <c r="B725" s="60"/>
      <c r="C725" s="4" t="s">
        <v>4802</v>
      </c>
      <c r="D725" s="4" t="s">
        <v>131</v>
      </c>
      <c r="E725" s="53">
        <v>10</v>
      </c>
      <c r="F725" s="5">
        <v>1.47</v>
      </c>
      <c r="G725" s="5">
        <f t="shared" si="237"/>
        <v>139.65</v>
      </c>
      <c r="H725" s="66"/>
      <c r="I725" s="65">
        <f t="shared" si="238"/>
        <v>1.47</v>
      </c>
      <c r="J725" s="67">
        <f t="shared" si="239"/>
        <v>0</v>
      </c>
      <c r="K725" s="303">
        <f t="shared" si="240"/>
        <v>139.65</v>
      </c>
      <c r="L725" s="67">
        <f t="shared" si="241"/>
        <v>0</v>
      </c>
      <c r="M725" s="1" t="s">
        <v>2181</v>
      </c>
    </row>
    <row r="726" spans="1:13">
      <c r="A726" s="20">
        <v>0</v>
      </c>
      <c r="B726" s="60"/>
      <c r="C726" s="4" t="s">
        <v>4802</v>
      </c>
      <c r="D726" s="4" t="s">
        <v>135</v>
      </c>
      <c r="E726" s="53">
        <v>10</v>
      </c>
      <c r="F726" s="5">
        <v>1.47</v>
      </c>
      <c r="G726" s="5">
        <f t="shared" si="237"/>
        <v>139.65</v>
      </c>
      <c r="H726" s="66"/>
      <c r="I726" s="65">
        <f t="shared" si="238"/>
        <v>1.47</v>
      </c>
      <c r="J726" s="67">
        <f t="shared" si="239"/>
        <v>0</v>
      </c>
      <c r="K726" s="303">
        <f t="shared" si="240"/>
        <v>139.65</v>
      </c>
      <c r="L726" s="67">
        <f t="shared" si="241"/>
        <v>0</v>
      </c>
      <c r="M726" s="1" t="s">
        <v>2181</v>
      </c>
    </row>
    <row r="727" spans="1:13" ht="12.5" thickBot="1">
      <c r="A727" s="223"/>
      <c r="B727" s="225"/>
      <c r="C727" s="226"/>
      <c r="D727" s="226"/>
      <c r="E727" s="227"/>
      <c r="F727" s="228"/>
      <c r="G727" s="228"/>
      <c r="H727" s="66"/>
      <c r="I727" s="65"/>
      <c r="J727" s="67"/>
      <c r="K727" s="303"/>
      <c r="L727" s="67"/>
    </row>
    <row r="728" spans="1:13">
      <c r="A728" s="20"/>
      <c r="B728" s="351" t="s">
        <v>4803</v>
      </c>
      <c r="C728" s="352"/>
      <c r="D728" s="352"/>
      <c r="E728" s="352"/>
      <c r="F728" s="352"/>
      <c r="G728" s="277"/>
      <c r="H728" s="66"/>
      <c r="I728" s="65"/>
      <c r="J728" s="67"/>
      <c r="K728" s="303"/>
      <c r="L728" s="67"/>
    </row>
    <row r="729" spans="1:13">
      <c r="A729" s="20"/>
      <c r="B729" s="39" t="s">
        <v>4804</v>
      </c>
      <c r="C729" s="224"/>
      <c r="D729" s="224"/>
      <c r="E729" s="224"/>
      <c r="F729" s="224"/>
      <c r="G729" s="224"/>
      <c r="H729" s="66"/>
      <c r="I729" s="65"/>
      <c r="J729" s="67"/>
      <c r="K729" s="303"/>
      <c r="L729" s="67"/>
    </row>
    <row r="730" spans="1:13">
      <c r="A730" s="20">
        <v>0</v>
      </c>
      <c r="B730" s="60"/>
      <c r="C730" s="4" t="s">
        <v>2178</v>
      </c>
      <c r="D730" s="4" t="s">
        <v>118</v>
      </c>
      <c r="E730" s="53">
        <v>10</v>
      </c>
      <c r="F730" s="5">
        <v>1.29</v>
      </c>
      <c r="G730" s="5">
        <f t="shared" ref="G730:G737" si="242">ROUND(F730*Курс_EUR,2)</f>
        <v>122.55</v>
      </c>
      <c r="H730" s="66"/>
      <c r="I730" s="65">
        <f t="shared" ref="I730:I737" si="243">F730*(1-Скидка_SUNMIGHT)</f>
        <v>1.29</v>
      </c>
      <c r="J730" s="67">
        <f t="shared" ref="J730:J737" si="244">I730*H730</f>
        <v>0</v>
      </c>
      <c r="K730" s="303">
        <f t="shared" ref="K730:K737" si="245">G730*(1-Скидка_SUNMIGHT)</f>
        <v>122.55</v>
      </c>
      <c r="L730" s="67">
        <f t="shared" ref="L730:L737" si="246">H730*K730</f>
        <v>0</v>
      </c>
      <c r="M730" s="1" t="s">
        <v>2181</v>
      </c>
    </row>
    <row r="731" spans="1:13">
      <c r="A731" s="20">
        <v>0</v>
      </c>
      <c r="B731" s="60"/>
      <c r="C731" s="4" t="s">
        <v>2178</v>
      </c>
      <c r="D731" s="4" t="s">
        <v>120</v>
      </c>
      <c r="E731" s="53">
        <v>10</v>
      </c>
      <c r="F731" s="5">
        <v>1.22</v>
      </c>
      <c r="G731" s="5">
        <f t="shared" si="242"/>
        <v>115.9</v>
      </c>
      <c r="H731" s="66"/>
      <c r="I731" s="65">
        <f t="shared" si="243"/>
        <v>1.22</v>
      </c>
      <c r="J731" s="67">
        <f t="shared" si="244"/>
        <v>0</v>
      </c>
      <c r="K731" s="303">
        <f t="shared" si="245"/>
        <v>115.9</v>
      </c>
      <c r="L731" s="67">
        <f t="shared" si="246"/>
        <v>0</v>
      </c>
      <c r="M731" s="1" t="s">
        <v>2181</v>
      </c>
    </row>
    <row r="732" spans="1:13">
      <c r="A732" s="20">
        <v>0</v>
      </c>
      <c r="B732" s="60"/>
      <c r="C732" s="4" t="s">
        <v>2178</v>
      </c>
      <c r="D732" s="4" t="s">
        <v>122</v>
      </c>
      <c r="E732" s="53">
        <v>10</v>
      </c>
      <c r="F732" s="5">
        <v>1.19</v>
      </c>
      <c r="G732" s="5">
        <f t="shared" si="242"/>
        <v>113.05</v>
      </c>
      <c r="H732" s="66"/>
      <c r="I732" s="65">
        <f t="shared" si="243"/>
        <v>1.19</v>
      </c>
      <c r="J732" s="67">
        <f t="shared" si="244"/>
        <v>0</v>
      </c>
      <c r="K732" s="303">
        <f t="shared" si="245"/>
        <v>113.05</v>
      </c>
      <c r="L732" s="67">
        <f t="shared" si="246"/>
        <v>0</v>
      </c>
      <c r="M732" s="1" t="s">
        <v>2181</v>
      </c>
    </row>
    <row r="733" spans="1:13">
      <c r="A733" s="20">
        <v>0</v>
      </c>
      <c r="B733" s="60"/>
      <c r="C733" s="4" t="s">
        <v>2178</v>
      </c>
      <c r="D733" s="4" t="s">
        <v>125</v>
      </c>
      <c r="E733" s="53">
        <v>10</v>
      </c>
      <c r="F733" s="5">
        <v>1.1599999999999999</v>
      </c>
      <c r="G733" s="5">
        <f t="shared" si="242"/>
        <v>110.2</v>
      </c>
      <c r="H733" s="66"/>
      <c r="I733" s="65">
        <f t="shared" si="243"/>
        <v>1.1599999999999999</v>
      </c>
      <c r="J733" s="67">
        <f t="shared" si="244"/>
        <v>0</v>
      </c>
      <c r="K733" s="303">
        <f t="shared" si="245"/>
        <v>110.2</v>
      </c>
      <c r="L733" s="67">
        <f t="shared" si="246"/>
        <v>0</v>
      </c>
      <c r="M733" s="1" t="s">
        <v>2181</v>
      </c>
    </row>
    <row r="734" spans="1:13">
      <c r="A734" s="20">
        <v>0</v>
      </c>
      <c r="B734" s="60"/>
      <c r="C734" s="4" t="s">
        <v>2178</v>
      </c>
      <c r="D734" s="4" t="s">
        <v>127</v>
      </c>
      <c r="E734" s="53">
        <v>10</v>
      </c>
      <c r="F734" s="5">
        <v>1.1599999999999999</v>
      </c>
      <c r="G734" s="5">
        <f t="shared" si="242"/>
        <v>110.2</v>
      </c>
      <c r="H734" s="66"/>
      <c r="I734" s="65">
        <f t="shared" si="243"/>
        <v>1.1599999999999999</v>
      </c>
      <c r="J734" s="67">
        <f t="shared" si="244"/>
        <v>0</v>
      </c>
      <c r="K734" s="303">
        <f t="shared" si="245"/>
        <v>110.2</v>
      </c>
      <c r="L734" s="67">
        <f t="shared" si="246"/>
        <v>0</v>
      </c>
      <c r="M734" s="1" t="s">
        <v>2181</v>
      </c>
    </row>
    <row r="735" spans="1:13">
      <c r="A735" s="20">
        <v>0</v>
      </c>
      <c r="B735" s="60"/>
      <c r="C735" s="4" t="s">
        <v>2178</v>
      </c>
      <c r="D735" s="4" t="s">
        <v>129</v>
      </c>
      <c r="E735" s="53">
        <v>10</v>
      </c>
      <c r="F735" s="5">
        <v>1.1599999999999999</v>
      </c>
      <c r="G735" s="5">
        <f t="shared" si="242"/>
        <v>110.2</v>
      </c>
      <c r="H735" s="66"/>
      <c r="I735" s="65">
        <f t="shared" si="243"/>
        <v>1.1599999999999999</v>
      </c>
      <c r="J735" s="67">
        <f t="shared" si="244"/>
        <v>0</v>
      </c>
      <c r="K735" s="303">
        <f t="shared" si="245"/>
        <v>110.2</v>
      </c>
      <c r="L735" s="67">
        <f t="shared" si="246"/>
        <v>0</v>
      </c>
      <c r="M735" s="1" t="s">
        <v>2181</v>
      </c>
    </row>
    <row r="736" spans="1:13">
      <c r="A736" s="20">
        <v>0</v>
      </c>
      <c r="B736" s="60"/>
      <c r="C736" s="4" t="s">
        <v>2178</v>
      </c>
      <c r="D736" s="4" t="s">
        <v>131</v>
      </c>
      <c r="E736" s="53">
        <v>10</v>
      </c>
      <c r="F736" s="5">
        <v>1.1599999999999999</v>
      </c>
      <c r="G736" s="5">
        <f t="shared" si="242"/>
        <v>110.2</v>
      </c>
      <c r="H736" s="66"/>
      <c r="I736" s="65">
        <f t="shared" si="243"/>
        <v>1.1599999999999999</v>
      </c>
      <c r="J736" s="67">
        <f t="shared" si="244"/>
        <v>0</v>
      </c>
      <c r="K736" s="303">
        <f t="shared" si="245"/>
        <v>110.2</v>
      </c>
      <c r="L736" s="67">
        <f t="shared" si="246"/>
        <v>0</v>
      </c>
      <c r="M736" s="1" t="s">
        <v>2181</v>
      </c>
    </row>
    <row r="737" spans="1:13">
      <c r="A737" s="20">
        <v>0</v>
      </c>
      <c r="B737" s="60"/>
      <c r="C737" s="4" t="s">
        <v>2178</v>
      </c>
      <c r="D737" s="4" t="s">
        <v>135</v>
      </c>
      <c r="E737" s="53">
        <v>10</v>
      </c>
      <c r="F737" s="5">
        <v>1.1599999999999999</v>
      </c>
      <c r="G737" s="5">
        <f t="shared" si="242"/>
        <v>110.2</v>
      </c>
      <c r="H737" s="66"/>
      <c r="I737" s="65">
        <f t="shared" si="243"/>
        <v>1.1599999999999999</v>
      </c>
      <c r="J737" s="67">
        <f t="shared" si="244"/>
        <v>0</v>
      </c>
      <c r="K737" s="303">
        <f t="shared" si="245"/>
        <v>110.2</v>
      </c>
      <c r="L737" s="67">
        <f t="shared" si="246"/>
        <v>0</v>
      </c>
      <c r="M737" s="1" t="s">
        <v>2181</v>
      </c>
    </row>
    <row r="738" spans="1:13">
      <c r="A738" s="223"/>
      <c r="B738" s="60"/>
      <c r="C738" s="4"/>
      <c r="D738" s="4"/>
      <c r="E738" s="53"/>
      <c r="F738" s="5"/>
      <c r="G738" s="5"/>
      <c r="H738" s="66"/>
      <c r="I738" s="65"/>
      <c r="J738" s="67"/>
      <c r="K738" s="303"/>
      <c r="L738" s="67"/>
    </row>
    <row r="739" spans="1:13">
      <c r="A739" s="20">
        <v>0</v>
      </c>
      <c r="B739" s="60"/>
      <c r="C739" s="4" t="s">
        <v>2179</v>
      </c>
      <c r="D739" s="4" t="s">
        <v>118</v>
      </c>
      <c r="E739" s="53">
        <v>10</v>
      </c>
      <c r="F739" s="5">
        <v>1.38</v>
      </c>
      <c r="G739" s="5">
        <f t="shared" ref="G739:G746" si="247">ROUND(F739*Курс_EUR,2)</f>
        <v>131.1</v>
      </c>
      <c r="H739" s="66"/>
      <c r="I739" s="65">
        <f t="shared" ref="I739:I746" si="248">F739*(1-Скидка_SUNMIGHT)</f>
        <v>1.38</v>
      </c>
      <c r="J739" s="67">
        <f t="shared" ref="J739:J746" si="249">I739*H739</f>
        <v>0</v>
      </c>
      <c r="K739" s="303">
        <f t="shared" ref="K739:K746" si="250">G739*(1-Скидка_SUNMIGHT)</f>
        <v>131.1</v>
      </c>
      <c r="L739" s="67">
        <f t="shared" ref="L739:L746" si="251">H739*K739</f>
        <v>0</v>
      </c>
      <c r="M739" s="1" t="s">
        <v>2181</v>
      </c>
    </row>
    <row r="740" spans="1:13">
      <c r="A740" s="20">
        <v>0</v>
      </c>
      <c r="B740" s="60"/>
      <c r="C740" s="4" t="s">
        <v>2179</v>
      </c>
      <c r="D740" s="4" t="s">
        <v>120</v>
      </c>
      <c r="E740" s="53">
        <v>10</v>
      </c>
      <c r="F740" s="5">
        <v>1.29</v>
      </c>
      <c r="G740" s="5">
        <f t="shared" si="247"/>
        <v>122.55</v>
      </c>
      <c r="H740" s="66"/>
      <c r="I740" s="65">
        <f t="shared" si="248"/>
        <v>1.29</v>
      </c>
      <c r="J740" s="67">
        <f t="shared" si="249"/>
        <v>0</v>
      </c>
      <c r="K740" s="303">
        <f t="shared" si="250"/>
        <v>122.55</v>
      </c>
      <c r="L740" s="67">
        <f t="shared" si="251"/>
        <v>0</v>
      </c>
      <c r="M740" s="1" t="s">
        <v>2181</v>
      </c>
    </row>
    <row r="741" spans="1:13">
      <c r="A741" s="20">
        <v>0</v>
      </c>
      <c r="B741" s="60"/>
      <c r="C741" s="4" t="s">
        <v>2179</v>
      </c>
      <c r="D741" s="4" t="s">
        <v>122</v>
      </c>
      <c r="E741" s="53">
        <v>10</v>
      </c>
      <c r="F741" s="5">
        <v>1.26</v>
      </c>
      <c r="G741" s="5">
        <f t="shared" si="247"/>
        <v>119.7</v>
      </c>
      <c r="H741" s="66"/>
      <c r="I741" s="65">
        <f t="shared" si="248"/>
        <v>1.26</v>
      </c>
      <c r="J741" s="67">
        <f t="shared" si="249"/>
        <v>0</v>
      </c>
      <c r="K741" s="303">
        <f t="shared" si="250"/>
        <v>119.7</v>
      </c>
      <c r="L741" s="67">
        <f t="shared" si="251"/>
        <v>0</v>
      </c>
      <c r="M741" s="1" t="s">
        <v>2181</v>
      </c>
    </row>
    <row r="742" spans="1:13">
      <c r="A742" s="20">
        <v>0</v>
      </c>
      <c r="B742" s="60"/>
      <c r="C742" s="4" t="s">
        <v>2179</v>
      </c>
      <c r="D742" s="4" t="s">
        <v>125</v>
      </c>
      <c r="E742" s="53">
        <v>10</v>
      </c>
      <c r="F742" s="5">
        <v>1.24</v>
      </c>
      <c r="G742" s="5">
        <f t="shared" si="247"/>
        <v>117.8</v>
      </c>
      <c r="H742" s="66"/>
      <c r="I742" s="65">
        <f t="shared" si="248"/>
        <v>1.24</v>
      </c>
      <c r="J742" s="67">
        <f t="shared" si="249"/>
        <v>0</v>
      </c>
      <c r="K742" s="303">
        <f t="shared" si="250"/>
        <v>117.8</v>
      </c>
      <c r="L742" s="67">
        <f t="shared" si="251"/>
        <v>0</v>
      </c>
      <c r="M742" s="1" t="s">
        <v>2181</v>
      </c>
    </row>
    <row r="743" spans="1:13">
      <c r="A743" s="20">
        <v>0</v>
      </c>
      <c r="B743" s="60"/>
      <c r="C743" s="4" t="s">
        <v>2179</v>
      </c>
      <c r="D743" s="4" t="s">
        <v>127</v>
      </c>
      <c r="E743" s="53">
        <v>10</v>
      </c>
      <c r="F743" s="5">
        <v>1.24</v>
      </c>
      <c r="G743" s="5">
        <f t="shared" si="247"/>
        <v>117.8</v>
      </c>
      <c r="H743" s="66"/>
      <c r="I743" s="65">
        <f t="shared" si="248"/>
        <v>1.24</v>
      </c>
      <c r="J743" s="67">
        <f t="shared" si="249"/>
        <v>0</v>
      </c>
      <c r="K743" s="303">
        <f t="shared" si="250"/>
        <v>117.8</v>
      </c>
      <c r="L743" s="67">
        <f t="shared" si="251"/>
        <v>0</v>
      </c>
      <c r="M743" s="1" t="s">
        <v>2181</v>
      </c>
    </row>
    <row r="744" spans="1:13">
      <c r="A744" s="20">
        <v>0</v>
      </c>
      <c r="B744" s="60"/>
      <c r="C744" s="4" t="s">
        <v>2179</v>
      </c>
      <c r="D744" s="4" t="s">
        <v>129</v>
      </c>
      <c r="E744" s="53">
        <v>10</v>
      </c>
      <c r="F744" s="5">
        <v>1.24</v>
      </c>
      <c r="G744" s="5">
        <f t="shared" si="247"/>
        <v>117.8</v>
      </c>
      <c r="H744" s="66"/>
      <c r="I744" s="65">
        <f t="shared" si="248"/>
        <v>1.24</v>
      </c>
      <c r="J744" s="67">
        <f t="shared" si="249"/>
        <v>0</v>
      </c>
      <c r="K744" s="303">
        <f t="shared" si="250"/>
        <v>117.8</v>
      </c>
      <c r="L744" s="67">
        <f t="shared" si="251"/>
        <v>0</v>
      </c>
      <c r="M744" s="1" t="s">
        <v>2181</v>
      </c>
    </row>
    <row r="745" spans="1:13">
      <c r="A745" s="20">
        <v>0</v>
      </c>
      <c r="B745" s="60"/>
      <c r="C745" s="4" t="s">
        <v>2179</v>
      </c>
      <c r="D745" s="4" t="s">
        <v>131</v>
      </c>
      <c r="E745" s="53">
        <v>10</v>
      </c>
      <c r="F745" s="5">
        <v>1.24</v>
      </c>
      <c r="G745" s="5">
        <f t="shared" si="247"/>
        <v>117.8</v>
      </c>
      <c r="H745" s="66"/>
      <c r="I745" s="65">
        <f t="shared" si="248"/>
        <v>1.24</v>
      </c>
      <c r="J745" s="67">
        <f t="shared" si="249"/>
        <v>0</v>
      </c>
      <c r="K745" s="303">
        <f t="shared" si="250"/>
        <v>117.8</v>
      </c>
      <c r="L745" s="67">
        <f t="shared" si="251"/>
        <v>0</v>
      </c>
      <c r="M745" s="1" t="s">
        <v>2181</v>
      </c>
    </row>
    <row r="746" spans="1:13">
      <c r="A746" s="20">
        <v>0</v>
      </c>
      <c r="B746" s="60"/>
      <c r="C746" s="4" t="s">
        <v>2179</v>
      </c>
      <c r="D746" s="4" t="s">
        <v>135</v>
      </c>
      <c r="E746" s="53">
        <v>10</v>
      </c>
      <c r="F746" s="5">
        <v>1.24</v>
      </c>
      <c r="G746" s="5">
        <f t="shared" si="247"/>
        <v>117.8</v>
      </c>
      <c r="H746" s="66"/>
      <c r="I746" s="65">
        <f t="shared" si="248"/>
        <v>1.24</v>
      </c>
      <c r="J746" s="67">
        <f t="shared" si="249"/>
        <v>0</v>
      </c>
      <c r="K746" s="303">
        <f t="shared" si="250"/>
        <v>117.8</v>
      </c>
      <c r="L746" s="67">
        <f t="shared" si="251"/>
        <v>0</v>
      </c>
      <c r="M746" s="1" t="s">
        <v>2181</v>
      </c>
    </row>
    <row r="747" spans="1:13">
      <c r="A747" s="223"/>
      <c r="B747" s="60"/>
      <c r="C747" s="4"/>
      <c r="D747" s="4"/>
      <c r="E747" s="53"/>
      <c r="F747" s="5"/>
      <c r="G747" s="5"/>
      <c r="H747" s="66"/>
      <c r="I747" s="65"/>
      <c r="J747" s="67"/>
      <c r="K747" s="303"/>
      <c r="L747" s="67"/>
    </row>
    <row r="748" spans="1:13">
      <c r="A748" s="20">
        <v>0</v>
      </c>
      <c r="B748" s="60"/>
      <c r="C748" s="4" t="s">
        <v>2180</v>
      </c>
      <c r="D748" s="4" t="s">
        <v>118</v>
      </c>
      <c r="E748" s="53">
        <v>10</v>
      </c>
      <c r="F748" s="5">
        <v>1.84</v>
      </c>
      <c r="G748" s="5">
        <f t="shared" ref="G748:G755" si="252">ROUND(F748*Курс_EUR,2)</f>
        <v>174.8</v>
      </c>
      <c r="H748" s="66"/>
      <c r="I748" s="65">
        <f t="shared" ref="I748:I755" si="253">F748*(1-Скидка_SUNMIGHT)</f>
        <v>1.84</v>
      </c>
      <c r="J748" s="67">
        <f t="shared" ref="J748:J755" si="254">I748*H748</f>
        <v>0</v>
      </c>
      <c r="K748" s="303">
        <f t="shared" ref="K748:K755" si="255">G748*(1-Скидка_SUNMIGHT)</f>
        <v>174.8</v>
      </c>
      <c r="L748" s="67">
        <f t="shared" ref="L748:L755" si="256">H748*K748</f>
        <v>0</v>
      </c>
      <c r="M748" s="1" t="s">
        <v>2181</v>
      </c>
    </row>
    <row r="749" spans="1:13">
      <c r="A749" s="20">
        <v>0</v>
      </c>
      <c r="B749" s="60"/>
      <c r="C749" s="4" t="s">
        <v>2180</v>
      </c>
      <c r="D749" s="4" t="s">
        <v>120</v>
      </c>
      <c r="E749" s="53">
        <v>10</v>
      </c>
      <c r="F749" s="5">
        <v>1.71</v>
      </c>
      <c r="G749" s="5">
        <f t="shared" si="252"/>
        <v>162.44999999999999</v>
      </c>
      <c r="H749" s="66"/>
      <c r="I749" s="65">
        <f t="shared" si="253"/>
        <v>1.71</v>
      </c>
      <c r="J749" s="67">
        <f t="shared" si="254"/>
        <v>0</v>
      </c>
      <c r="K749" s="303">
        <f t="shared" si="255"/>
        <v>162.44999999999999</v>
      </c>
      <c r="L749" s="67">
        <f t="shared" si="256"/>
        <v>0</v>
      </c>
      <c r="M749" s="1" t="s">
        <v>2181</v>
      </c>
    </row>
    <row r="750" spans="1:13">
      <c r="A750" s="20">
        <v>0</v>
      </c>
      <c r="B750" s="60"/>
      <c r="C750" s="4" t="s">
        <v>2180</v>
      </c>
      <c r="D750" s="4" t="s">
        <v>122</v>
      </c>
      <c r="E750" s="53">
        <v>10</v>
      </c>
      <c r="F750" s="5">
        <v>1.66</v>
      </c>
      <c r="G750" s="5">
        <f t="shared" si="252"/>
        <v>157.69999999999999</v>
      </c>
      <c r="H750" s="66"/>
      <c r="I750" s="65">
        <f t="shared" si="253"/>
        <v>1.66</v>
      </c>
      <c r="J750" s="67">
        <f t="shared" si="254"/>
        <v>0</v>
      </c>
      <c r="K750" s="303">
        <f t="shared" si="255"/>
        <v>157.69999999999999</v>
      </c>
      <c r="L750" s="67">
        <f t="shared" si="256"/>
        <v>0</v>
      </c>
      <c r="M750" s="1" t="s">
        <v>2181</v>
      </c>
    </row>
    <row r="751" spans="1:13">
      <c r="A751" s="20">
        <v>0</v>
      </c>
      <c r="B751" s="60"/>
      <c r="C751" s="4" t="s">
        <v>2180</v>
      </c>
      <c r="D751" s="4" t="s">
        <v>125</v>
      </c>
      <c r="E751" s="53">
        <v>10</v>
      </c>
      <c r="F751" s="5">
        <v>1.62</v>
      </c>
      <c r="G751" s="5">
        <f t="shared" si="252"/>
        <v>153.9</v>
      </c>
      <c r="H751" s="66"/>
      <c r="I751" s="65">
        <f t="shared" si="253"/>
        <v>1.62</v>
      </c>
      <c r="J751" s="67">
        <f t="shared" si="254"/>
        <v>0</v>
      </c>
      <c r="K751" s="303">
        <f t="shared" si="255"/>
        <v>153.9</v>
      </c>
      <c r="L751" s="67">
        <f t="shared" si="256"/>
        <v>0</v>
      </c>
      <c r="M751" s="1" t="s">
        <v>2181</v>
      </c>
    </row>
    <row r="752" spans="1:13">
      <c r="A752" s="20">
        <v>0</v>
      </c>
      <c r="B752" s="60"/>
      <c r="C752" s="4" t="s">
        <v>2180</v>
      </c>
      <c r="D752" s="4" t="s">
        <v>127</v>
      </c>
      <c r="E752" s="53">
        <v>10</v>
      </c>
      <c r="F752" s="5">
        <v>1.62</v>
      </c>
      <c r="G752" s="5">
        <f t="shared" si="252"/>
        <v>153.9</v>
      </c>
      <c r="H752" s="66"/>
      <c r="I752" s="65">
        <f t="shared" si="253"/>
        <v>1.62</v>
      </c>
      <c r="J752" s="67">
        <f t="shared" si="254"/>
        <v>0</v>
      </c>
      <c r="K752" s="303">
        <f t="shared" si="255"/>
        <v>153.9</v>
      </c>
      <c r="L752" s="67">
        <f t="shared" si="256"/>
        <v>0</v>
      </c>
      <c r="M752" s="1" t="s">
        <v>2181</v>
      </c>
    </row>
    <row r="753" spans="1:13">
      <c r="A753" s="20">
        <v>0</v>
      </c>
      <c r="B753" s="60"/>
      <c r="C753" s="4" t="s">
        <v>2180</v>
      </c>
      <c r="D753" s="4" t="s">
        <v>129</v>
      </c>
      <c r="E753" s="53">
        <v>10</v>
      </c>
      <c r="F753" s="5">
        <v>1.62</v>
      </c>
      <c r="G753" s="5">
        <f t="shared" si="252"/>
        <v>153.9</v>
      </c>
      <c r="H753" s="66"/>
      <c r="I753" s="65">
        <f t="shared" si="253"/>
        <v>1.62</v>
      </c>
      <c r="J753" s="67">
        <f t="shared" si="254"/>
        <v>0</v>
      </c>
      <c r="K753" s="303">
        <f t="shared" si="255"/>
        <v>153.9</v>
      </c>
      <c r="L753" s="67">
        <f t="shared" si="256"/>
        <v>0</v>
      </c>
      <c r="M753" s="1" t="s">
        <v>2181</v>
      </c>
    </row>
    <row r="754" spans="1:13">
      <c r="A754" s="20">
        <v>0</v>
      </c>
      <c r="B754" s="60"/>
      <c r="C754" s="4" t="s">
        <v>2180</v>
      </c>
      <c r="D754" s="4" t="s">
        <v>131</v>
      </c>
      <c r="E754" s="53">
        <v>10</v>
      </c>
      <c r="F754" s="5">
        <v>1.62</v>
      </c>
      <c r="G754" s="5">
        <f t="shared" si="252"/>
        <v>153.9</v>
      </c>
      <c r="H754" s="66"/>
      <c r="I754" s="65">
        <f t="shared" si="253"/>
        <v>1.62</v>
      </c>
      <c r="J754" s="67">
        <f t="shared" si="254"/>
        <v>0</v>
      </c>
      <c r="K754" s="303">
        <f t="shared" si="255"/>
        <v>153.9</v>
      </c>
      <c r="L754" s="67">
        <f t="shared" si="256"/>
        <v>0</v>
      </c>
      <c r="M754" s="1" t="s">
        <v>2181</v>
      </c>
    </row>
    <row r="755" spans="1:13">
      <c r="A755" s="20">
        <v>0</v>
      </c>
      <c r="B755" s="60"/>
      <c r="C755" s="4" t="s">
        <v>2180</v>
      </c>
      <c r="D755" s="4" t="s">
        <v>135</v>
      </c>
      <c r="E755" s="53">
        <v>10</v>
      </c>
      <c r="F755" s="5">
        <v>1.62</v>
      </c>
      <c r="G755" s="5">
        <f t="shared" si="252"/>
        <v>153.9</v>
      </c>
      <c r="H755" s="66"/>
      <c r="I755" s="65">
        <f t="shared" si="253"/>
        <v>1.62</v>
      </c>
      <c r="J755" s="67">
        <f t="shared" si="254"/>
        <v>0</v>
      </c>
      <c r="K755" s="303">
        <f t="shared" si="255"/>
        <v>153.9</v>
      </c>
      <c r="L755" s="67">
        <f t="shared" si="256"/>
        <v>0</v>
      </c>
      <c r="M755" s="1" t="s">
        <v>2181</v>
      </c>
    </row>
    <row r="756" spans="1:13" ht="12.5" thickBot="1">
      <c r="A756" s="20"/>
      <c r="B756" s="60"/>
      <c r="C756" s="4"/>
      <c r="D756" s="4"/>
      <c r="E756" s="53"/>
      <c r="F756" s="5"/>
      <c r="G756" s="5"/>
      <c r="H756" s="66"/>
      <c r="I756" s="65"/>
      <c r="J756" s="67"/>
      <c r="K756" s="303"/>
      <c r="L756" s="67"/>
    </row>
    <row r="757" spans="1:13">
      <c r="A757" s="20"/>
      <c r="B757" s="351" t="s">
        <v>3561</v>
      </c>
      <c r="C757" s="352"/>
      <c r="D757" s="352"/>
      <c r="E757" s="352"/>
      <c r="F757" s="352"/>
      <c r="G757" s="277"/>
      <c r="H757" s="66"/>
      <c r="I757" s="65"/>
      <c r="J757" s="67"/>
      <c r="K757" s="303"/>
      <c r="L757" s="67"/>
    </row>
    <row r="758" spans="1:13">
      <c r="A758" s="20"/>
      <c r="B758" s="39" t="s">
        <v>3562</v>
      </c>
      <c r="C758" s="4"/>
      <c r="D758" s="4"/>
      <c r="E758" s="53"/>
      <c r="F758" s="5"/>
      <c r="G758" s="5"/>
      <c r="H758" s="66"/>
      <c r="I758" s="65"/>
      <c r="J758" s="67"/>
      <c r="K758" s="303"/>
      <c r="L758" s="67"/>
    </row>
    <row r="759" spans="1:13">
      <c r="A759" s="20">
        <v>0</v>
      </c>
      <c r="B759" s="6" t="s">
        <v>2996</v>
      </c>
      <c r="C759" s="6" t="s">
        <v>2997</v>
      </c>
      <c r="D759" s="6" t="s">
        <v>585</v>
      </c>
      <c r="E759" s="53">
        <v>250</v>
      </c>
      <c r="F759" s="5">
        <v>0.63</v>
      </c>
      <c r="G759" s="5">
        <f t="shared" ref="G759:G767" si="257">ROUND(F759*Курс_EUR,2)</f>
        <v>59.85</v>
      </c>
      <c r="H759" s="66"/>
      <c r="I759" s="65">
        <f t="shared" ref="I759:I765" si="258">F759*(1-Скидка_SUNMIGHT)</f>
        <v>0.63</v>
      </c>
      <c r="J759" s="67">
        <f t="shared" ref="J759:J767" si="259">I759*H759</f>
        <v>0</v>
      </c>
      <c r="K759" s="303">
        <f t="shared" ref="K759:K767" si="260">G759*(1-Скидка_SUNMIGHT)</f>
        <v>59.85</v>
      </c>
      <c r="L759" s="67">
        <f t="shared" ref="L759:L767" si="261">H759*K759</f>
        <v>0</v>
      </c>
    </row>
    <row r="760" spans="1:13">
      <c r="A760" s="20">
        <v>0</v>
      </c>
      <c r="B760" s="6" t="s">
        <v>2998</v>
      </c>
      <c r="C760" s="6" t="s">
        <v>2997</v>
      </c>
      <c r="D760" s="6" t="s">
        <v>587</v>
      </c>
      <c r="E760" s="53">
        <v>250</v>
      </c>
      <c r="F760" s="5">
        <v>0.63</v>
      </c>
      <c r="G760" s="5">
        <f t="shared" si="257"/>
        <v>59.85</v>
      </c>
      <c r="H760" s="66"/>
      <c r="I760" s="65">
        <f t="shared" si="258"/>
        <v>0.63</v>
      </c>
      <c r="J760" s="67">
        <f t="shared" si="259"/>
        <v>0</v>
      </c>
      <c r="K760" s="303">
        <f t="shared" si="260"/>
        <v>59.85</v>
      </c>
      <c r="L760" s="67">
        <f t="shared" si="261"/>
        <v>0</v>
      </c>
    </row>
    <row r="761" spans="1:13">
      <c r="A761" s="20">
        <v>0</v>
      </c>
      <c r="B761" s="6" t="s">
        <v>2999</v>
      </c>
      <c r="C761" s="6" t="s">
        <v>2997</v>
      </c>
      <c r="D761" s="6" t="s">
        <v>589</v>
      </c>
      <c r="E761" s="53">
        <v>250</v>
      </c>
      <c r="F761" s="5">
        <v>0.63</v>
      </c>
      <c r="G761" s="5">
        <f t="shared" si="257"/>
        <v>59.85</v>
      </c>
      <c r="H761" s="66"/>
      <c r="I761" s="65">
        <f t="shared" si="258"/>
        <v>0.63</v>
      </c>
      <c r="J761" s="67">
        <f t="shared" si="259"/>
        <v>0</v>
      </c>
      <c r="K761" s="303">
        <f t="shared" si="260"/>
        <v>59.85</v>
      </c>
      <c r="L761" s="67">
        <f t="shared" si="261"/>
        <v>0</v>
      </c>
    </row>
    <row r="762" spans="1:13">
      <c r="A762" s="20">
        <v>0</v>
      </c>
      <c r="B762" s="6" t="s">
        <v>3000</v>
      </c>
      <c r="C762" s="6" t="s">
        <v>2997</v>
      </c>
      <c r="D762" s="6" t="s">
        <v>591</v>
      </c>
      <c r="E762" s="53">
        <v>250</v>
      </c>
      <c r="F762" s="5">
        <v>0.63</v>
      </c>
      <c r="G762" s="5">
        <f t="shared" si="257"/>
        <v>59.85</v>
      </c>
      <c r="H762" s="66"/>
      <c r="I762" s="65">
        <f t="shared" si="258"/>
        <v>0.63</v>
      </c>
      <c r="J762" s="67">
        <f t="shared" si="259"/>
        <v>0</v>
      </c>
      <c r="K762" s="303">
        <f t="shared" si="260"/>
        <v>59.85</v>
      </c>
      <c r="L762" s="67">
        <f t="shared" si="261"/>
        <v>0</v>
      </c>
    </row>
    <row r="763" spans="1:13">
      <c r="A763" s="20">
        <v>0</v>
      </c>
      <c r="B763" s="6" t="s">
        <v>3001</v>
      </c>
      <c r="C763" s="6" t="s">
        <v>2997</v>
      </c>
      <c r="D763" s="6" t="s">
        <v>615</v>
      </c>
      <c r="E763" s="53">
        <v>250</v>
      </c>
      <c r="F763" s="5">
        <v>0.63</v>
      </c>
      <c r="G763" s="5">
        <f t="shared" si="257"/>
        <v>59.85</v>
      </c>
      <c r="H763" s="66"/>
      <c r="I763" s="65">
        <f t="shared" si="258"/>
        <v>0.63</v>
      </c>
      <c r="J763" s="67">
        <f t="shared" si="259"/>
        <v>0</v>
      </c>
      <c r="K763" s="303">
        <f t="shared" si="260"/>
        <v>59.85</v>
      </c>
      <c r="L763" s="67">
        <f t="shared" si="261"/>
        <v>0</v>
      </c>
    </row>
    <row r="764" spans="1:13">
      <c r="A764" s="20">
        <v>0</v>
      </c>
      <c r="B764" s="6" t="s">
        <v>3002</v>
      </c>
      <c r="C764" s="6" t="s">
        <v>2997</v>
      </c>
      <c r="D764" s="6" t="s">
        <v>616</v>
      </c>
      <c r="E764" s="53">
        <v>250</v>
      </c>
      <c r="F764" s="5">
        <v>0.63</v>
      </c>
      <c r="G764" s="5">
        <f t="shared" si="257"/>
        <v>59.85</v>
      </c>
      <c r="H764" s="66"/>
      <c r="I764" s="65">
        <f t="shared" si="258"/>
        <v>0.63</v>
      </c>
      <c r="J764" s="67">
        <f t="shared" si="259"/>
        <v>0</v>
      </c>
      <c r="K764" s="303">
        <f t="shared" si="260"/>
        <v>59.85</v>
      </c>
      <c r="L764" s="67">
        <f t="shared" si="261"/>
        <v>0</v>
      </c>
    </row>
    <row r="765" spans="1:13">
      <c r="A765" s="20">
        <v>0</v>
      </c>
      <c r="B765" s="6" t="s">
        <v>3003</v>
      </c>
      <c r="C765" s="6" t="s">
        <v>2997</v>
      </c>
      <c r="D765" s="6" t="s">
        <v>617</v>
      </c>
      <c r="E765" s="53">
        <v>250</v>
      </c>
      <c r="F765" s="5">
        <v>0.63</v>
      </c>
      <c r="G765" s="5">
        <f t="shared" si="257"/>
        <v>59.85</v>
      </c>
      <c r="H765" s="66"/>
      <c r="I765" s="65">
        <f t="shared" si="258"/>
        <v>0.63</v>
      </c>
      <c r="J765" s="67">
        <f t="shared" si="259"/>
        <v>0</v>
      </c>
      <c r="K765" s="303">
        <f t="shared" si="260"/>
        <v>59.85</v>
      </c>
      <c r="L765" s="67">
        <f t="shared" si="261"/>
        <v>0</v>
      </c>
    </row>
    <row r="766" spans="1:13">
      <c r="A766" s="20">
        <v>0</v>
      </c>
      <c r="B766" s="60" t="s">
        <v>3012</v>
      </c>
      <c r="C766" s="6" t="s">
        <v>2997</v>
      </c>
      <c r="D766" s="6" t="s">
        <v>554</v>
      </c>
      <c r="E766" s="53">
        <v>250</v>
      </c>
      <c r="F766" s="5">
        <v>0.63</v>
      </c>
      <c r="G766" s="5">
        <f t="shared" si="257"/>
        <v>59.85</v>
      </c>
      <c r="H766" s="66"/>
      <c r="I766" s="65">
        <f t="shared" ref="I766:I777" si="262">F766*(1-Скидка_SUNMIGHT)</f>
        <v>0.63</v>
      </c>
      <c r="J766" s="67">
        <f t="shared" si="259"/>
        <v>0</v>
      </c>
      <c r="K766" s="303">
        <f t="shared" si="260"/>
        <v>59.85</v>
      </c>
      <c r="L766" s="67">
        <f t="shared" si="261"/>
        <v>0</v>
      </c>
    </row>
    <row r="767" spans="1:13">
      <c r="A767" s="20">
        <v>0</v>
      </c>
      <c r="B767" s="60" t="s">
        <v>3013</v>
      </c>
      <c r="C767" s="6" t="s">
        <v>2997</v>
      </c>
      <c r="D767" s="6" t="s">
        <v>3014</v>
      </c>
      <c r="E767" s="53">
        <v>250</v>
      </c>
      <c r="F767" s="5">
        <v>0.63</v>
      </c>
      <c r="G767" s="5">
        <f t="shared" si="257"/>
        <v>59.85</v>
      </c>
      <c r="H767" s="66"/>
      <c r="I767" s="65">
        <f t="shared" si="262"/>
        <v>0.63</v>
      </c>
      <c r="J767" s="67">
        <f t="shared" si="259"/>
        <v>0</v>
      </c>
      <c r="K767" s="303">
        <f t="shared" si="260"/>
        <v>59.85</v>
      </c>
      <c r="L767" s="67">
        <f t="shared" si="261"/>
        <v>0</v>
      </c>
    </row>
    <row r="768" spans="1:13">
      <c r="A768" s="223"/>
      <c r="B768" s="6" t="s">
        <v>430</v>
      </c>
      <c r="C768" s="6"/>
      <c r="D768" s="6"/>
      <c r="E768" s="53"/>
      <c r="F768" s="5"/>
      <c r="G768" s="5"/>
      <c r="H768" s="66"/>
      <c r="I768" s="65"/>
      <c r="J768" s="67"/>
      <c r="K768" s="303"/>
      <c r="L768" s="67"/>
    </row>
    <row r="769" spans="1:12">
      <c r="A769" s="20">
        <v>0</v>
      </c>
      <c r="B769" s="6" t="s">
        <v>3004</v>
      </c>
      <c r="C769" s="6" t="s">
        <v>3005</v>
      </c>
      <c r="D769" s="6" t="s">
        <v>585</v>
      </c>
      <c r="E769" s="53">
        <v>100</v>
      </c>
      <c r="F769" s="5">
        <v>0.65</v>
      </c>
      <c r="G769" s="5">
        <f t="shared" ref="G769:G777" si="263">ROUND(F769*Курс_EUR,2)</f>
        <v>61.75</v>
      </c>
      <c r="H769" s="66"/>
      <c r="I769" s="65">
        <f t="shared" si="262"/>
        <v>0.65</v>
      </c>
      <c r="J769" s="67">
        <f t="shared" ref="J769:J777" si="264">I769*H769</f>
        <v>0</v>
      </c>
      <c r="K769" s="303">
        <f t="shared" ref="K769:K777" si="265">G769*(1-Скидка_SUNMIGHT)</f>
        <v>61.75</v>
      </c>
      <c r="L769" s="67">
        <f t="shared" ref="L769:L777" si="266">H769*K769</f>
        <v>0</v>
      </c>
    </row>
    <row r="770" spans="1:12">
      <c r="A770" s="20">
        <v>0</v>
      </c>
      <c r="B770" s="6" t="s">
        <v>3006</v>
      </c>
      <c r="C770" s="6" t="s">
        <v>3005</v>
      </c>
      <c r="D770" s="6" t="s">
        <v>587</v>
      </c>
      <c r="E770" s="53">
        <v>100</v>
      </c>
      <c r="F770" s="5">
        <v>0.65</v>
      </c>
      <c r="G770" s="5">
        <f t="shared" si="263"/>
        <v>61.75</v>
      </c>
      <c r="H770" s="66"/>
      <c r="I770" s="65">
        <f t="shared" si="262"/>
        <v>0.65</v>
      </c>
      <c r="J770" s="67">
        <f t="shared" si="264"/>
        <v>0</v>
      </c>
      <c r="K770" s="303">
        <f t="shared" si="265"/>
        <v>61.75</v>
      </c>
      <c r="L770" s="67">
        <f t="shared" si="266"/>
        <v>0</v>
      </c>
    </row>
    <row r="771" spans="1:12">
      <c r="A771" s="20">
        <v>0</v>
      </c>
      <c r="B771" s="6" t="s">
        <v>3007</v>
      </c>
      <c r="C771" s="6" t="s">
        <v>3005</v>
      </c>
      <c r="D771" s="6" t="s">
        <v>589</v>
      </c>
      <c r="E771" s="53">
        <v>100</v>
      </c>
      <c r="F771" s="5">
        <v>0.65</v>
      </c>
      <c r="G771" s="5">
        <f t="shared" si="263"/>
        <v>61.75</v>
      </c>
      <c r="H771" s="66"/>
      <c r="I771" s="65">
        <f t="shared" si="262"/>
        <v>0.65</v>
      </c>
      <c r="J771" s="67">
        <f t="shared" si="264"/>
        <v>0</v>
      </c>
      <c r="K771" s="303">
        <f t="shared" si="265"/>
        <v>61.75</v>
      </c>
      <c r="L771" s="67">
        <f t="shared" si="266"/>
        <v>0</v>
      </c>
    </row>
    <row r="772" spans="1:12">
      <c r="A772" s="20">
        <v>0</v>
      </c>
      <c r="B772" s="6" t="s">
        <v>3008</v>
      </c>
      <c r="C772" s="6" t="s">
        <v>3005</v>
      </c>
      <c r="D772" s="6" t="s">
        <v>591</v>
      </c>
      <c r="E772" s="53">
        <v>100</v>
      </c>
      <c r="F772" s="5">
        <v>0.65</v>
      </c>
      <c r="G772" s="5">
        <f t="shared" si="263"/>
        <v>61.75</v>
      </c>
      <c r="H772" s="66"/>
      <c r="I772" s="65">
        <f t="shared" si="262"/>
        <v>0.65</v>
      </c>
      <c r="J772" s="67">
        <f t="shared" si="264"/>
        <v>0</v>
      </c>
      <c r="K772" s="303">
        <f t="shared" si="265"/>
        <v>61.75</v>
      </c>
      <c r="L772" s="67">
        <f t="shared" si="266"/>
        <v>0</v>
      </c>
    </row>
    <row r="773" spans="1:12">
      <c r="A773" s="20">
        <v>0</v>
      </c>
      <c r="B773" s="6" t="s">
        <v>3009</v>
      </c>
      <c r="C773" s="6" t="s">
        <v>3005</v>
      </c>
      <c r="D773" s="6" t="s">
        <v>615</v>
      </c>
      <c r="E773" s="53">
        <v>100</v>
      </c>
      <c r="F773" s="5">
        <v>0.65</v>
      </c>
      <c r="G773" s="5">
        <f t="shared" si="263"/>
        <v>61.75</v>
      </c>
      <c r="H773" s="66"/>
      <c r="I773" s="65">
        <f t="shared" si="262"/>
        <v>0.65</v>
      </c>
      <c r="J773" s="67">
        <f t="shared" si="264"/>
        <v>0</v>
      </c>
      <c r="K773" s="303">
        <f t="shared" si="265"/>
        <v>61.75</v>
      </c>
      <c r="L773" s="67">
        <f t="shared" si="266"/>
        <v>0</v>
      </c>
    </row>
    <row r="774" spans="1:12">
      <c r="A774" s="20">
        <v>0</v>
      </c>
      <c r="B774" s="6" t="s">
        <v>3010</v>
      </c>
      <c r="C774" s="6" t="s">
        <v>3005</v>
      </c>
      <c r="D774" s="6" t="s">
        <v>616</v>
      </c>
      <c r="E774" s="53">
        <v>100</v>
      </c>
      <c r="F774" s="5">
        <v>0.65</v>
      </c>
      <c r="G774" s="5">
        <f t="shared" si="263"/>
        <v>61.75</v>
      </c>
      <c r="H774" s="66"/>
      <c r="I774" s="65">
        <f t="shared" si="262"/>
        <v>0.65</v>
      </c>
      <c r="J774" s="67">
        <f t="shared" si="264"/>
        <v>0</v>
      </c>
      <c r="K774" s="303">
        <f t="shared" si="265"/>
        <v>61.75</v>
      </c>
      <c r="L774" s="67">
        <f t="shared" si="266"/>
        <v>0</v>
      </c>
    </row>
    <row r="775" spans="1:12">
      <c r="A775" s="20">
        <v>0</v>
      </c>
      <c r="B775" s="6" t="s">
        <v>3011</v>
      </c>
      <c r="C775" s="6" t="s">
        <v>3005</v>
      </c>
      <c r="D775" s="6" t="s">
        <v>617</v>
      </c>
      <c r="E775" s="53">
        <v>100</v>
      </c>
      <c r="F775" s="5">
        <v>0.65</v>
      </c>
      <c r="G775" s="5">
        <f t="shared" si="263"/>
        <v>61.75</v>
      </c>
      <c r="H775" s="66"/>
      <c r="I775" s="65">
        <f t="shared" si="262"/>
        <v>0.65</v>
      </c>
      <c r="J775" s="67">
        <f t="shared" si="264"/>
        <v>0</v>
      </c>
      <c r="K775" s="303">
        <f t="shared" si="265"/>
        <v>61.75</v>
      </c>
      <c r="L775" s="67">
        <f t="shared" si="266"/>
        <v>0</v>
      </c>
    </row>
    <row r="776" spans="1:12">
      <c r="A776" s="20">
        <v>0</v>
      </c>
      <c r="B776" s="6" t="s">
        <v>3015</v>
      </c>
      <c r="C776" s="6" t="s">
        <v>3005</v>
      </c>
      <c r="D776" s="6" t="s">
        <v>554</v>
      </c>
      <c r="E776" s="53">
        <v>100</v>
      </c>
      <c r="F776" s="5">
        <v>0.65</v>
      </c>
      <c r="G776" s="5">
        <f t="shared" si="263"/>
        <v>61.75</v>
      </c>
      <c r="H776" s="66"/>
      <c r="I776" s="65">
        <f t="shared" si="262"/>
        <v>0.65</v>
      </c>
      <c r="J776" s="67">
        <f t="shared" si="264"/>
        <v>0</v>
      </c>
      <c r="K776" s="303">
        <f t="shared" si="265"/>
        <v>61.75</v>
      </c>
      <c r="L776" s="67">
        <f t="shared" si="266"/>
        <v>0</v>
      </c>
    </row>
    <row r="777" spans="1:12">
      <c r="A777" s="20">
        <v>0</v>
      </c>
      <c r="B777" s="6" t="s">
        <v>3016</v>
      </c>
      <c r="C777" s="6" t="s">
        <v>3005</v>
      </c>
      <c r="D777" s="6" t="s">
        <v>3014</v>
      </c>
      <c r="E777" s="53">
        <v>100</v>
      </c>
      <c r="F777" s="5">
        <v>0.65</v>
      </c>
      <c r="G777" s="5">
        <f t="shared" si="263"/>
        <v>61.75</v>
      </c>
      <c r="H777" s="66"/>
      <c r="I777" s="65">
        <f t="shared" si="262"/>
        <v>0.65</v>
      </c>
      <c r="J777" s="67">
        <f t="shared" si="264"/>
        <v>0</v>
      </c>
      <c r="K777" s="303">
        <f t="shared" si="265"/>
        <v>61.75</v>
      </c>
      <c r="L777" s="67">
        <f t="shared" si="266"/>
        <v>0</v>
      </c>
    </row>
    <row r="778" spans="1:12">
      <c r="A778" s="124"/>
      <c r="B778" s="6"/>
      <c r="C778" s="6"/>
      <c r="D778" s="6"/>
      <c r="E778" s="53"/>
      <c r="F778" s="5"/>
      <c r="G778" s="5"/>
      <c r="H778" s="66"/>
      <c r="I778" s="64"/>
      <c r="J778" s="64"/>
      <c r="K778" s="64"/>
      <c r="L778" s="64"/>
    </row>
    <row r="779" spans="1:12">
      <c r="A779" s="12"/>
      <c r="F779" s="88"/>
      <c r="G779" s="88"/>
      <c r="H779" s="88"/>
    </row>
    <row r="780" spans="1:12">
      <c r="A780" s="12"/>
      <c r="B780" s="12" t="s">
        <v>109</v>
      </c>
    </row>
    <row r="781" spans="1:12">
      <c r="A781" s="12"/>
      <c r="B781" s="12" t="s">
        <v>2182</v>
      </c>
    </row>
  </sheetData>
  <autoFilter ref="A6:L778" xr:uid="{00000000-0001-0000-0100-000000000000}"/>
  <mergeCells count="19">
    <mergeCell ref="B699:F699"/>
    <mergeCell ref="B728:F728"/>
    <mergeCell ref="B380:F380"/>
    <mergeCell ref="B671:F671"/>
    <mergeCell ref="B757:F757"/>
    <mergeCell ref="B544:F544"/>
    <mergeCell ref="B557:F557"/>
    <mergeCell ref="B566:F566"/>
    <mergeCell ref="B612:F612"/>
    <mergeCell ref="B576:F576"/>
    <mergeCell ref="B586:F586"/>
    <mergeCell ref="B641:F641"/>
    <mergeCell ref="B659:F659"/>
    <mergeCell ref="B2:F2"/>
    <mergeCell ref="B3:F3"/>
    <mergeCell ref="B7:F7"/>
    <mergeCell ref="B83:F83"/>
    <mergeCell ref="B135:F135"/>
    <mergeCell ref="B46:F46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C1" sqref="C1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49" t="s">
        <v>0</v>
      </c>
      <c r="C2" s="349"/>
      <c r="D2" s="349"/>
      <c r="E2" s="349"/>
      <c r="F2" s="349"/>
      <c r="G2" s="267"/>
      <c r="H2" s="267"/>
    </row>
    <row r="3" spans="1:12" ht="15.5">
      <c r="B3" s="349" t="s">
        <v>5214</v>
      </c>
      <c r="C3" s="349"/>
      <c r="D3" s="349"/>
      <c r="E3" s="349"/>
      <c r="F3" s="349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SUM(J9:J62)</f>
        <v>0</v>
      </c>
      <c r="K5" s="49" t="s">
        <v>5220</v>
      </c>
      <c r="L5" s="38">
        <f>SUM(L9:L62)</f>
        <v>0</v>
      </c>
    </row>
    <row r="6" spans="1:12" ht="24.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50" t="s">
        <v>5211</v>
      </c>
      <c r="C7" s="350"/>
      <c r="D7" s="350"/>
      <c r="E7" s="350"/>
      <c r="F7" s="350"/>
      <c r="G7" s="5"/>
      <c r="H7" s="66"/>
      <c r="I7" s="65"/>
      <c r="J7" s="67"/>
      <c r="K7" s="303"/>
      <c r="L7" s="67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303"/>
      <c r="L8" s="67"/>
    </row>
    <row r="9" spans="1:12">
      <c r="A9" s="20">
        <v>0</v>
      </c>
      <c r="B9" s="6" t="s">
        <v>5078</v>
      </c>
      <c r="C9" s="4" t="s">
        <v>5079</v>
      </c>
      <c r="D9" s="4" t="s">
        <v>5080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3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5081</v>
      </c>
      <c r="C10" s="4" t="s">
        <v>5079</v>
      </c>
      <c r="D10" s="4" t="s">
        <v>5082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3">
        <f t="shared" si="3"/>
        <v>225.15</v>
      </c>
      <c r="L10" s="67">
        <f t="shared" ref="L10:L62" si="4">H10*K10</f>
        <v>0</v>
      </c>
    </row>
    <row r="11" spans="1:12">
      <c r="A11" s="20">
        <v>0</v>
      </c>
      <c r="B11" s="6" t="s">
        <v>5083</v>
      </c>
      <c r="C11" s="4" t="s">
        <v>5079</v>
      </c>
      <c r="D11" s="4" t="s">
        <v>5047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3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5084</v>
      </c>
      <c r="C12" s="4" t="s">
        <v>5079</v>
      </c>
      <c r="D12" s="4" t="s">
        <v>5048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3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5085</v>
      </c>
      <c r="C13" s="4" t="s">
        <v>5079</v>
      </c>
      <c r="D13" s="4" t="s">
        <v>5044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3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5086</v>
      </c>
      <c r="C14" s="4" t="s">
        <v>5079</v>
      </c>
      <c r="D14" s="4" t="s">
        <v>5049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3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5087</v>
      </c>
      <c r="C15" s="4" t="s">
        <v>5079</v>
      </c>
      <c r="D15" s="4" t="s">
        <v>5045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3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5088</v>
      </c>
      <c r="C16" s="4" t="s">
        <v>5079</v>
      </c>
      <c r="D16" s="4" t="s">
        <v>5050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3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5089</v>
      </c>
      <c r="C17" s="4" t="s">
        <v>5079</v>
      </c>
      <c r="D17" s="4" t="s">
        <v>5051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3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5090</v>
      </c>
      <c r="C18" s="4" t="s">
        <v>5079</v>
      </c>
      <c r="D18" s="4" t="s">
        <v>5046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3">
        <f t="shared" si="3"/>
        <v>179.55</v>
      </c>
      <c r="L18" s="67">
        <f t="shared" si="4"/>
        <v>0</v>
      </c>
    </row>
    <row r="19" spans="1:12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3"/>
      <c r="L19" s="67"/>
    </row>
    <row r="20" spans="1:12">
      <c r="A20" s="20"/>
      <c r="B20" s="350" t="s">
        <v>5271</v>
      </c>
      <c r="C20" s="350"/>
      <c r="D20" s="350"/>
      <c r="E20" s="350"/>
      <c r="F20" s="350"/>
      <c r="G20" s="5"/>
      <c r="H20" s="66"/>
      <c r="I20" s="65"/>
      <c r="J20" s="67"/>
      <c r="K20" s="303"/>
      <c r="L20" s="67"/>
    </row>
    <row r="21" spans="1:12">
      <c r="A21" s="20"/>
      <c r="B21" s="117" t="s">
        <v>3564</v>
      </c>
      <c r="C21" s="59"/>
      <c r="D21" s="59"/>
      <c r="E21" s="59"/>
      <c r="F21" s="59"/>
      <c r="G21" s="5"/>
      <c r="H21" s="66"/>
      <c r="I21" s="65"/>
      <c r="J21" s="67"/>
      <c r="K21" s="303"/>
      <c r="L21" s="67"/>
    </row>
    <row r="22" spans="1:12">
      <c r="A22" s="20">
        <v>0</v>
      </c>
      <c r="B22" s="6" t="s">
        <v>5292</v>
      </c>
      <c r="C22" s="6" t="s">
        <v>5293</v>
      </c>
      <c r="D22" s="6" t="s">
        <v>5047</v>
      </c>
      <c r="E22" s="274" t="s">
        <v>5107</v>
      </c>
      <c r="F22" s="7">
        <v>2.67</v>
      </c>
      <c r="G22" s="5">
        <f t="shared" ref="G22:G29" si="5">ROUND(F22*Курс_EUR,2)</f>
        <v>253.65</v>
      </c>
      <c r="H22" s="66"/>
      <c r="I22" s="65">
        <f t="shared" ref="I22:I29" si="6">F22*(1-Скидка_SUNMIGHT)</f>
        <v>2.67</v>
      </c>
      <c r="J22" s="67">
        <f t="shared" ref="J22:J29" si="7">I22*H22</f>
        <v>0</v>
      </c>
      <c r="K22" s="303">
        <f t="shared" ref="K22:K29" si="8">G22*(1-Скидка_SUNMIGHT)</f>
        <v>253.65</v>
      </c>
      <c r="L22" s="67">
        <f t="shared" ref="L22:L29" si="9">H22*K22</f>
        <v>0</v>
      </c>
    </row>
    <row r="23" spans="1:12">
      <c r="A23" s="20">
        <v>0</v>
      </c>
      <c r="B23" s="6" t="s">
        <v>5294</v>
      </c>
      <c r="C23" s="6" t="s">
        <v>5293</v>
      </c>
      <c r="D23" s="6" t="s">
        <v>5048</v>
      </c>
      <c r="E23" s="274" t="s">
        <v>5107</v>
      </c>
      <c r="F23" s="7">
        <v>2.3199999999999998</v>
      </c>
      <c r="G23" s="5">
        <f t="shared" si="5"/>
        <v>220.4</v>
      </c>
      <c r="H23" s="66"/>
      <c r="I23" s="65">
        <f t="shared" si="6"/>
        <v>2.3199999999999998</v>
      </c>
      <c r="J23" s="67">
        <f t="shared" si="7"/>
        <v>0</v>
      </c>
      <c r="K23" s="303">
        <f t="shared" si="8"/>
        <v>220.4</v>
      </c>
      <c r="L23" s="67">
        <f t="shared" si="9"/>
        <v>0</v>
      </c>
    </row>
    <row r="24" spans="1:12">
      <c r="A24" s="20">
        <v>0</v>
      </c>
      <c r="B24" s="6" t="s">
        <v>5295</v>
      </c>
      <c r="C24" s="6" t="s">
        <v>5293</v>
      </c>
      <c r="D24" s="6" t="s">
        <v>5044</v>
      </c>
      <c r="E24" s="274" t="s">
        <v>5107</v>
      </c>
      <c r="F24" s="7">
        <v>2.3199999999999998</v>
      </c>
      <c r="G24" s="5">
        <f t="shared" si="5"/>
        <v>220.4</v>
      </c>
      <c r="H24" s="66"/>
      <c r="I24" s="65">
        <f t="shared" si="6"/>
        <v>2.3199999999999998</v>
      </c>
      <c r="J24" s="67">
        <f t="shared" si="7"/>
        <v>0</v>
      </c>
      <c r="K24" s="303">
        <f t="shared" si="8"/>
        <v>220.4</v>
      </c>
      <c r="L24" s="67">
        <f t="shared" si="9"/>
        <v>0</v>
      </c>
    </row>
    <row r="25" spans="1:12">
      <c r="A25" s="20">
        <v>0</v>
      </c>
      <c r="B25" s="6" t="s">
        <v>5296</v>
      </c>
      <c r="C25" s="6" t="s">
        <v>5293</v>
      </c>
      <c r="D25" s="6" t="s">
        <v>5049</v>
      </c>
      <c r="E25" s="274" t="s">
        <v>5107</v>
      </c>
      <c r="F25" s="7">
        <v>2.3199999999999998</v>
      </c>
      <c r="G25" s="5">
        <f t="shared" si="5"/>
        <v>220.4</v>
      </c>
      <c r="H25" s="66"/>
      <c r="I25" s="65">
        <f t="shared" si="6"/>
        <v>2.3199999999999998</v>
      </c>
      <c r="J25" s="67">
        <f t="shared" si="7"/>
        <v>0</v>
      </c>
      <c r="K25" s="303">
        <f t="shared" si="8"/>
        <v>220.4</v>
      </c>
      <c r="L25" s="67">
        <f t="shared" si="9"/>
        <v>0</v>
      </c>
    </row>
    <row r="26" spans="1:12">
      <c r="A26" s="20">
        <v>0</v>
      </c>
      <c r="B26" s="6" t="s">
        <v>5297</v>
      </c>
      <c r="C26" s="6" t="s">
        <v>5293</v>
      </c>
      <c r="D26" s="6" t="s">
        <v>5045</v>
      </c>
      <c r="E26" s="274" t="s">
        <v>5107</v>
      </c>
      <c r="F26" s="7">
        <v>2.3199999999999998</v>
      </c>
      <c r="G26" s="5">
        <f t="shared" si="5"/>
        <v>220.4</v>
      </c>
      <c r="H26" s="66"/>
      <c r="I26" s="65">
        <f t="shared" si="6"/>
        <v>2.3199999999999998</v>
      </c>
      <c r="J26" s="67">
        <f t="shared" si="7"/>
        <v>0</v>
      </c>
      <c r="K26" s="303">
        <f t="shared" si="8"/>
        <v>220.4</v>
      </c>
      <c r="L26" s="67">
        <f t="shared" si="9"/>
        <v>0</v>
      </c>
    </row>
    <row r="27" spans="1:12">
      <c r="A27" s="20">
        <v>0</v>
      </c>
      <c r="B27" s="6" t="s">
        <v>5298</v>
      </c>
      <c r="C27" s="6" t="s">
        <v>5293</v>
      </c>
      <c r="D27" s="6" t="s">
        <v>5050</v>
      </c>
      <c r="E27" s="274" t="s">
        <v>5107</v>
      </c>
      <c r="F27" s="7">
        <v>2.3199999999999998</v>
      </c>
      <c r="G27" s="5">
        <f t="shared" si="5"/>
        <v>220.4</v>
      </c>
      <c r="H27" s="66"/>
      <c r="I27" s="65">
        <f t="shared" si="6"/>
        <v>2.3199999999999998</v>
      </c>
      <c r="J27" s="67">
        <f t="shared" si="7"/>
        <v>0</v>
      </c>
      <c r="K27" s="303">
        <f t="shared" si="8"/>
        <v>220.4</v>
      </c>
      <c r="L27" s="67">
        <f t="shared" si="9"/>
        <v>0</v>
      </c>
    </row>
    <row r="28" spans="1:12">
      <c r="A28" s="20">
        <v>0</v>
      </c>
      <c r="B28" s="6" t="s">
        <v>5299</v>
      </c>
      <c r="C28" s="6" t="s">
        <v>5293</v>
      </c>
      <c r="D28" s="6" t="s">
        <v>5051</v>
      </c>
      <c r="E28" s="274" t="s">
        <v>5107</v>
      </c>
      <c r="F28" s="7">
        <v>2.3199999999999998</v>
      </c>
      <c r="G28" s="5">
        <f t="shared" si="5"/>
        <v>220.4</v>
      </c>
      <c r="H28" s="66"/>
      <c r="I28" s="65">
        <f t="shared" si="6"/>
        <v>2.3199999999999998</v>
      </c>
      <c r="J28" s="67">
        <f t="shared" si="7"/>
        <v>0</v>
      </c>
      <c r="K28" s="303">
        <f t="shared" si="8"/>
        <v>220.4</v>
      </c>
      <c r="L28" s="67">
        <f t="shared" si="9"/>
        <v>0</v>
      </c>
    </row>
    <row r="29" spans="1:12">
      <c r="A29" s="20">
        <v>0</v>
      </c>
      <c r="B29" s="6" t="s">
        <v>5300</v>
      </c>
      <c r="C29" s="6" t="s">
        <v>5293</v>
      </c>
      <c r="D29" s="6" t="s">
        <v>5046</v>
      </c>
      <c r="E29" s="274" t="s">
        <v>5107</v>
      </c>
      <c r="F29" s="7">
        <v>2.3199999999999998</v>
      </c>
      <c r="G29" s="5">
        <f t="shared" si="5"/>
        <v>220.4</v>
      </c>
      <c r="H29" s="66"/>
      <c r="I29" s="65">
        <f t="shared" si="6"/>
        <v>2.3199999999999998</v>
      </c>
      <c r="J29" s="67">
        <f t="shared" si="7"/>
        <v>0</v>
      </c>
      <c r="K29" s="303">
        <f t="shared" si="8"/>
        <v>220.4</v>
      </c>
      <c r="L29" s="67">
        <f t="shared" si="9"/>
        <v>0</v>
      </c>
    </row>
    <row r="30" spans="1:12" ht="12.5" thickBot="1">
      <c r="A30" s="20"/>
      <c r="B30" s="321"/>
      <c r="C30" s="226"/>
      <c r="D30" s="226"/>
      <c r="E30" s="227"/>
      <c r="F30" s="322"/>
      <c r="G30" s="5"/>
      <c r="H30" s="66"/>
      <c r="I30" s="65"/>
      <c r="J30" s="67"/>
      <c r="K30" s="303"/>
      <c r="L30" s="67"/>
    </row>
    <row r="31" spans="1:12">
      <c r="A31" s="20"/>
      <c r="B31" s="351" t="s">
        <v>5212</v>
      </c>
      <c r="C31" s="352"/>
      <c r="D31" s="352"/>
      <c r="E31" s="352"/>
      <c r="F31" s="355"/>
      <c r="G31" s="284"/>
      <c r="H31" s="118"/>
      <c r="I31" s="118"/>
      <c r="J31" s="118"/>
      <c r="K31" s="303"/>
      <c r="L31" s="67"/>
    </row>
    <row r="32" spans="1:12">
      <c r="A32" s="20"/>
      <c r="B32" s="117" t="s">
        <v>3564</v>
      </c>
      <c r="C32" s="59"/>
      <c r="D32" s="59"/>
      <c r="E32" s="59"/>
      <c r="F32" s="59"/>
      <c r="G32" s="59"/>
      <c r="H32" s="118"/>
      <c r="I32" s="118"/>
      <c r="J32" s="118"/>
      <c r="K32" s="303"/>
      <c r="L32" s="67"/>
    </row>
    <row r="33" spans="1:13">
      <c r="A33" s="20">
        <v>0</v>
      </c>
      <c r="B33" s="6" t="s">
        <v>5091</v>
      </c>
      <c r="C33" s="4" t="s">
        <v>5092</v>
      </c>
      <c r="D33" s="4" t="s">
        <v>122</v>
      </c>
      <c r="E33" s="53" t="s">
        <v>5107</v>
      </c>
      <c r="F33" s="5">
        <v>2.4300000000000002</v>
      </c>
      <c r="G33" s="5">
        <f t="shared" ref="G33:G40" si="10">ROUND(F33*Курс_EUR,2)</f>
        <v>230.85</v>
      </c>
      <c r="H33" s="66"/>
      <c r="I33" s="65">
        <f t="shared" ref="I33:I40" si="11">F33*(1-Скидка_SM_CST)</f>
        <v>2.4300000000000002</v>
      </c>
      <c r="J33" s="67">
        <f t="shared" ref="J33:J40" si="12">I33*H33</f>
        <v>0</v>
      </c>
      <c r="K33" s="303">
        <f t="shared" ref="K33:K40" si="13">G33*(1-Скидка_SM_CST)</f>
        <v>230.85</v>
      </c>
      <c r="L33" s="67">
        <f t="shared" si="4"/>
        <v>0</v>
      </c>
    </row>
    <row r="34" spans="1:13">
      <c r="A34" s="20">
        <v>0</v>
      </c>
      <c r="B34" s="6" t="s">
        <v>5093</v>
      </c>
      <c r="C34" s="4" t="s">
        <v>5092</v>
      </c>
      <c r="D34" s="4" t="s">
        <v>125</v>
      </c>
      <c r="E34" s="53" t="s">
        <v>5107</v>
      </c>
      <c r="F34" s="5">
        <v>2.11</v>
      </c>
      <c r="G34" s="5">
        <f t="shared" si="10"/>
        <v>200.45</v>
      </c>
      <c r="H34" s="66"/>
      <c r="I34" s="65">
        <f t="shared" si="11"/>
        <v>2.11</v>
      </c>
      <c r="J34" s="67">
        <f t="shared" si="12"/>
        <v>0</v>
      </c>
      <c r="K34" s="303">
        <f t="shared" si="13"/>
        <v>200.45</v>
      </c>
      <c r="L34" s="67">
        <f t="shared" si="4"/>
        <v>0</v>
      </c>
    </row>
    <row r="35" spans="1:13">
      <c r="A35" s="20">
        <v>0</v>
      </c>
      <c r="B35" s="6" t="s">
        <v>5094</v>
      </c>
      <c r="C35" s="4" t="s">
        <v>5092</v>
      </c>
      <c r="D35" s="4" t="s">
        <v>127</v>
      </c>
      <c r="E35" s="53" t="s">
        <v>5107</v>
      </c>
      <c r="F35" s="5">
        <v>2.11</v>
      </c>
      <c r="G35" s="5">
        <f t="shared" si="10"/>
        <v>200.45</v>
      </c>
      <c r="H35" s="66"/>
      <c r="I35" s="65">
        <f t="shared" si="11"/>
        <v>2.11</v>
      </c>
      <c r="J35" s="67">
        <f t="shared" si="12"/>
        <v>0</v>
      </c>
      <c r="K35" s="303">
        <f t="shared" si="13"/>
        <v>200.45</v>
      </c>
      <c r="L35" s="67">
        <f t="shared" si="4"/>
        <v>0</v>
      </c>
    </row>
    <row r="36" spans="1:13">
      <c r="A36" s="20">
        <v>0</v>
      </c>
      <c r="B36" s="6" t="s">
        <v>5095</v>
      </c>
      <c r="C36" s="4" t="s">
        <v>5092</v>
      </c>
      <c r="D36" s="4" t="s">
        <v>129</v>
      </c>
      <c r="E36" s="53" t="s">
        <v>5107</v>
      </c>
      <c r="F36" s="5">
        <v>2.11</v>
      </c>
      <c r="G36" s="5">
        <f t="shared" si="10"/>
        <v>200.45</v>
      </c>
      <c r="H36" s="66"/>
      <c r="I36" s="65">
        <f t="shared" si="11"/>
        <v>2.11</v>
      </c>
      <c r="J36" s="67">
        <f t="shared" si="12"/>
        <v>0</v>
      </c>
      <c r="K36" s="303">
        <f t="shared" si="13"/>
        <v>200.45</v>
      </c>
      <c r="L36" s="67">
        <f t="shared" si="4"/>
        <v>0</v>
      </c>
    </row>
    <row r="37" spans="1:13">
      <c r="A37" s="20">
        <v>0</v>
      </c>
      <c r="B37" s="6" t="s">
        <v>5096</v>
      </c>
      <c r="C37" s="4" t="s">
        <v>5092</v>
      </c>
      <c r="D37" s="4" t="s">
        <v>131</v>
      </c>
      <c r="E37" s="53" t="s">
        <v>5107</v>
      </c>
      <c r="F37" s="5">
        <v>2.11</v>
      </c>
      <c r="G37" s="5">
        <f t="shared" si="10"/>
        <v>200.45</v>
      </c>
      <c r="H37" s="66"/>
      <c r="I37" s="65">
        <f t="shared" si="11"/>
        <v>2.11</v>
      </c>
      <c r="J37" s="67">
        <f t="shared" si="12"/>
        <v>0</v>
      </c>
      <c r="K37" s="303">
        <f t="shared" si="13"/>
        <v>200.45</v>
      </c>
      <c r="L37" s="67">
        <f t="shared" si="4"/>
        <v>0</v>
      </c>
    </row>
    <row r="38" spans="1:13">
      <c r="A38" s="20">
        <v>0</v>
      </c>
      <c r="B38" s="6" t="s">
        <v>5097</v>
      </c>
      <c r="C38" s="4" t="s">
        <v>5092</v>
      </c>
      <c r="D38" s="4" t="s">
        <v>133</v>
      </c>
      <c r="E38" s="53" t="s">
        <v>5107</v>
      </c>
      <c r="F38" s="5">
        <v>2.11</v>
      </c>
      <c r="G38" s="5">
        <f t="shared" si="10"/>
        <v>200.45</v>
      </c>
      <c r="H38" s="66"/>
      <c r="I38" s="65">
        <f t="shared" si="11"/>
        <v>2.11</v>
      </c>
      <c r="J38" s="67">
        <f t="shared" si="12"/>
        <v>0</v>
      </c>
      <c r="K38" s="303">
        <f t="shared" si="13"/>
        <v>200.45</v>
      </c>
      <c r="L38" s="67">
        <f t="shared" si="4"/>
        <v>0</v>
      </c>
    </row>
    <row r="39" spans="1:13">
      <c r="A39" s="20">
        <v>0</v>
      </c>
      <c r="B39" s="6" t="s">
        <v>5098</v>
      </c>
      <c r="C39" s="4" t="s">
        <v>5092</v>
      </c>
      <c r="D39" s="4" t="s">
        <v>135</v>
      </c>
      <c r="E39" s="53" t="s">
        <v>5107</v>
      </c>
      <c r="F39" s="5">
        <v>2.11</v>
      </c>
      <c r="G39" s="5">
        <f t="shared" si="10"/>
        <v>200.45</v>
      </c>
      <c r="H39" s="66"/>
      <c r="I39" s="65">
        <f t="shared" si="11"/>
        <v>2.11</v>
      </c>
      <c r="J39" s="67">
        <f t="shared" si="12"/>
        <v>0</v>
      </c>
      <c r="K39" s="303">
        <f t="shared" si="13"/>
        <v>200.45</v>
      </c>
      <c r="L39" s="67">
        <f t="shared" si="4"/>
        <v>0</v>
      </c>
    </row>
    <row r="40" spans="1:13">
      <c r="A40" s="20">
        <v>0</v>
      </c>
      <c r="B40" s="6" t="s">
        <v>5099</v>
      </c>
      <c r="C40" s="4" t="s">
        <v>5092</v>
      </c>
      <c r="D40" s="4" t="s">
        <v>139</v>
      </c>
      <c r="E40" s="53" t="s">
        <v>5107</v>
      </c>
      <c r="F40" s="5">
        <v>2.11</v>
      </c>
      <c r="G40" s="5">
        <f t="shared" si="10"/>
        <v>200.45</v>
      </c>
      <c r="H40" s="66"/>
      <c r="I40" s="65">
        <f t="shared" si="11"/>
        <v>2.11</v>
      </c>
      <c r="J40" s="67">
        <f t="shared" si="12"/>
        <v>0</v>
      </c>
      <c r="K40" s="303">
        <f t="shared" si="13"/>
        <v>200.45</v>
      </c>
      <c r="L40" s="67">
        <f t="shared" si="4"/>
        <v>0</v>
      </c>
    </row>
    <row r="41" spans="1:13" ht="12.5" thickBot="1">
      <c r="A41" s="20"/>
      <c r="B41" s="6"/>
      <c r="C41" s="4"/>
      <c r="D41" s="4"/>
      <c r="E41" s="53"/>
      <c r="F41" s="5"/>
      <c r="G41" s="5"/>
      <c r="H41" s="66"/>
      <c r="I41" s="65"/>
      <c r="J41" s="67"/>
      <c r="K41" s="303"/>
      <c r="L41" s="67"/>
    </row>
    <row r="42" spans="1:13">
      <c r="A42" s="20"/>
      <c r="B42" s="351" t="s">
        <v>5004</v>
      </c>
      <c r="C42" s="352"/>
      <c r="D42" s="352"/>
      <c r="E42" s="352"/>
      <c r="F42" s="355"/>
      <c r="G42" s="5"/>
      <c r="H42" s="66"/>
      <c r="I42" s="65"/>
      <c r="J42" s="67"/>
      <c r="K42" s="303"/>
      <c r="L42" s="67"/>
    </row>
    <row r="43" spans="1:13">
      <c r="A43" s="20"/>
      <c r="B43" s="117" t="s">
        <v>3565</v>
      </c>
      <c r="C43" s="59"/>
      <c r="D43" s="59"/>
      <c r="E43" s="59"/>
      <c r="F43" s="59"/>
      <c r="G43" s="5"/>
      <c r="H43" s="66"/>
      <c r="I43" s="65"/>
      <c r="J43" s="67"/>
      <c r="K43" s="303"/>
      <c r="L43" s="67"/>
    </row>
    <row r="44" spans="1:13">
      <c r="A44" s="20">
        <v>0</v>
      </c>
      <c r="B44" s="6" t="s">
        <v>5310</v>
      </c>
      <c r="C44" s="4" t="s">
        <v>5311</v>
      </c>
      <c r="D44" s="4" t="s">
        <v>118</v>
      </c>
      <c r="E44" s="53" t="s">
        <v>116</v>
      </c>
      <c r="F44" s="5">
        <v>1.97</v>
      </c>
      <c r="G44" s="5">
        <f t="shared" ref="G44:G52" si="14">ROUND(F44*Курс_EUR,2)</f>
        <v>187.15</v>
      </c>
      <c r="H44" s="66"/>
      <c r="I44" s="65">
        <f t="shared" ref="I44:I52" si="15">F44*(1-Скидка_SM_CST)</f>
        <v>1.97</v>
      </c>
      <c r="J44" s="67">
        <f t="shared" ref="J44:J52" si="16">I44*H44</f>
        <v>0</v>
      </c>
      <c r="K44" s="303">
        <f t="shared" ref="K44:K52" si="17">G44*(1-Скидка_SM_CST)</f>
        <v>187.15</v>
      </c>
      <c r="L44" s="67">
        <f t="shared" ref="L44:L52" si="18">H44*K44</f>
        <v>0</v>
      </c>
      <c r="M44" s="89"/>
    </row>
    <row r="45" spans="1:13">
      <c r="A45" s="20">
        <v>0</v>
      </c>
      <c r="B45" s="6" t="s">
        <v>5312</v>
      </c>
      <c r="C45" s="4" t="s">
        <v>5311</v>
      </c>
      <c r="D45" s="4" t="s">
        <v>120</v>
      </c>
      <c r="E45" s="53" t="s">
        <v>116</v>
      </c>
      <c r="F45" s="5">
        <v>1.88</v>
      </c>
      <c r="G45" s="5">
        <f t="shared" si="14"/>
        <v>178.6</v>
      </c>
      <c r="H45" s="66"/>
      <c r="I45" s="65">
        <f t="shared" si="15"/>
        <v>1.88</v>
      </c>
      <c r="J45" s="67">
        <f t="shared" si="16"/>
        <v>0</v>
      </c>
      <c r="K45" s="303">
        <f t="shared" si="17"/>
        <v>178.6</v>
      </c>
      <c r="L45" s="67">
        <f t="shared" si="18"/>
        <v>0</v>
      </c>
      <c r="M45" s="89"/>
    </row>
    <row r="46" spans="1:13">
      <c r="A46" s="20">
        <v>0</v>
      </c>
      <c r="B46" s="6" t="s">
        <v>5313</v>
      </c>
      <c r="C46" s="4" t="s">
        <v>5311</v>
      </c>
      <c r="D46" s="4" t="s">
        <v>122</v>
      </c>
      <c r="E46" s="53" t="s">
        <v>116</v>
      </c>
      <c r="F46" s="5">
        <v>1.71</v>
      </c>
      <c r="G46" s="5">
        <f t="shared" si="14"/>
        <v>162.44999999999999</v>
      </c>
      <c r="H46" s="66"/>
      <c r="I46" s="65">
        <f t="shared" si="15"/>
        <v>1.71</v>
      </c>
      <c r="J46" s="67">
        <f t="shared" si="16"/>
        <v>0</v>
      </c>
      <c r="K46" s="303">
        <f t="shared" si="17"/>
        <v>162.44999999999999</v>
      </c>
      <c r="L46" s="67">
        <f t="shared" si="18"/>
        <v>0</v>
      </c>
      <c r="M46" s="89"/>
    </row>
    <row r="47" spans="1:13">
      <c r="A47" s="20">
        <v>0</v>
      </c>
      <c r="B47" s="6" t="s">
        <v>5314</v>
      </c>
      <c r="C47" s="4" t="s">
        <v>5311</v>
      </c>
      <c r="D47" s="4" t="s">
        <v>125</v>
      </c>
      <c r="E47" s="53" t="s">
        <v>116</v>
      </c>
      <c r="F47" s="5">
        <v>1.52</v>
      </c>
      <c r="G47" s="5">
        <f t="shared" si="14"/>
        <v>144.4</v>
      </c>
      <c r="H47" s="66"/>
      <c r="I47" s="65">
        <f t="shared" si="15"/>
        <v>1.52</v>
      </c>
      <c r="J47" s="67">
        <f t="shared" si="16"/>
        <v>0</v>
      </c>
      <c r="K47" s="303">
        <f t="shared" si="17"/>
        <v>144.4</v>
      </c>
      <c r="L47" s="67">
        <f t="shared" si="18"/>
        <v>0</v>
      </c>
      <c r="M47" s="89"/>
    </row>
    <row r="48" spans="1:13">
      <c r="A48" s="20">
        <v>0</v>
      </c>
      <c r="B48" s="6" t="s">
        <v>5315</v>
      </c>
      <c r="C48" s="4" t="s">
        <v>5311</v>
      </c>
      <c r="D48" s="4" t="s">
        <v>127</v>
      </c>
      <c r="E48" s="53" t="s">
        <v>116</v>
      </c>
      <c r="F48" s="5">
        <v>1.52</v>
      </c>
      <c r="G48" s="5">
        <f t="shared" si="14"/>
        <v>144.4</v>
      </c>
      <c r="H48" s="66"/>
      <c r="I48" s="65">
        <f t="shared" si="15"/>
        <v>1.52</v>
      </c>
      <c r="J48" s="67">
        <f t="shared" si="16"/>
        <v>0</v>
      </c>
      <c r="K48" s="303">
        <f t="shared" si="17"/>
        <v>144.4</v>
      </c>
      <c r="L48" s="67">
        <f t="shared" si="18"/>
        <v>0</v>
      </c>
      <c r="M48" s="89"/>
    </row>
    <row r="49" spans="1:13">
      <c r="A49" s="20">
        <v>0</v>
      </c>
      <c r="B49" s="6" t="s">
        <v>5316</v>
      </c>
      <c r="C49" s="4" t="s">
        <v>5311</v>
      </c>
      <c r="D49" s="4" t="s">
        <v>129</v>
      </c>
      <c r="E49" s="53" t="s">
        <v>116</v>
      </c>
      <c r="F49" s="5">
        <v>1.52</v>
      </c>
      <c r="G49" s="5">
        <f t="shared" si="14"/>
        <v>144.4</v>
      </c>
      <c r="H49" s="66"/>
      <c r="I49" s="65">
        <f t="shared" si="15"/>
        <v>1.52</v>
      </c>
      <c r="J49" s="67">
        <f t="shared" si="16"/>
        <v>0</v>
      </c>
      <c r="K49" s="303">
        <f t="shared" si="17"/>
        <v>144.4</v>
      </c>
      <c r="L49" s="67">
        <f t="shared" si="18"/>
        <v>0</v>
      </c>
      <c r="M49" s="89"/>
    </row>
    <row r="50" spans="1:13">
      <c r="A50" s="20">
        <v>0</v>
      </c>
      <c r="B50" s="6" t="s">
        <v>5317</v>
      </c>
      <c r="C50" s="4" t="s">
        <v>5311</v>
      </c>
      <c r="D50" s="4" t="s">
        <v>131</v>
      </c>
      <c r="E50" s="53" t="s">
        <v>116</v>
      </c>
      <c r="F50" s="5">
        <v>1.52</v>
      </c>
      <c r="G50" s="5">
        <f t="shared" si="14"/>
        <v>144.4</v>
      </c>
      <c r="H50" s="66"/>
      <c r="I50" s="65">
        <f t="shared" si="15"/>
        <v>1.52</v>
      </c>
      <c r="J50" s="67">
        <f t="shared" si="16"/>
        <v>0</v>
      </c>
      <c r="K50" s="303">
        <f t="shared" si="17"/>
        <v>144.4</v>
      </c>
      <c r="L50" s="67">
        <f t="shared" si="18"/>
        <v>0</v>
      </c>
      <c r="M50" s="89"/>
    </row>
    <row r="51" spans="1:13">
      <c r="A51" s="20">
        <v>0</v>
      </c>
      <c r="B51" s="6" t="s">
        <v>5318</v>
      </c>
      <c r="C51" s="4" t="s">
        <v>5311</v>
      </c>
      <c r="D51" s="4" t="s">
        <v>135</v>
      </c>
      <c r="E51" s="53" t="s">
        <v>116</v>
      </c>
      <c r="F51" s="5">
        <v>1.52</v>
      </c>
      <c r="G51" s="5">
        <f t="shared" si="14"/>
        <v>144.4</v>
      </c>
      <c r="H51" s="66"/>
      <c r="I51" s="65">
        <f t="shared" si="15"/>
        <v>1.52</v>
      </c>
      <c r="J51" s="67">
        <f t="shared" si="16"/>
        <v>0</v>
      </c>
      <c r="K51" s="303">
        <f t="shared" si="17"/>
        <v>144.4</v>
      </c>
      <c r="L51" s="67">
        <f t="shared" si="18"/>
        <v>0</v>
      </c>
      <c r="M51" s="89"/>
    </row>
    <row r="52" spans="1:13">
      <c r="A52" s="20">
        <v>0</v>
      </c>
      <c r="B52" s="6" t="s">
        <v>5319</v>
      </c>
      <c r="C52" s="4" t="s">
        <v>5311</v>
      </c>
      <c r="D52" s="4" t="s">
        <v>139</v>
      </c>
      <c r="E52" s="53" t="s">
        <v>116</v>
      </c>
      <c r="F52" s="5">
        <v>1.52</v>
      </c>
      <c r="G52" s="5">
        <f t="shared" si="14"/>
        <v>144.4</v>
      </c>
      <c r="H52" s="66"/>
      <c r="I52" s="65">
        <f t="shared" si="15"/>
        <v>1.52</v>
      </c>
      <c r="J52" s="67">
        <f t="shared" si="16"/>
        <v>0</v>
      </c>
      <c r="K52" s="303">
        <f t="shared" si="17"/>
        <v>144.4</v>
      </c>
      <c r="L52" s="67">
        <f t="shared" si="18"/>
        <v>0</v>
      </c>
      <c r="M52" s="89"/>
    </row>
    <row r="53" spans="1:13">
      <c r="A53" s="20"/>
      <c r="B53" s="6"/>
      <c r="C53" s="4"/>
      <c r="D53" s="4"/>
      <c r="E53" s="53"/>
      <c r="F53" s="5"/>
      <c r="G53" s="5"/>
      <c r="H53" s="66"/>
      <c r="I53" s="65"/>
      <c r="J53" s="67"/>
      <c r="K53" s="303"/>
      <c r="L53" s="67"/>
    </row>
    <row r="54" spans="1:13" ht="12.5" thickBot="1">
      <c r="A54" s="125"/>
      <c r="B54" s="356" t="s">
        <v>5215</v>
      </c>
      <c r="C54" s="356"/>
      <c r="D54" s="356"/>
      <c r="E54" s="356"/>
      <c r="F54" s="357"/>
      <c r="G54" s="285"/>
      <c r="H54" s="66"/>
      <c r="I54" s="67"/>
      <c r="J54" s="67"/>
      <c r="K54" s="303"/>
      <c r="L54" s="67"/>
    </row>
    <row r="55" spans="1:13">
      <c r="A55" s="125">
        <v>0</v>
      </c>
      <c r="B55" s="126">
        <v>154305</v>
      </c>
      <c r="C55" s="126" t="s">
        <v>5217</v>
      </c>
      <c r="D55" s="4" t="s">
        <v>585</v>
      </c>
      <c r="E55" s="53" t="s">
        <v>116</v>
      </c>
      <c r="F55" s="5">
        <v>0.87</v>
      </c>
      <c r="G55" s="5">
        <f t="shared" ref="G55:G62" si="19">ROUND(F55*Курс_EUR,2)</f>
        <v>82.65</v>
      </c>
      <c r="H55" s="66"/>
      <c r="I55" s="67">
        <f t="shared" ref="I55:I62" si="20">F55*(1-Скидка_RP_CST)</f>
        <v>0.87</v>
      </c>
      <c r="J55" s="67">
        <f t="shared" ref="J55:J62" si="21">I55*H55</f>
        <v>0</v>
      </c>
      <c r="K55" s="303">
        <f t="shared" ref="K55:K62" si="22">G55*(1-Скидка_SM_CST)</f>
        <v>82.65</v>
      </c>
      <c r="L55" s="67">
        <f t="shared" si="4"/>
        <v>0</v>
      </c>
    </row>
    <row r="56" spans="1:13">
      <c r="A56" s="125">
        <v>0</v>
      </c>
      <c r="B56" s="126">
        <v>154306</v>
      </c>
      <c r="C56" s="126" t="s">
        <v>5217</v>
      </c>
      <c r="D56" s="4" t="s">
        <v>587</v>
      </c>
      <c r="E56" s="53" t="s">
        <v>116</v>
      </c>
      <c r="F56" s="5">
        <v>0.78</v>
      </c>
      <c r="G56" s="5">
        <f t="shared" si="19"/>
        <v>74.099999999999994</v>
      </c>
      <c r="H56" s="66"/>
      <c r="I56" s="67">
        <f t="shared" si="20"/>
        <v>0.78</v>
      </c>
      <c r="J56" s="67">
        <f t="shared" si="21"/>
        <v>0</v>
      </c>
      <c r="K56" s="303">
        <f t="shared" si="22"/>
        <v>74.099999999999994</v>
      </c>
      <c r="L56" s="67">
        <f t="shared" si="4"/>
        <v>0</v>
      </c>
    </row>
    <row r="57" spans="1:13">
      <c r="A57" s="125">
        <v>0</v>
      </c>
      <c r="B57" s="126">
        <v>154308</v>
      </c>
      <c r="C57" s="126" t="s">
        <v>5217</v>
      </c>
      <c r="D57" s="4" t="s">
        <v>591</v>
      </c>
      <c r="E57" s="53" t="s">
        <v>116</v>
      </c>
      <c r="F57" s="5">
        <v>0.71</v>
      </c>
      <c r="G57" s="5">
        <f t="shared" si="19"/>
        <v>67.45</v>
      </c>
      <c r="H57" s="66"/>
      <c r="I57" s="67">
        <f t="shared" si="20"/>
        <v>0.71</v>
      </c>
      <c r="J57" s="67">
        <f t="shared" si="21"/>
        <v>0</v>
      </c>
      <c r="K57" s="303">
        <f t="shared" si="22"/>
        <v>67.45</v>
      </c>
      <c r="L57" s="67">
        <f t="shared" si="4"/>
        <v>0</v>
      </c>
    </row>
    <row r="58" spans="1:13">
      <c r="A58" s="125">
        <v>0</v>
      </c>
      <c r="B58" s="126">
        <v>154309</v>
      </c>
      <c r="C58" s="126" t="s">
        <v>5217</v>
      </c>
      <c r="D58" s="4" t="s">
        <v>615</v>
      </c>
      <c r="E58" s="53" t="s">
        <v>116</v>
      </c>
      <c r="F58" s="5">
        <v>0.71</v>
      </c>
      <c r="G58" s="5">
        <f t="shared" si="19"/>
        <v>67.45</v>
      </c>
      <c r="H58" s="66"/>
      <c r="I58" s="67">
        <f t="shared" si="20"/>
        <v>0.71</v>
      </c>
      <c r="J58" s="67">
        <f t="shared" si="21"/>
        <v>0</v>
      </c>
      <c r="K58" s="303">
        <f t="shared" si="22"/>
        <v>67.45</v>
      </c>
      <c r="L58" s="67">
        <f t="shared" si="4"/>
        <v>0</v>
      </c>
    </row>
    <row r="59" spans="1:13">
      <c r="A59" s="125">
        <v>0</v>
      </c>
      <c r="B59" s="126">
        <v>154310</v>
      </c>
      <c r="C59" s="126" t="s">
        <v>5217</v>
      </c>
      <c r="D59" s="4" t="s">
        <v>616</v>
      </c>
      <c r="E59" s="53" t="s">
        <v>116</v>
      </c>
      <c r="F59" s="5">
        <v>0.71</v>
      </c>
      <c r="G59" s="5">
        <f t="shared" si="19"/>
        <v>67.45</v>
      </c>
      <c r="H59" s="66"/>
      <c r="I59" s="67">
        <f t="shared" si="20"/>
        <v>0.71</v>
      </c>
      <c r="J59" s="67">
        <f t="shared" si="21"/>
        <v>0</v>
      </c>
      <c r="K59" s="303">
        <f t="shared" si="22"/>
        <v>67.45</v>
      </c>
      <c r="L59" s="67">
        <f t="shared" si="4"/>
        <v>0</v>
      </c>
    </row>
    <row r="60" spans="1:13">
      <c r="A60" s="125">
        <v>0</v>
      </c>
      <c r="B60" s="126">
        <v>154311</v>
      </c>
      <c r="C60" s="126" t="s">
        <v>5217</v>
      </c>
      <c r="D60" s="4" t="s">
        <v>617</v>
      </c>
      <c r="E60" s="53" t="s">
        <v>116</v>
      </c>
      <c r="F60" s="5">
        <v>0.71</v>
      </c>
      <c r="G60" s="5">
        <f t="shared" si="19"/>
        <v>67.45</v>
      </c>
      <c r="H60" s="66"/>
      <c r="I60" s="67">
        <f t="shared" si="20"/>
        <v>0.71</v>
      </c>
      <c r="J60" s="67">
        <f t="shared" si="21"/>
        <v>0</v>
      </c>
      <c r="K60" s="303">
        <f t="shared" si="22"/>
        <v>67.45</v>
      </c>
      <c r="L60" s="67">
        <f t="shared" si="4"/>
        <v>0</v>
      </c>
    </row>
    <row r="61" spans="1:13">
      <c r="A61" s="125">
        <v>0</v>
      </c>
      <c r="B61" s="126">
        <v>154312</v>
      </c>
      <c r="C61" s="126" t="s">
        <v>5217</v>
      </c>
      <c r="D61" s="4" t="s">
        <v>554</v>
      </c>
      <c r="E61" s="53" t="s">
        <v>116</v>
      </c>
      <c r="F61" s="5">
        <v>0.71</v>
      </c>
      <c r="G61" s="5">
        <f t="shared" si="19"/>
        <v>67.45</v>
      </c>
      <c r="H61" s="66"/>
      <c r="I61" s="67">
        <f t="shared" si="20"/>
        <v>0.71</v>
      </c>
      <c r="J61" s="67">
        <f t="shared" si="21"/>
        <v>0</v>
      </c>
      <c r="K61" s="303">
        <f t="shared" si="22"/>
        <v>67.45</v>
      </c>
      <c r="L61" s="67">
        <f t="shared" si="4"/>
        <v>0</v>
      </c>
    </row>
    <row r="62" spans="1:13">
      <c r="A62" s="125">
        <v>0</v>
      </c>
      <c r="B62" s="126">
        <v>154314</v>
      </c>
      <c r="C62" s="126" t="s">
        <v>5217</v>
      </c>
      <c r="D62" s="4" t="s">
        <v>5216</v>
      </c>
      <c r="E62" s="53" t="s">
        <v>116</v>
      </c>
      <c r="F62" s="5">
        <v>0.71</v>
      </c>
      <c r="G62" s="5">
        <f t="shared" si="19"/>
        <v>67.45</v>
      </c>
      <c r="H62" s="66"/>
      <c r="I62" s="67">
        <f t="shared" si="20"/>
        <v>0.71</v>
      </c>
      <c r="J62" s="67">
        <f t="shared" si="21"/>
        <v>0</v>
      </c>
      <c r="K62" s="303">
        <f t="shared" si="22"/>
        <v>67.45</v>
      </c>
      <c r="L62" s="67">
        <f t="shared" si="4"/>
        <v>0</v>
      </c>
    </row>
    <row r="63" spans="1:13">
      <c r="A63" s="125"/>
      <c r="B63" s="179"/>
      <c r="C63" s="179"/>
      <c r="D63" s="6"/>
      <c r="E63" s="274"/>
      <c r="F63" s="7"/>
      <c r="G63" s="7"/>
      <c r="H63" s="66"/>
      <c r="I63" s="67"/>
      <c r="J63" s="67"/>
      <c r="K63" s="65"/>
      <c r="L63" s="67"/>
    </row>
    <row r="64" spans="1:13">
      <c r="A64" s="12"/>
      <c r="F64" s="88"/>
      <c r="G64" s="88"/>
      <c r="H64" s="88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28"/>
  <sheetViews>
    <sheetView tabSelected="1" workbookViewId="0">
      <pane xSplit="3" ySplit="7" topLeftCell="D179" activePane="bottomRight" state="frozen"/>
      <selection activeCell="B1" sqref="B1"/>
      <selection pane="topRight" activeCell="D1" sqref="D1"/>
      <selection pane="bottomLeft" activeCell="B8" sqref="B8"/>
      <selection pane="bottomRight" activeCell="A104" sqref="A104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49" t="s">
        <v>0</v>
      </c>
      <c r="C2" s="349"/>
      <c r="D2" s="349"/>
      <c r="E2" s="349"/>
      <c r="F2" s="349"/>
      <c r="G2" s="267"/>
      <c r="H2" s="267"/>
    </row>
    <row r="3" spans="1:13" ht="15.5">
      <c r="B3" s="349" t="s">
        <v>3765</v>
      </c>
      <c r="C3" s="349"/>
      <c r="D3" s="349"/>
      <c r="E3" s="349"/>
      <c r="F3" s="349"/>
      <c r="G3" s="267"/>
      <c r="H3" s="267"/>
      <c r="K3" s="301"/>
      <c r="L3" s="301"/>
    </row>
    <row r="4" spans="1:13">
      <c r="F4" s="2"/>
      <c r="G4" s="2"/>
      <c r="H4" s="2"/>
      <c r="I4" s="49" t="s">
        <v>1881</v>
      </c>
      <c r="J4" s="50">
        <v>0</v>
      </c>
      <c r="K4" s="301"/>
      <c r="L4" s="301"/>
    </row>
    <row r="5" spans="1:13">
      <c r="B5" s="1" t="s">
        <v>3625</v>
      </c>
      <c r="I5" s="49" t="s">
        <v>3531</v>
      </c>
      <c r="J5" s="50">
        <v>0</v>
      </c>
      <c r="K5" s="88"/>
      <c r="L5" s="88"/>
    </row>
    <row r="6" spans="1:13" ht="15" thickBot="1">
      <c r="B6" s="1" t="s">
        <v>1</v>
      </c>
      <c r="D6" s="45" t="s">
        <v>2003</v>
      </c>
      <c r="I6" s="49" t="s">
        <v>1882</v>
      </c>
      <c r="J6" s="7">
        <f>SUM(J10:J624)</f>
        <v>0</v>
      </c>
      <c r="K6" s="49" t="s">
        <v>5220</v>
      </c>
      <c r="L6" s="7">
        <f>SUM(L10:L624)</f>
        <v>0</v>
      </c>
    </row>
    <row r="7" spans="1:13" ht="36.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3" ht="16" thickBot="1">
      <c r="A8" s="4"/>
      <c r="B8" s="361" t="s">
        <v>6</v>
      </c>
      <c r="C8" s="361"/>
      <c r="D8" s="361"/>
      <c r="E8" s="361"/>
      <c r="F8" s="362"/>
      <c r="G8" s="325"/>
      <c r="H8" s="63"/>
      <c r="I8" s="63"/>
      <c r="J8" s="63"/>
      <c r="K8" s="82"/>
      <c r="L8" s="82"/>
    </row>
    <row r="9" spans="1:13" ht="12.5" thickBot="1">
      <c r="A9" s="4"/>
      <c r="B9" s="358" t="s">
        <v>731</v>
      </c>
      <c r="C9" s="359"/>
      <c r="D9" s="359"/>
      <c r="E9" s="359"/>
      <c r="F9" s="360"/>
      <c r="G9" s="285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4920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2924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84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5162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3111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2925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3178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.5" thickBot="1">
      <c r="A16" s="125"/>
      <c r="B16" s="126"/>
      <c r="C16" s="3"/>
      <c r="D16" s="3"/>
      <c r="E16" s="3"/>
      <c r="F16" s="5"/>
      <c r="G16" s="5"/>
      <c r="H16" s="66"/>
      <c r="I16" s="67"/>
      <c r="J16" s="67"/>
      <c r="K16" s="67"/>
      <c r="L16" s="67"/>
    </row>
    <row r="17" spans="1:13" ht="12.5" thickBot="1">
      <c r="A17" s="125"/>
      <c r="B17" s="358" t="s">
        <v>2220</v>
      </c>
      <c r="C17" s="359"/>
      <c r="D17" s="359"/>
      <c r="E17" s="359"/>
      <c r="F17" s="360"/>
      <c r="G17" s="285"/>
      <c r="H17" s="66"/>
      <c r="I17" s="67"/>
      <c r="J17" s="67"/>
      <c r="K17" s="67"/>
      <c r="L17" s="67"/>
    </row>
    <row r="18" spans="1:13">
      <c r="A18" s="125">
        <v>0</v>
      </c>
      <c r="B18" s="126">
        <v>110341</v>
      </c>
      <c r="C18" s="4" t="s">
        <v>2167</v>
      </c>
      <c r="D18" s="4" t="s">
        <v>2406</v>
      </c>
      <c r="E18" s="4" t="s">
        <v>8</v>
      </c>
      <c r="F18" s="5">
        <v>2.38</v>
      </c>
      <c r="G18" s="5">
        <f t="shared" ref="G18:G39" si="5">ROUND(F18*Курс_EUR,2)</f>
        <v>226.1</v>
      </c>
      <c r="H18" s="66"/>
      <c r="I18" s="67">
        <f t="shared" ref="I18:I39" si="6">F18*(1-Скидка_RP_ind)</f>
        <v>2.38</v>
      </c>
      <c r="J18" s="67">
        <f t="shared" ref="J18:J39" si="7">I18*H18</f>
        <v>0</v>
      </c>
      <c r="K18" s="67">
        <f t="shared" ref="K18:K39" si="8">G18*(1-Скидка_RP_ind)</f>
        <v>226.1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110342</v>
      </c>
      <c r="C19" s="4" t="s">
        <v>4688</v>
      </c>
      <c r="D19" s="4" t="s">
        <v>2406</v>
      </c>
      <c r="E19" s="4" t="s">
        <v>8</v>
      </c>
      <c r="F19" s="5">
        <v>2.23</v>
      </c>
      <c r="G19" s="5">
        <f t="shared" si="5"/>
        <v>211.85</v>
      </c>
      <c r="H19" s="66"/>
      <c r="I19" s="67">
        <f>F19*(1-Скидка_RP_ind)</f>
        <v>2.23</v>
      </c>
      <c r="J19" s="67">
        <f t="shared" si="7"/>
        <v>0</v>
      </c>
      <c r="K19" s="67">
        <f t="shared" si="8"/>
        <v>211.85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110343</v>
      </c>
      <c r="C20" s="4" t="s">
        <v>2168</v>
      </c>
      <c r="D20" s="4" t="s">
        <v>2406</v>
      </c>
      <c r="E20" s="4" t="s">
        <v>8</v>
      </c>
      <c r="F20" s="5">
        <v>1.84</v>
      </c>
      <c r="G20" s="5">
        <f t="shared" si="5"/>
        <v>174.8</v>
      </c>
      <c r="H20" s="66"/>
      <c r="I20" s="67">
        <f t="shared" si="6"/>
        <v>1.84</v>
      </c>
      <c r="J20" s="67">
        <f t="shared" si="7"/>
        <v>0</v>
      </c>
      <c r="K20" s="67">
        <f t="shared" si="8"/>
        <v>174.8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110345</v>
      </c>
      <c r="C21" s="4" t="s">
        <v>2169</v>
      </c>
      <c r="D21" s="4" t="s">
        <v>2406</v>
      </c>
      <c r="E21" s="4" t="s">
        <v>8</v>
      </c>
      <c r="F21" s="5">
        <v>1.45</v>
      </c>
      <c r="G21" s="5">
        <f t="shared" si="5"/>
        <v>137.75</v>
      </c>
      <c r="H21" s="66"/>
      <c r="I21" s="67">
        <f t="shared" si="6"/>
        <v>1.45</v>
      </c>
      <c r="J21" s="67">
        <f t="shared" si="7"/>
        <v>0</v>
      </c>
      <c r="K21" s="67">
        <f t="shared" si="8"/>
        <v>137.75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110346</v>
      </c>
      <c r="C22" s="4" t="s">
        <v>2189</v>
      </c>
      <c r="D22" s="4" t="s">
        <v>2406</v>
      </c>
      <c r="E22" s="4" t="s">
        <v>8</v>
      </c>
      <c r="F22" s="5">
        <v>1.36</v>
      </c>
      <c r="G22" s="5">
        <f t="shared" si="5"/>
        <v>129.19999999999999</v>
      </c>
      <c r="H22" s="66"/>
      <c r="I22" s="67">
        <f t="shared" si="6"/>
        <v>1.36</v>
      </c>
      <c r="J22" s="67">
        <f t="shared" si="7"/>
        <v>0</v>
      </c>
      <c r="K22" s="67">
        <f t="shared" si="8"/>
        <v>129.19999999999999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110347</v>
      </c>
      <c r="C23" s="4" t="s">
        <v>2190</v>
      </c>
      <c r="D23" s="4" t="s">
        <v>2406</v>
      </c>
      <c r="E23" s="4" t="s">
        <v>8</v>
      </c>
      <c r="F23" s="5">
        <v>1.26</v>
      </c>
      <c r="G23" s="5">
        <f t="shared" si="5"/>
        <v>119.7</v>
      </c>
      <c r="H23" s="66"/>
      <c r="I23" s="67">
        <f t="shared" si="6"/>
        <v>1.26</v>
      </c>
      <c r="J23" s="67">
        <f t="shared" si="7"/>
        <v>0</v>
      </c>
      <c r="K23" s="67">
        <f t="shared" si="8"/>
        <v>119.7</v>
      </c>
      <c r="L23" s="67">
        <f t="shared" si="4"/>
        <v>0</v>
      </c>
      <c r="M23" s="1" t="s">
        <v>2181</v>
      </c>
    </row>
    <row r="24" spans="1:13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3">
      <c r="A25" s="125">
        <v>0</v>
      </c>
      <c r="B25" s="126">
        <v>110442</v>
      </c>
      <c r="C25" s="4" t="s">
        <v>4959</v>
      </c>
      <c r="D25" s="4" t="s">
        <v>2406</v>
      </c>
      <c r="E25" s="4" t="s">
        <v>8</v>
      </c>
      <c r="F25" s="5">
        <v>1.62</v>
      </c>
      <c r="G25" s="5">
        <f t="shared" si="5"/>
        <v>153.9</v>
      </c>
      <c r="H25" s="66"/>
      <c r="I25" s="67">
        <f t="shared" ref="I25:I33" si="9">F25*(1-Скидка_RP_ind)</f>
        <v>1.62</v>
      </c>
      <c r="J25" s="67">
        <f t="shared" si="7"/>
        <v>0</v>
      </c>
      <c r="K25" s="67">
        <f t="shared" si="8"/>
        <v>153.9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110443</v>
      </c>
      <c r="C26" s="4" t="s">
        <v>4932</v>
      </c>
      <c r="D26" s="4" t="s">
        <v>2406</v>
      </c>
      <c r="E26" s="4" t="s">
        <v>8</v>
      </c>
      <c r="F26" s="5">
        <v>1.62</v>
      </c>
      <c r="G26" s="5">
        <f t="shared" si="5"/>
        <v>153.9</v>
      </c>
      <c r="H26" s="66"/>
      <c r="I26" s="67">
        <f t="shared" si="9"/>
        <v>1.62</v>
      </c>
      <c r="J26" s="67">
        <f t="shared" si="7"/>
        <v>0</v>
      </c>
      <c r="K26" s="67">
        <f t="shared" si="8"/>
        <v>153.9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110445</v>
      </c>
      <c r="C27" s="4" t="s">
        <v>4960</v>
      </c>
      <c r="D27" s="4" t="s">
        <v>2406</v>
      </c>
      <c r="E27" s="4" t="s">
        <v>8</v>
      </c>
      <c r="F27" s="5">
        <v>1.48</v>
      </c>
      <c r="G27" s="5">
        <f t="shared" si="5"/>
        <v>140.6</v>
      </c>
      <c r="H27" s="66"/>
      <c r="I27" s="67">
        <f t="shared" si="9"/>
        <v>1.48</v>
      </c>
      <c r="J27" s="67">
        <f t="shared" si="7"/>
        <v>0</v>
      </c>
      <c r="K27" s="67">
        <f t="shared" si="8"/>
        <v>140.6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110446</v>
      </c>
      <c r="C28" s="4" t="s">
        <v>4933</v>
      </c>
      <c r="D28" s="4" t="s">
        <v>2406</v>
      </c>
      <c r="E28" s="4" t="s">
        <v>8</v>
      </c>
      <c r="F28" s="5">
        <v>1.42</v>
      </c>
      <c r="G28" s="5">
        <f t="shared" si="5"/>
        <v>134.9</v>
      </c>
      <c r="H28" s="66"/>
      <c r="I28" s="67">
        <f t="shared" si="9"/>
        <v>1.42</v>
      </c>
      <c r="J28" s="67">
        <f t="shared" si="7"/>
        <v>0</v>
      </c>
      <c r="K28" s="67">
        <f t="shared" si="8"/>
        <v>134.9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110448</v>
      </c>
      <c r="C29" s="4" t="s">
        <v>4934</v>
      </c>
      <c r="D29" s="4" t="s">
        <v>2406</v>
      </c>
      <c r="E29" s="4" t="s">
        <v>8</v>
      </c>
      <c r="F29" s="5">
        <v>1.42</v>
      </c>
      <c r="G29" s="5">
        <f t="shared" si="5"/>
        <v>134.9</v>
      </c>
      <c r="H29" s="66"/>
      <c r="I29" s="67">
        <f t="shared" si="9"/>
        <v>1.42</v>
      </c>
      <c r="J29" s="67">
        <f t="shared" si="7"/>
        <v>0</v>
      </c>
      <c r="K29" s="67">
        <f t="shared" si="8"/>
        <v>134.9</v>
      </c>
      <c r="L29" s="67">
        <f t="shared" si="4"/>
        <v>0</v>
      </c>
      <c r="M29" s="1" t="s">
        <v>2181</v>
      </c>
    </row>
    <row r="30" spans="1:13">
      <c r="A30" s="125"/>
      <c r="B30" s="126"/>
      <c r="C30" s="92"/>
      <c r="D30" s="4"/>
      <c r="E30" s="4"/>
      <c r="F30" s="5"/>
      <c r="G30" s="5"/>
      <c r="H30" s="66"/>
      <c r="I30" s="67"/>
      <c r="J30" s="67"/>
      <c r="K30" s="67"/>
      <c r="L30" s="67"/>
    </row>
    <row r="31" spans="1:13">
      <c r="A31" s="125">
        <v>0</v>
      </c>
      <c r="B31" s="126">
        <v>110742</v>
      </c>
      <c r="C31" s="92" t="s">
        <v>5158</v>
      </c>
      <c r="D31" s="4" t="s">
        <v>2406</v>
      </c>
      <c r="E31" s="4" t="s">
        <v>8</v>
      </c>
      <c r="F31" s="5">
        <v>0.93</v>
      </c>
      <c r="G31" s="5">
        <f t="shared" ref="G31:G33" si="10">ROUND(F31*Курс_EUR,2)</f>
        <v>88.35</v>
      </c>
      <c r="H31" s="66"/>
      <c r="I31" s="67">
        <f t="shared" si="9"/>
        <v>0.93</v>
      </c>
      <c r="J31" s="67">
        <f t="shared" si="7"/>
        <v>0</v>
      </c>
      <c r="K31" s="67">
        <f t="shared" si="8"/>
        <v>88.35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110745</v>
      </c>
      <c r="C32" s="92" t="s">
        <v>5159</v>
      </c>
      <c r="D32" s="4" t="s">
        <v>2406</v>
      </c>
      <c r="E32" s="4" t="s">
        <v>8</v>
      </c>
      <c r="F32" s="5">
        <v>0.73</v>
      </c>
      <c r="G32" s="5">
        <f t="shared" si="10"/>
        <v>69.349999999999994</v>
      </c>
      <c r="H32" s="66"/>
      <c r="I32" s="67">
        <f t="shared" si="9"/>
        <v>0.73</v>
      </c>
      <c r="J32" s="67">
        <f t="shared" si="7"/>
        <v>0</v>
      </c>
      <c r="K32" s="67">
        <f t="shared" si="8"/>
        <v>69.349999999999994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110762</v>
      </c>
      <c r="C33" s="92" t="s">
        <v>5160</v>
      </c>
      <c r="D33" s="4" t="s">
        <v>2406</v>
      </c>
      <c r="E33" s="4" t="s">
        <v>8</v>
      </c>
      <c r="F33" s="5">
        <v>1.8</v>
      </c>
      <c r="G33" s="5">
        <f t="shared" si="10"/>
        <v>171</v>
      </c>
      <c r="H33" s="66"/>
      <c r="I33" s="67">
        <f t="shared" si="9"/>
        <v>1.8</v>
      </c>
      <c r="J33" s="67">
        <f t="shared" si="7"/>
        <v>0</v>
      </c>
      <c r="K33" s="67">
        <f t="shared" si="8"/>
        <v>171</v>
      </c>
      <c r="L33" s="67">
        <f t="shared" si="4"/>
        <v>0</v>
      </c>
      <c r="M33" s="1" t="s">
        <v>2181</v>
      </c>
    </row>
    <row r="34" spans="1:13" ht="12.5" thickBot="1">
      <c r="A34" s="125"/>
      <c r="B34" s="126"/>
      <c r="C34" s="92"/>
      <c r="D34" s="4"/>
      <c r="E34" s="4"/>
      <c r="F34" s="5"/>
      <c r="G34" s="5"/>
      <c r="H34" s="66"/>
      <c r="I34" s="67"/>
      <c r="J34" s="67"/>
      <c r="K34" s="67"/>
      <c r="L34" s="67"/>
    </row>
    <row r="35" spans="1:13" ht="12.5" thickBot="1">
      <c r="A35" s="125"/>
      <c r="B35" s="358" t="s">
        <v>5327</v>
      </c>
      <c r="C35" s="359"/>
      <c r="D35" s="359"/>
      <c r="E35" s="359"/>
      <c r="F35" s="360"/>
      <c r="G35" s="285"/>
      <c r="H35" s="66"/>
      <c r="I35" s="67"/>
      <c r="J35" s="67"/>
      <c r="K35" s="67"/>
      <c r="L35" s="67"/>
    </row>
    <row r="36" spans="1:13">
      <c r="A36" s="125">
        <v>0</v>
      </c>
      <c r="B36" s="126">
        <v>110934</v>
      </c>
      <c r="C36" s="126" t="s">
        <v>3461</v>
      </c>
      <c r="D36" s="4" t="s">
        <v>8</v>
      </c>
      <c r="E36" s="4" t="s">
        <v>8</v>
      </c>
      <c r="F36" s="5">
        <v>18.5</v>
      </c>
      <c r="G36" s="5">
        <f t="shared" si="5"/>
        <v>1757.5</v>
      </c>
      <c r="H36" s="66"/>
      <c r="I36" s="67">
        <f t="shared" si="6"/>
        <v>18.5</v>
      </c>
      <c r="J36" s="67">
        <f t="shared" si="7"/>
        <v>0</v>
      </c>
      <c r="K36" s="67">
        <f t="shared" si="8"/>
        <v>1757.5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110944</v>
      </c>
      <c r="C37" s="126" t="s">
        <v>3462</v>
      </c>
      <c r="D37" s="4" t="s">
        <v>8</v>
      </c>
      <c r="E37" s="4" t="s">
        <v>8</v>
      </c>
      <c r="F37" s="5">
        <v>15.59</v>
      </c>
      <c r="G37" s="5">
        <f t="shared" si="5"/>
        <v>1481.05</v>
      </c>
      <c r="H37" s="66"/>
      <c r="I37" s="67">
        <f t="shared" si="6"/>
        <v>15.59</v>
      </c>
      <c r="J37" s="67">
        <f t="shared" si="7"/>
        <v>0</v>
      </c>
      <c r="K37" s="67">
        <f t="shared" si="8"/>
        <v>1481.05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110954</v>
      </c>
      <c r="C38" s="126" t="s">
        <v>3463</v>
      </c>
      <c r="D38" s="4" t="s">
        <v>8</v>
      </c>
      <c r="E38" s="4" t="s">
        <v>8</v>
      </c>
      <c r="F38" s="5">
        <v>12.37</v>
      </c>
      <c r="G38" s="5">
        <f t="shared" si="5"/>
        <v>1175.1500000000001</v>
      </c>
      <c r="H38" s="66"/>
      <c r="I38" s="67">
        <f t="shared" si="6"/>
        <v>12.37</v>
      </c>
      <c r="J38" s="67">
        <f t="shared" si="7"/>
        <v>0</v>
      </c>
      <c r="K38" s="67">
        <f t="shared" si="8"/>
        <v>1175.1500000000001</v>
      </c>
      <c r="L38" s="67">
        <f t="shared" si="4"/>
        <v>0</v>
      </c>
      <c r="M38" s="1" t="s">
        <v>2181</v>
      </c>
    </row>
    <row r="39" spans="1:13">
      <c r="A39" s="125">
        <v>0</v>
      </c>
      <c r="B39" s="126">
        <v>110964</v>
      </c>
      <c r="C39" s="126" t="s">
        <v>3464</v>
      </c>
      <c r="D39" s="4" t="s">
        <v>8</v>
      </c>
      <c r="E39" s="4" t="s">
        <v>8</v>
      </c>
      <c r="F39" s="5">
        <v>11.06</v>
      </c>
      <c r="G39" s="5">
        <f t="shared" si="5"/>
        <v>1050.7</v>
      </c>
      <c r="H39" s="66"/>
      <c r="I39" s="67">
        <f t="shared" si="6"/>
        <v>11.06</v>
      </c>
      <c r="J39" s="67">
        <f t="shared" si="7"/>
        <v>0</v>
      </c>
      <c r="K39" s="67">
        <f t="shared" si="8"/>
        <v>1050.7</v>
      </c>
      <c r="L39" s="67">
        <f t="shared" si="4"/>
        <v>0</v>
      </c>
      <c r="M39" s="1" t="s">
        <v>2181</v>
      </c>
    </row>
    <row r="40" spans="1:13" ht="12.5" thickBot="1">
      <c r="A40" s="125"/>
      <c r="B40" s="126"/>
      <c r="C40" s="3"/>
      <c r="D40" s="3"/>
      <c r="E40" s="3"/>
      <c r="F40" s="5"/>
      <c r="G40" s="5"/>
      <c r="H40" s="66"/>
      <c r="I40" s="67"/>
      <c r="J40" s="67"/>
      <c r="K40" s="67"/>
      <c r="L40" s="67"/>
    </row>
    <row r="41" spans="1:13" ht="12.5" thickBot="1">
      <c r="A41" s="125"/>
      <c r="B41" s="358" t="s">
        <v>2224</v>
      </c>
      <c r="C41" s="359"/>
      <c r="D41" s="359"/>
      <c r="E41" s="359"/>
      <c r="F41" s="360"/>
      <c r="G41" s="285"/>
      <c r="H41" s="66"/>
      <c r="I41" s="67"/>
      <c r="J41" s="67"/>
      <c r="K41" s="67"/>
      <c r="L41" s="67"/>
    </row>
    <row r="42" spans="1:13">
      <c r="A42" s="125">
        <v>0</v>
      </c>
      <c r="B42" s="126">
        <v>111513</v>
      </c>
      <c r="C42" s="3" t="s">
        <v>2194</v>
      </c>
      <c r="D42" s="4" t="s">
        <v>3766</v>
      </c>
      <c r="E42" s="4" t="s">
        <v>8</v>
      </c>
      <c r="F42" s="5">
        <v>3.27</v>
      </c>
      <c r="G42" s="5">
        <f>ROUND(F42*Курс_EUR,2)</f>
        <v>310.64999999999998</v>
      </c>
      <c r="H42" s="66"/>
      <c r="I42" s="67">
        <f>F42*(1-Скидка_RP_ind)</f>
        <v>3.27</v>
      </c>
      <c r="J42" s="67">
        <f>I42*H42</f>
        <v>0</v>
      </c>
      <c r="K42" s="67">
        <f>G42*(1-Скидка_RP_ind)</f>
        <v>310.64999999999998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111515</v>
      </c>
      <c r="C43" s="3" t="s">
        <v>2196</v>
      </c>
      <c r="D43" s="4" t="s">
        <v>3766</v>
      </c>
      <c r="E43" s="4" t="s">
        <v>8</v>
      </c>
      <c r="F43" s="5">
        <v>3.1</v>
      </c>
      <c r="G43" s="5">
        <f>ROUND(F43*Курс_EUR,2)</f>
        <v>294.5</v>
      </c>
      <c r="H43" s="66"/>
      <c r="I43" s="67">
        <f>F43*(1-Скидка_RP_ind)</f>
        <v>3.1</v>
      </c>
      <c r="J43" s="67">
        <f>I43*H43</f>
        <v>0</v>
      </c>
      <c r="K43" s="67">
        <f>G43*(1-Скидка_RP_ind)</f>
        <v>294.5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111516</v>
      </c>
      <c r="C44" s="3" t="s">
        <v>2197</v>
      </c>
      <c r="D44" s="4" t="s">
        <v>3766</v>
      </c>
      <c r="E44" s="4" t="s">
        <v>8</v>
      </c>
      <c r="F44" s="5">
        <v>3.1</v>
      </c>
      <c r="G44" s="5">
        <f>ROUND(F44*Курс_EUR,2)</f>
        <v>294.5</v>
      </c>
      <c r="H44" s="66"/>
      <c r="I44" s="67">
        <f>F44*(1-Скидка_RP_ind)</f>
        <v>3.1</v>
      </c>
      <c r="J44" s="67">
        <f>I44*H44</f>
        <v>0</v>
      </c>
      <c r="K44" s="67">
        <f>G44*(1-Скидка_RP_ind)</f>
        <v>294.5</v>
      </c>
      <c r="L44" s="67">
        <f t="shared" si="4"/>
        <v>0</v>
      </c>
      <c r="M44" s="1" t="s">
        <v>2181</v>
      </c>
    </row>
    <row r="45" spans="1:13" ht="12.5" thickBot="1">
      <c r="A45" s="125"/>
      <c r="B45" s="126"/>
      <c r="C45" s="3"/>
      <c r="D45" s="3"/>
      <c r="E45" s="3"/>
      <c r="F45" s="5"/>
      <c r="G45" s="5"/>
      <c r="H45" s="66"/>
      <c r="I45" s="67"/>
      <c r="J45" s="67"/>
      <c r="K45" s="67"/>
      <c r="L45" s="67"/>
    </row>
    <row r="46" spans="1:13" ht="12.5" thickBot="1">
      <c r="A46" s="125"/>
      <c r="B46" s="358" t="s">
        <v>2238</v>
      </c>
      <c r="C46" s="359"/>
      <c r="D46" s="359"/>
      <c r="E46" s="359"/>
      <c r="F46" s="360"/>
      <c r="G46" s="285"/>
      <c r="H46" s="66"/>
      <c r="I46" s="67"/>
      <c r="J46" s="67"/>
      <c r="K46" s="67"/>
      <c r="L46" s="67"/>
    </row>
    <row r="47" spans="1:13">
      <c r="A47" s="125">
        <v>0</v>
      </c>
      <c r="B47" s="126">
        <v>113212</v>
      </c>
      <c r="C47" s="4" t="s">
        <v>3499</v>
      </c>
      <c r="D47" s="4" t="s">
        <v>2407</v>
      </c>
      <c r="E47" s="4" t="s">
        <v>8</v>
      </c>
      <c r="F47" s="5">
        <v>0.98</v>
      </c>
      <c r="G47" s="5">
        <f t="shared" ref="G47:G59" si="11">ROUND(F47*Курс_EUR,2)</f>
        <v>93.1</v>
      </c>
      <c r="H47" s="66"/>
      <c r="I47" s="67">
        <f t="shared" ref="I47:I59" si="12">F47*(1-Скидка_RP_ind)</f>
        <v>0.98</v>
      </c>
      <c r="J47" s="67">
        <f t="shared" ref="J47:J59" si="13">I47*H47</f>
        <v>0</v>
      </c>
      <c r="K47" s="67">
        <f t="shared" ref="K47:K59" si="14">G47*(1-Скидка_RP_ind)</f>
        <v>93.1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113215</v>
      </c>
      <c r="C48" s="4" t="s">
        <v>3500</v>
      </c>
      <c r="D48" s="4" t="s">
        <v>2407</v>
      </c>
      <c r="E48" s="4" t="s">
        <v>8</v>
      </c>
      <c r="F48" s="5">
        <v>0.94</v>
      </c>
      <c r="G48" s="5">
        <f t="shared" si="11"/>
        <v>89.3</v>
      </c>
      <c r="H48" s="66"/>
      <c r="I48" s="67">
        <f t="shared" si="12"/>
        <v>0.94</v>
      </c>
      <c r="J48" s="67">
        <f t="shared" si="13"/>
        <v>0</v>
      </c>
      <c r="K48" s="67">
        <f t="shared" si="14"/>
        <v>89.3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113216</v>
      </c>
      <c r="C49" s="4" t="s">
        <v>3501</v>
      </c>
      <c r="D49" s="4" t="s">
        <v>2407</v>
      </c>
      <c r="E49" s="4" t="s">
        <v>8</v>
      </c>
      <c r="F49" s="5">
        <v>0.94</v>
      </c>
      <c r="G49" s="5">
        <f t="shared" si="11"/>
        <v>89.3</v>
      </c>
      <c r="H49" s="66"/>
      <c r="I49" s="67">
        <f t="shared" si="12"/>
        <v>0.94</v>
      </c>
      <c r="J49" s="67">
        <f t="shared" si="13"/>
        <v>0</v>
      </c>
      <c r="K49" s="67">
        <f t="shared" si="14"/>
        <v>89.3</v>
      </c>
      <c r="L49" s="67">
        <f t="shared" si="4"/>
        <v>0</v>
      </c>
      <c r="M49" s="1" t="s">
        <v>2181</v>
      </c>
    </row>
    <row r="50" spans="1:13">
      <c r="A50" s="125"/>
      <c r="B50" s="126"/>
      <c r="C50" s="4"/>
      <c r="D50" s="4"/>
      <c r="E50" s="4"/>
      <c r="F50" s="5"/>
      <c r="G50" s="5"/>
      <c r="H50" s="66"/>
      <c r="I50" s="67"/>
      <c r="J50" s="67"/>
      <c r="K50" s="67"/>
      <c r="L50" s="67"/>
    </row>
    <row r="51" spans="1:13">
      <c r="A51" s="125">
        <v>0</v>
      </c>
      <c r="B51" s="126">
        <v>113311</v>
      </c>
      <c r="C51" s="4" t="s">
        <v>2170</v>
      </c>
      <c r="D51" s="4" t="s">
        <v>2407</v>
      </c>
      <c r="E51" s="4" t="s">
        <v>8</v>
      </c>
      <c r="F51" s="5">
        <v>1.1299999999999999</v>
      </c>
      <c r="G51" s="5">
        <f t="shared" si="11"/>
        <v>107.35</v>
      </c>
      <c r="H51" s="66"/>
      <c r="I51" s="67">
        <f t="shared" si="12"/>
        <v>1.1299999999999999</v>
      </c>
      <c r="J51" s="67">
        <f t="shared" si="13"/>
        <v>0</v>
      </c>
      <c r="K51" s="67">
        <f t="shared" si="14"/>
        <v>107.35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113313</v>
      </c>
      <c r="C52" s="4" t="s">
        <v>2171</v>
      </c>
      <c r="D52" s="4" t="s">
        <v>2407</v>
      </c>
      <c r="E52" s="4" t="s">
        <v>8</v>
      </c>
      <c r="F52" s="5">
        <v>0.93</v>
      </c>
      <c r="G52" s="5">
        <f t="shared" si="11"/>
        <v>88.35</v>
      </c>
      <c r="H52" s="66"/>
      <c r="I52" s="67">
        <f t="shared" si="12"/>
        <v>0.93</v>
      </c>
      <c r="J52" s="67">
        <f t="shared" si="13"/>
        <v>0</v>
      </c>
      <c r="K52" s="67">
        <f t="shared" si="14"/>
        <v>88.35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113315</v>
      </c>
      <c r="C53" s="4" t="s">
        <v>2172</v>
      </c>
      <c r="D53" s="4" t="s">
        <v>2407</v>
      </c>
      <c r="E53" s="4" t="s">
        <v>8</v>
      </c>
      <c r="F53" s="5">
        <v>0.89</v>
      </c>
      <c r="G53" s="5">
        <f t="shared" si="11"/>
        <v>84.55</v>
      </c>
      <c r="H53" s="66"/>
      <c r="I53" s="67">
        <f t="shared" si="12"/>
        <v>0.89</v>
      </c>
      <c r="J53" s="67">
        <f t="shared" si="13"/>
        <v>0</v>
      </c>
      <c r="K53" s="67">
        <f t="shared" si="14"/>
        <v>84.55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113316</v>
      </c>
      <c r="C54" s="4" t="s">
        <v>2883</v>
      </c>
      <c r="D54" s="4" t="s">
        <v>2407</v>
      </c>
      <c r="E54" s="4" t="s">
        <v>8</v>
      </c>
      <c r="F54" s="5">
        <v>0.87</v>
      </c>
      <c r="G54" s="5">
        <f t="shared" si="11"/>
        <v>82.65</v>
      </c>
      <c r="H54" s="66"/>
      <c r="I54" s="67">
        <f t="shared" si="12"/>
        <v>0.87</v>
      </c>
      <c r="J54" s="67">
        <f t="shared" si="13"/>
        <v>0</v>
      </c>
      <c r="K54" s="67">
        <f t="shared" si="14"/>
        <v>82.65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113318</v>
      </c>
      <c r="C55" s="4" t="s">
        <v>2884</v>
      </c>
      <c r="D55" s="4" t="s">
        <v>2407</v>
      </c>
      <c r="E55" s="4" t="s">
        <v>8</v>
      </c>
      <c r="F55" s="5">
        <v>0.84</v>
      </c>
      <c r="G55" s="5">
        <f t="shared" si="11"/>
        <v>79.8</v>
      </c>
      <c r="H55" s="66"/>
      <c r="I55" s="67">
        <f t="shared" si="12"/>
        <v>0.84</v>
      </c>
      <c r="J55" s="67">
        <f t="shared" si="13"/>
        <v>0</v>
      </c>
      <c r="K55" s="67">
        <f t="shared" si="14"/>
        <v>79.8</v>
      </c>
      <c r="L55" s="67">
        <f t="shared" si="4"/>
        <v>0</v>
      </c>
      <c r="M55" s="1" t="s">
        <v>2181</v>
      </c>
    </row>
    <row r="56" spans="1:13" ht="12.5" thickBot="1">
      <c r="A56" s="125"/>
      <c r="B56" s="126"/>
      <c r="C56" s="92"/>
      <c r="D56" s="4"/>
      <c r="E56" s="4"/>
      <c r="F56" s="5"/>
      <c r="G56" s="5"/>
      <c r="H56" s="66"/>
      <c r="I56" s="67"/>
      <c r="J56" s="67"/>
      <c r="K56" s="67"/>
      <c r="L56" s="67"/>
    </row>
    <row r="57" spans="1:13" ht="12.5" thickBot="1">
      <c r="A57" s="125"/>
      <c r="B57" s="358" t="s">
        <v>5328</v>
      </c>
      <c r="C57" s="359"/>
      <c r="D57" s="359"/>
      <c r="E57" s="359"/>
      <c r="F57" s="360"/>
      <c r="G57" s="327"/>
      <c r="H57" s="66"/>
      <c r="I57" s="67"/>
      <c r="J57" s="67"/>
      <c r="K57" s="67"/>
      <c r="L57" s="67"/>
    </row>
    <row r="58" spans="1:13">
      <c r="A58" s="125">
        <v>0</v>
      </c>
      <c r="B58" s="126">
        <v>113923</v>
      </c>
      <c r="C58" s="126" t="s">
        <v>3465</v>
      </c>
      <c r="D58" s="4" t="s">
        <v>8</v>
      </c>
      <c r="E58" s="4" t="s">
        <v>8</v>
      </c>
      <c r="F58" s="5">
        <v>11.57</v>
      </c>
      <c r="G58" s="5">
        <f t="shared" si="11"/>
        <v>1099.1500000000001</v>
      </c>
      <c r="H58" s="66"/>
      <c r="I58" s="67">
        <f t="shared" si="12"/>
        <v>11.57</v>
      </c>
      <c r="J58" s="67">
        <f t="shared" si="13"/>
        <v>0</v>
      </c>
      <c r="K58" s="67">
        <f t="shared" si="14"/>
        <v>1099.1500000000001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113943</v>
      </c>
      <c r="C59" s="126" t="s">
        <v>3466</v>
      </c>
      <c r="D59" s="4" t="s">
        <v>8</v>
      </c>
      <c r="E59" s="4" t="s">
        <v>8</v>
      </c>
      <c r="F59" s="5">
        <v>10.58</v>
      </c>
      <c r="G59" s="5">
        <f t="shared" si="11"/>
        <v>1005.1</v>
      </c>
      <c r="H59" s="66"/>
      <c r="I59" s="67">
        <f t="shared" si="12"/>
        <v>10.58</v>
      </c>
      <c r="J59" s="67">
        <f t="shared" si="13"/>
        <v>0</v>
      </c>
      <c r="K59" s="67">
        <f t="shared" si="14"/>
        <v>1005.1</v>
      </c>
      <c r="L59" s="67">
        <f t="shared" si="4"/>
        <v>0</v>
      </c>
      <c r="M59" s="1" t="s">
        <v>2181</v>
      </c>
    </row>
    <row r="60" spans="1:13" ht="12.5" thickBot="1">
      <c r="A60" s="125"/>
      <c r="B60" s="126"/>
      <c r="C60" s="3"/>
      <c r="D60" s="3"/>
      <c r="E60" s="3"/>
      <c r="F60" s="5"/>
      <c r="G60" s="5"/>
      <c r="H60" s="66"/>
      <c r="I60" s="67"/>
      <c r="J60" s="67"/>
      <c r="K60" s="67"/>
      <c r="L60" s="67"/>
    </row>
    <row r="61" spans="1:13" ht="12.5" thickBot="1">
      <c r="A61" s="125"/>
      <c r="B61" s="358" t="s">
        <v>3593</v>
      </c>
      <c r="C61" s="359"/>
      <c r="D61" s="359"/>
      <c r="E61" s="359"/>
      <c r="F61" s="360"/>
      <c r="G61" s="285"/>
      <c r="H61" s="66"/>
      <c r="I61" s="67"/>
      <c r="J61" s="67"/>
      <c r="K61" s="67"/>
      <c r="L61" s="67"/>
    </row>
    <row r="62" spans="1:13">
      <c r="A62" s="125">
        <v>0</v>
      </c>
      <c r="B62" s="126">
        <v>114212</v>
      </c>
      <c r="C62" s="126" t="s">
        <v>3502</v>
      </c>
      <c r="D62" s="4" t="s">
        <v>3503</v>
      </c>
      <c r="E62" s="4" t="s">
        <v>8</v>
      </c>
      <c r="F62" s="5">
        <v>1.44</v>
      </c>
      <c r="G62" s="5">
        <f t="shared" ref="G62:G67" si="15">ROUND(F62*Курс_EUR,2)</f>
        <v>136.80000000000001</v>
      </c>
      <c r="H62" s="66"/>
      <c r="I62" s="67">
        <f t="shared" ref="I62:I67" si="16">F62*(1-Скидка_RP_ind)</f>
        <v>1.44</v>
      </c>
      <c r="J62" s="67">
        <f t="shared" ref="J62:J67" si="17">I62*H62</f>
        <v>0</v>
      </c>
      <c r="K62" s="67">
        <f t="shared" ref="K62:K67" si="18">G62*(1-Скидка_RP_ind)</f>
        <v>136.80000000000001</v>
      </c>
      <c r="L62" s="67">
        <f t="shared" si="4"/>
        <v>0</v>
      </c>
      <c r="M62" s="1" t="s">
        <v>2181</v>
      </c>
    </row>
    <row r="63" spans="1:13">
      <c r="A63" s="125">
        <v>0</v>
      </c>
      <c r="B63" s="126">
        <v>114215</v>
      </c>
      <c r="C63" s="126" t="s">
        <v>3504</v>
      </c>
      <c r="D63" s="4" t="s">
        <v>3503</v>
      </c>
      <c r="E63" s="4" t="s">
        <v>8</v>
      </c>
      <c r="F63" s="5">
        <v>1.42</v>
      </c>
      <c r="G63" s="5">
        <f t="shared" si="15"/>
        <v>134.9</v>
      </c>
      <c r="H63" s="66"/>
      <c r="I63" s="67">
        <f t="shared" si="16"/>
        <v>1.42</v>
      </c>
      <c r="J63" s="67">
        <f t="shared" si="17"/>
        <v>0</v>
      </c>
      <c r="K63" s="67">
        <f t="shared" si="18"/>
        <v>134.9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114216</v>
      </c>
      <c r="C64" s="126" t="s">
        <v>3505</v>
      </c>
      <c r="D64" s="4" t="s">
        <v>3503</v>
      </c>
      <c r="E64" s="4" t="s">
        <v>8</v>
      </c>
      <c r="F64" s="5">
        <v>1.42</v>
      </c>
      <c r="G64" s="5">
        <f t="shared" si="15"/>
        <v>134.9</v>
      </c>
      <c r="H64" s="66"/>
      <c r="I64" s="67">
        <f t="shared" si="16"/>
        <v>1.42</v>
      </c>
      <c r="J64" s="67">
        <f t="shared" si="17"/>
        <v>0</v>
      </c>
      <c r="K64" s="67">
        <f t="shared" si="18"/>
        <v>134.9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114222</v>
      </c>
      <c r="C65" s="126" t="s">
        <v>3506</v>
      </c>
      <c r="D65" s="4" t="s">
        <v>3507</v>
      </c>
      <c r="E65" s="4" t="s">
        <v>8</v>
      </c>
      <c r="F65" s="5">
        <v>2</v>
      </c>
      <c r="G65" s="5">
        <f t="shared" si="15"/>
        <v>190</v>
      </c>
      <c r="H65" s="66"/>
      <c r="I65" s="67">
        <f t="shared" si="16"/>
        <v>2</v>
      </c>
      <c r="J65" s="67">
        <f t="shared" si="17"/>
        <v>0</v>
      </c>
      <c r="K65" s="67">
        <f t="shared" si="18"/>
        <v>190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114225</v>
      </c>
      <c r="C66" s="126" t="s">
        <v>3508</v>
      </c>
      <c r="D66" s="4" t="s">
        <v>3507</v>
      </c>
      <c r="E66" s="4" t="s">
        <v>8</v>
      </c>
      <c r="F66" s="5">
        <v>1.88</v>
      </c>
      <c r="G66" s="5">
        <f t="shared" si="15"/>
        <v>178.6</v>
      </c>
      <c r="H66" s="66"/>
      <c r="I66" s="67">
        <f t="shared" si="16"/>
        <v>1.88</v>
      </c>
      <c r="J66" s="67">
        <f t="shared" si="17"/>
        <v>0</v>
      </c>
      <c r="K66" s="67">
        <f t="shared" si="18"/>
        <v>178.6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114226</v>
      </c>
      <c r="C67" s="126" t="s">
        <v>3509</v>
      </c>
      <c r="D67" s="4" t="s">
        <v>3507</v>
      </c>
      <c r="E67" s="4" t="s">
        <v>8</v>
      </c>
      <c r="F67" s="5">
        <v>1.88</v>
      </c>
      <c r="G67" s="5">
        <f t="shared" si="15"/>
        <v>178.6</v>
      </c>
      <c r="H67" s="66"/>
      <c r="I67" s="67">
        <f t="shared" si="16"/>
        <v>1.88</v>
      </c>
      <c r="J67" s="67">
        <f t="shared" si="17"/>
        <v>0</v>
      </c>
      <c r="K67" s="67">
        <f t="shared" si="18"/>
        <v>178.6</v>
      </c>
      <c r="L67" s="67">
        <f t="shared" si="4"/>
        <v>0</v>
      </c>
      <c r="M67" s="1" t="s">
        <v>2181</v>
      </c>
    </row>
    <row r="68" spans="1:13" ht="12.5" thickBot="1">
      <c r="A68" s="125"/>
      <c r="B68" s="126"/>
      <c r="C68" s="3"/>
      <c r="D68" s="3"/>
      <c r="E68" s="3"/>
      <c r="F68" s="5"/>
      <c r="G68" s="5"/>
      <c r="H68" s="66"/>
      <c r="I68" s="67"/>
      <c r="J68" s="67"/>
      <c r="K68" s="67"/>
      <c r="L68" s="67"/>
    </row>
    <row r="69" spans="1:13" ht="12.5" thickBot="1">
      <c r="A69" s="125"/>
      <c r="B69" s="358" t="s">
        <v>2242</v>
      </c>
      <c r="C69" s="359"/>
      <c r="D69" s="359"/>
      <c r="E69" s="359"/>
      <c r="F69" s="360"/>
      <c r="G69" s="285"/>
      <c r="H69" s="66"/>
      <c r="I69" s="67"/>
      <c r="J69" s="67"/>
      <c r="K69" s="67"/>
      <c r="L69" s="67"/>
    </row>
    <row r="70" spans="1:13">
      <c r="A70" s="125">
        <v>0</v>
      </c>
      <c r="B70" s="126">
        <v>121512</v>
      </c>
      <c r="C70" s="4" t="s">
        <v>2201</v>
      </c>
      <c r="D70" s="4" t="s">
        <v>2415</v>
      </c>
      <c r="E70" s="4" t="s">
        <v>8</v>
      </c>
      <c r="F70" s="5">
        <v>1.44</v>
      </c>
      <c r="G70" s="5">
        <f>ROUND(F70*Курс_EUR,2)</f>
        <v>136.80000000000001</v>
      </c>
      <c r="H70" s="66"/>
      <c r="I70" s="67">
        <f>F70*(1-Скидка_RP_ind)</f>
        <v>1.44</v>
      </c>
      <c r="J70" s="67">
        <f>I70*H70</f>
        <v>0</v>
      </c>
      <c r="K70" s="67">
        <f>G70*(1-Скидка_RP_ind)</f>
        <v>136.80000000000001</v>
      </c>
      <c r="L70" s="67">
        <f t="shared" si="4"/>
        <v>0</v>
      </c>
      <c r="M70" s="1" t="s">
        <v>2181</v>
      </c>
    </row>
    <row r="71" spans="1:13">
      <c r="A71" s="125">
        <v>0</v>
      </c>
      <c r="B71" s="126">
        <v>121513</v>
      </c>
      <c r="C71" s="4" t="s">
        <v>2202</v>
      </c>
      <c r="D71" s="4" t="s">
        <v>2415</v>
      </c>
      <c r="E71" s="4" t="s">
        <v>8</v>
      </c>
      <c r="F71" s="5">
        <v>1.44</v>
      </c>
      <c r="G71" s="5">
        <f>ROUND(F71*Курс_EUR,2)</f>
        <v>136.80000000000001</v>
      </c>
      <c r="H71" s="66"/>
      <c r="I71" s="67">
        <f>F71*(1-Скидка_RP_ind)</f>
        <v>1.44</v>
      </c>
      <c r="J71" s="67">
        <f>I71*H71</f>
        <v>0</v>
      </c>
      <c r="K71" s="67">
        <f>G71*(1-Скидка_RP_ind)</f>
        <v>136.80000000000001</v>
      </c>
      <c r="L71" s="67">
        <f t="shared" si="4"/>
        <v>0</v>
      </c>
      <c r="M71" s="1" t="s">
        <v>2181</v>
      </c>
    </row>
    <row r="72" spans="1:13">
      <c r="A72" s="125">
        <v>0</v>
      </c>
      <c r="B72" s="126">
        <v>121515</v>
      </c>
      <c r="C72" s="4" t="s">
        <v>2203</v>
      </c>
      <c r="D72" s="4" t="s">
        <v>2415</v>
      </c>
      <c r="E72" s="4" t="s">
        <v>8</v>
      </c>
      <c r="F72" s="5">
        <v>1.37</v>
      </c>
      <c r="G72" s="5">
        <f>ROUND(F72*Курс_EUR,2)</f>
        <v>130.15</v>
      </c>
      <c r="H72" s="66"/>
      <c r="I72" s="67">
        <f>F72*(1-Скидка_RP_ind)</f>
        <v>1.37</v>
      </c>
      <c r="J72" s="67">
        <f>I72*H72</f>
        <v>0</v>
      </c>
      <c r="K72" s="67">
        <f>G72*(1-Скидка_RP_ind)</f>
        <v>130.15</v>
      </c>
      <c r="L72" s="67">
        <f t="shared" si="4"/>
        <v>0</v>
      </c>
      <c r="M72" s="1" t="s">
        <v>2181</v>
      </c>
    </row>
    <row r="73" spans="1:13">
      <c r="A73" s="125">
        <v>0</v>
      </c>
      <c r="B73" s="126">
        <v>121516</v>
      </c>
      <c r="C73" s="4" t="s">
        <v>2204</v>
      </c>
      <c r="D73" s="4" t="s">
        <v>2415</v>
      </c>
      <c r="E73" s="4" t="s">
        <v>8</v>
      </c>
      <c r="F73" s="5">
        <v>1.37</v>
      </c>
      <c r="G73" s="5">
        <f>ROUND(F73*Курс_EUR,2)</f>
        <v>130.15</v>
      </c>
      <c r="H73" s="66"/>
      <c r="I73" s="67">
        <f>F73*(1-Скидка_RP_ind)</f>
        <v>1.37</v>
      </c>
      <c r="J73" s="67">
        <f>I73*H73</f>
        <v>0</v>
      </c>
      <c r="K73" s="67">
        <f>G73*(1-Скидка_RP_ind)</f>
        <v>130.15</v>
      </c>
      <c r="L73" s="67">
        <f t="shared" si="4"/>
        <v>0</v>
      </c>
      <c r="M73" s="1" t="s">
        <v>2181</v>
      </c>
    </row>
    <row r="74" spans="1:13" ht="12.5" thickBot="1">
      <c r="A74" s="125"/>
      <c r="B74" s="40"/>
      <c r="F74" s="88"/>
      <c r="G74" s="88"/>
      <c r="H74" s="66"/>
      <c r="I74" s="67"/>
      <c r="J74" s="67"/>
      <c r="K74" s="67"/>
      <c r="L74" s="67"/>
    </row>
    <row r="75" spans="1:13" ht="12.5" thickBot="1">
      <c r="A75" s="125"/>
      <c r="B75" s="358" t="s">
        <v>2254</v>
      </c>
      <c r="C75" s="359"/>
      <c r="D75" s="359"/>
      <c r="E75" s="359"/>
      <c r="F75" s="360"/>
      <c r="G75" s="285"/>
      <c r="H75" s="66"/>
      <c r="I75" s="67"/>
      <c r="J75" s="67"/>
      <c r="K75" s="67"/>
      <c r="L75" s="67"/>
    </row>
    <row r="76" spans="1:13">
      <c r="A76" s="125">
        <v>0</v>
      </c>
      <c r="B76" s="126">
        <v>123525</v>
      </c>
      <c r="C76" s="126" t="s">
        <v>3177</v>
      </c>
      <c r="D76" s="4" t="s">
        <v>2448</v>
      </c>
      <c r="E76" s="4" t="s">
        <v>8</v>
      </c>
      <c r="F76" s="5">
        <v>12.79</v>
      </c>
      <c r="G76" s="5">
        <f t="shared" ref="G76:G81" si="19">ROUND(F76*Курс_EUR,2)</f>
        <v>1215.05</v>
      </c>
      <c r="H76" s="66"/>
      <c r="I76" s="67">
        <f t="shared" ref="I76:I81" si="20">F76*(1-Скидка_RP_ind)</f>
        <v>12.79</v>
      </c>
      <c r="J76" s="67">
        <f t="shared" ref="J76:J81" si="21">I76*H76</f>
        <v>0</v>
      </c>
      <c r="K76" s="67">
        <f t="shared" ref="K76:K81" si="22">G76*(1-Скидка_RP_ind)</f>
        <v>1215.05</v>
      </c>
      <c r="L76" s="67">
        <f t="shared" si="4"/>
        <v>0</v>
      </c>
      <c r="M76" s="1" t="s">
        <v>2181</v>
      </c>
    </row>
    <row r="77" spans="1:13">
      <c r="A77" s="125">
        <v>0</v>
      </c>
      <c r="B77" s="126">
        <v>123543</v>
      </c>
      <c r="C77" s="126" t="s">
        <v>3626</v>
      </c>
      <c r="D77" s="4" t="s">
        <v>3503</v>
      </c>
      <c r="E77" s="4" t="s">
        <v>8</v>
      </c>
      <c r="F77" s="5">
        <v>10.91</v>
      </c>
      <c r="G77" s="5">
        <f t="shared" si="19"/>
        <v>1036.45</v>
      </c>
      <c r="H77" s="66"/>
      <c r="I77" s="67">
        <f>F77*(1-Скидка_RP_ind)</f>
        <v>10.91</v>
      </c>
      <c r="J77" s="67">
        <f t="shared" si="21"/>
        <v>0</v>
      </c>
      <c r="K77" s="67">
        <f t="shared" si="22"/>
        <v>1036.45</v>
      </c>
      <c r="L77" s="67">
        <f t="shared" si="4"/>
        <v>0</v>
      </c>
      <c r="M77" s="1" t="s">
        <v>2181</v>
      </c>
    </row>
    <row r="78" spans="1:13">
      <c r="A78" s="125">
        <v>0</v>
      </c>
      <c r="B78" s="126">
        <v>123544</v>
      </c>
      <c r="C78" s="126" t="s">
        <v>3627</v>
      </c>
      <c r="D78" s="4" t="s">
        <v>3503</v>
      </c>
      <c r="E78" s="4" t="s">
        <v>8</v>
      </c>
      <c r="F78" s="5">
        <v>11.96</v>
      </c>
      <c r="G78" s="5">
        <f t="shared" si="19"/>
        <v>1136.2</v>
      </c>
      <c r="H78" s="66"/>
      <c r="I78" s="67">
        <f t="shared" si="20"/>
        <v>11.96</v>
      </c>
      <c r="J78" s="67">
        <f t="shared" si="21"/>
        <v>0</v>
      </c>
      <c r="K78" s="67">
        <f t="shared" si="22"/>
        <v>1136.2</v>
      </c>
      <c r="L78" s="67">
        <f t="shared" si="4"/>
        <v>0</v>
      </c>
      <c r="M78" s="1" t="s">
        <v>2181</v>
      </c>
    </row>
    <row r="79" spans="1:13">
      <c r="A79" s="125">
        <v>0</v>
      </c>
      <c r="B79" s="126">
        <v>123561</v>
      </c>
      <c r="C79" s="126" t="s">
        <v>3764</v>
      </c>
      <c r="D79" s="4" t="s">
        <v>2448</v>
      </c>
      <c r="E79" s="4" t="s">
        <v>8</v>
      </c>
      <c r="F79" s="5">
        <v>5.39</v>
      </c>
      <c r="G79" s="5">
        <f t="shared" si="19"/>
        <v>512.04999999999995</v>
      </c>
      <c r="H79" s="66"/>
      <c r="I79" s="67">
        <f>F79*(1-Скидка_RP_ind)</f>
        <v>5.39</v>
      </c>
      <c r="J79" s="67">
        <f t="shared" si="21"/>
        <v>0</v>
      </c>
      <c r="K79" s="67">
        <f t="shared" si="22"/>
        <v>512.04999999999995</v>
      </c>
      <c r="L79" s="67">
        <f t="shared" si="4"/>
        <v>0</v>
      </c>
      <c r="M79" s="1" t="s">
        <v>2181</v>
      </c>
    </row>
    <row r="80" spans="1:13">
      <c r="A80" s="125">
        <v>0</v>
      </c>
      <c r="B80" s="126">
        <v>123562</v>
      </c>
      <c r="C80" s="126" t="s">
        <v>3510</v>
      </c>
      <c r="D80" s="4" t="s">
        <v>2448</v>
      </c>
      <c r="E80" s="4" t="s">
        <v>8</v>
      </c>
      <c r="F80" s="5">
        <v>8.8699999999999992</v>
      </c>
      <c r="G80" s="5">
        <f t="shared" si="19"/>
        <v>842.65</v>
      </c>
      <c r="H80" s="66"/>
      <c r="I80" s="67">
        <f t="shared" si="20"/>
        <v>8.8699999999999992</v>
      </c>
      <c r="J80" s="67">
        <f t="shared" si="21"/>
        <v>0</v>
      </c>
      <c r="K80" s="67">
        <f t="shared" si="22"/>
        <v>842.65</v>
      </c>
      <c r="L80" s="67">
        <f t="shared" si="4"/>
        <v>0</v>
      </c>
      <c r="M80" s="1" t="s">
        <v>2181</v>
      </c>
    </row>
    <row r="81" spans="1:13">
      <c r="A81" s="125">
        <v>0</v>
      </c>
      <c r="B81" s="126">
        <v>123582</v>
      </c>
      <c r="C81" s="126" t="s">
        <v>3511</v>
      </c>
      <c r="D81" s="4" t="s">
        <v>2448</v>
      </c>
      <c r="E81" s="4" t="s">
        <v>8</v>
      </c>
      <c r="F81" s="5">
        <v>8.8699999999999992</v>
      </c>
      <c r="G81" s="5">
        <f t="shared" si="19"/>
        <v>842.65</v>
      </c>
      <c r="H81" s="66"/>
      <c r="I81" s="67">
        <f t="shared" si="20"/>
        <v>8.8699999999999992</v>
      </c>
      <c r="J81" s="67">
        <f t="shared" si="21"/>
        <v>0</v>
      </c>
      <c r="K81" s="67">
        <f t="shared" si="22"/>
        <v>842.65</v>
      </c>
      <c r="L81" s="67">
        <f t="shared" si="4"/>
        <v>0</v>
      </c>
      <c r="M81" s="1" t="s">
        <v>2181</v>
      </c>
    </row>
    <row r="82" spans="1:13" ht="12.5" thickBot="1">
      <c r="A82" s="125"/>
      <c r="B82" s="126"/>
      <c r="C82" s="3"/>
      <c r="D82" s="3"/>
      <c r="E82" s="3"/>
      <c r="F82" s="5"/>
      <c r="G82" s="5"/>
      <c r="H82" s="66"/>
      <c r="I82" s="67"/>
      <c r="J82" s="67"/>
      <c r="K82" s="67"/>
      <c r="L82" s="67"/>
    </row>
    <row r="83" spans="1:13" ht="12.5" thickBot="1">
      <c r="A83" s="125"/>
      <c r="B83" s="358" t="s">
        <v>3594</v>
      </c>
      <c r="C83" s="359"/>
      <c r="D83" s="359"/>
      <c r="E83" s="359"/>
      <c r="F83" s="360"/>
      <c r="G83" s="285"/>
      <c r="H83" s="66"/>
      <c r="I83" s="67"/>
      <c r="J83" s="67"/>
      <c r="K83" s="67"/>
      <c r="L83" s="67"/>
    </row>
    <row r="84" spans="1:13">
      <c r="A84" s="125">
        <v>0</v>
      </c>
      <c r="B84" s="126">
        <v>126143</v>
      </c>
      <c r="C84" s="4" t="s">
        <v>3616</v>
      </c>
      <c r="D84" s="4" t="s">
        <v>1835</v>
      </c>
      <c r="E84" s="4" t="s">
        <v>8</v>
      </c>
      <c r="F84" s="5">
        <v>1.23</v>
      </c>
      <c r="G84" s="5">
        <f t="shared" ref="G84:G100" si="23">ROUND(F84*Курс_EUR,2)</f>
        <v>116.85</v>
      </c>
      <c r="H84" s="66"/>
      <c r="I84" s="67">
        <f t="shared" ref="I84:I100" si="24">F84*(1-Скидка_ROXELPRO)</f>
        <v>1.23</v>
      </c>
      <c r="J84" s="67">
        <f t="shared" ref="J84:J100" si="25">I84*H84</f>
        <v>0</v>
      </c>
      <c r="K84" s="67">
        <f t="shared" ref="K84:K100" si="26">G84*(1-Скидка_ROXELPRO)</f>
        <v>116.85</v>
      </c>
      <c r="L84" s="67">
        <f t="shared" si="4"/>
        <v>0</v>
      </c>
    </row>
    <row r="85" spans="1:13">
      <c r="A85" s="125">
        <v>0</v>
      </c>
      <c r="B85" s="126">
        <v>126146</v>
      </c>
      <c r="C85" s="4" t="s">
        <v>3617</v>
      </c>
      <c r="D85" s="4" t="s">
        <v>1835</v>
      </c>
      <c r="E85" s="4" t="s">
        <v>8</v>
      </c>
      <c r="F85" s="5">
        <v>1.23</v>
      </c>
      <c r="G85" s="5">
        <f t="shared" si="23"/>
        <v>116.85</v>
      </c>
      <c r="H85" s="66"/>
      <c r="I85" s="67">
        <f t="shared" si="24"/>
        <v>1.23</v>
      </c>
      <c r="J85" s="67">
        <f t="shared" si="25"/>
        <v>0</v>
      </c>
      <c r="K85" s="67">
        <f t="shared" si="26"/>
        <v>116.85</v>
      </c>
      <c r="L85" s="67">
        <f t="shared" ref="L85:L153" si="27">H85*K85</f>
        <v>0</v>
      </c>
    </row>
    <row r="86" spans="1:13">
      <c r="A86" s="125">
        <v>0</v>
      </c>
      <c r="B86" s="126">
        <v>126343</v>
      </c>
      <c r="C86" s="4" t="s">
        <v>4759</v>
      </c>
      <c r="D86" s="4" t="s">
        <v>2449</v>
      </c>
      <c r="E86" s="4" t="s">
        <v>8</v>
      </c>
      <c r="F86" s="5">
        <v>44.22</v>
      </c>
      <c r="G86" s="5">
        <f t="shared" si="23"/>
        <v>4200.8999999999996</v>
      </c>
      <c r="H86" s="66"/>
      <c r="I86" s="67">
        <f>F86*(1-Скидка_ROXELPRO)</f>
        <v>44.22</v>
      </c>
      <c r="J86" s="67">
        <f t="shared" si="25"/>
        <v>0</v>
      </c>
      <c r="K86" s="67">
        <f t="shared" si="26"/>
        <v>4200.8999999999996</v>
      </c>
      <c r="L86" s="67">
        <f t="shared" si="27"/>
        <v>0</v>
      </c>
    </row>
    <row r="87" spans="1:13">
      <c r="A87" s="125">
        <v>0</v>
      </c>
      <c r="B87" s="126">
        <v>126346</v>
      </c>
      <c r="C87" s="4" t="s">
        <v>4760</v>
      </c>
      <c r="D87" s="4" t="s">
        <v>2449</v>
      </c>
      <c r="E87" s="4" t="s">
        <v>8</v>
      </c>
      <c r="F87" s="5">
        <v>44.22</v>
      </c>
      <c r="G87" s="5">
        <f t="shared" si="23"/>
        <v>4200.8999999999996</v>
      </c>
      <c r="H87" s="66"/>
      <c r="I87" s="67">
        <f>F87*(1-Скидка_ROXELPRO)</f>
        <v>44.22</v>
      </c>
      <c r="J87" s="67">
        <f t="shared" si="25"/>
        <v>0</v>
      </c>
      <c r="K87" s="67">
        <f t="shared" si="26"/>
        <v>4200.8999999999996</v>
      </c>
      <c r="L87" s="67">
        <f t="shared" si="27"/>
        <v>0</v>
      </c>
    </row>
    <row r="88" spans="1:13">
      <c r="A88" s="125"/>
      <c r="B88" s="126"/>
      <c r="C88" s="4"/>
      <c r="D88" s="4"/>
      <c r="E88" s="4"/>
      <c r="F88" s="5"/>
      <c r="G88" s="5"/>
      <c r="H88" s="66"/>
      <c r="I88" s="67"/>
      <c r="J88" s="67"/>
      <c r="K88" s="67"/>
      <c r="L88" s="67"/>
    </row>
    <row r="89" spans="1:13">
      <c r="A89" s="125">
        <v>0</v>
      </c>
      <c r="B89" s="126">
        <v>126152</v>
      </c>
      <c r="C89" s="4" t="s">
        <v>3017</v>
      </c>
      <c r="D89" s="4" t="s">
        <v>1835</v>
      </c>
      <c r="E89" s="4" t="s">
        <v>8</v>
      </c>
      <c r="F89" s="5">
        <v>1.3</v>
      </c>
      <c r="G89" s="5">
        <f t="shared" si="23"/>
        <v>123.5</v>
      </c>
      <c r="H89" s="66"/>
      <c r="I89" s="67">
        <f t="shared" si="24"/>
        <v>1.3</v>
      </c>
      <c r="J89" s="67">
        <f t="shared" si="25"/>
        <v>0</v>
      </c>
      <c r="K89" s="67">
        <f t="shared" si="26"/>
        <v>123.5</v>
      </c>
      <c r="L89" s="67">
        <f t="shared" si="27"/>
        <v>0</v>
      </c>
    </row>
    <row r="90" spans="1:13">
      <c r="A90" s="125">
        <v>0</v>
      </c>
      <c r="B90" s="126">
        <v>126153</v>
      </c>
      <c r="C90" s="4" t="s">
        <v>7</v>
      </c>
      <c r="D90" s="4" t="s">
        <v>1835</v>
      </c>
      <c r="E90" s="4" t="s">
        <v>8</v>
      </c>
      <c r="F90" s="5">
        <v>1.3</v>
      </c>
      <c r="G90" s="5">
        <f t="shared" si="23"/>
        <v>123.5</v>
      </c>
      <c r="H90" s="66"/>
      <c r="I90" s="67">
        <f t="shared" si="24"/>
        <v>1.3</v>
      </c>
      <c r="J90" s="67">
        <f t="shared" si="25"/>
        <v>0</v>
      </c>
      <c r="K90" s="67">
        <f t="shared" si="26"/>
        <v>123.5</v>
      </c>
      <c r="L90" s="67">
        <f t="shared" si="27"/>
        <v>0</v>
      </c>
    </row>
    <row r="91" spans="1:13">
      <c r="A91" s="125">
        <v>0</v>
      </c>
      <c r="B91" s="126">
        <v>126156</v>
      </c>
      <c r="C91" s="4" t="s">
        <v>9</v>
      </c>
      <c r="D91" s="4" t="s">
        <v>1835</v>
      </c>
      <c r="E91" s="4" t="s">
        <v>8</v>
      </c>
      <c r="F91" s="5">
        <v>1.3</v>
      </c>
      <c r="G91" s="5">
        <f t="shared" si="23"/>
        <v>123.5</v>
      </c>
      <c r="H91" s="66"/>
      <c r="I91" s="67">
        <f t="shared" si="24"/>
        <v>1.3</v>
      </c>
      <c r="J91" s="67">
        <f t="shared" si="25"/>
        <v>0</v>
      </c>
      <c r="K91" s="67">
        <f t="shared" si="26"/>
        <v>123.5</v>
      </c>
      <c r="L91" s="67">
        <f t="shared" si="27"/>
        <v>0</v>
      </c>
    </row>
    <row r="92" spans="1:13">
      <c r="A92" s="125">
        <v>0</v>
      </c>
      <c r="B92" s="126">
        <v>126157</v>
      </c>
      <c r="C92" s="4" t="s">
        <v>3018</v>
      </c>
      <c r="D92" s="4" t="s">
        <v>1835</v>
      </c>
      <c r="E92" s="4" t="s">
        <v>8</v>
      </c>
      <c r="F92" s="5">
        <v>1.3</v>
      </c>
      <c r="G92" s="5">
        <f t="shared" si="23"/>
        <v>123.5</v>
      </c>
      <c r="H92" s="66"/>
      <c r="I92" s="67">
        <f t="shared" si="24"/>
        <v>1.3</v>
      </c>
      <c r="J92" s="67">
        <f t="shared" si="25"/>
        <v>0</v>
      </c>
      <c r="K92" s="67">
        <f t="shared" si="26"/>
        <v>123.5</v>
      </c>
      <c r="L92" s="67">
        <f t="shared" si="27"/>
        <v>0</v>
      </c>
    </row>
    <row r="93" spans="1:13">
      <c r="A93" s="125">
        <v>0</v>
      </c>
      <c r="B93" s="126">
        <v>126322</v>
      </c>
      <c r="C93" s="4" t="s">
        <v>3019</v>
      </c>
      <c r="D93" s="4" t="s">
        <v>2449</v>
      </c>
      <c r="E93" s="4" t="s">
        <v>8</v>
      </c>
      <c r="F93" s="5">
        <v>35.700000000000003</v>
      </c>
      <c r="G93" s="5">
        <f t="shared" si="23"/>
        <v>3391.5</v>
      </c>
      <c r="H93" s="66"/>
      <c r="I93" s="67">
        <f t="shared" si="24"/>
        <v>35.700000000000003</v>
      </c>
      <c r="J93" s="67">
        <f t="shared" si="25"/>
        <v>0</v>
      </c>
      <c r="K93" s="67">
        <f t="shared" si="26"/>
        <v>3391.5</v>
      </c>
      <c r="L93" s="67">
        <f t="shared" si="27"/>
        <v>0</v>
      </c>
    </row>
    <row r="94" spans="1:13">
      <c r="A94" s="125">
        <v>0</v>
      </c>
      <c r="B94" s="126">
        <v>126323</v>
      </c>
      <c r="C94" s="4" t="s">
        <v>10</v>
      </c>
      <c r="D94" s="4" t="s">
        <v>2449</v>
      </c>
      <c r="E94" s="4" t="s">
        <v>8</v>
      </c>
      <c r="F94" s="5">
        <v>35.700000000000003</v>
      </c>
      <c r="G94" s="5">
        <f t="shared" si="23"/>
        <v>3391.5</v>
      </c>
      <c r="H94" s="66"/>
      <c r="I94" s="67">
        <f t="shared" si="24"/>
        <v>35.700000000000003</v>
      </c>
      <c r="J94" s="67">
        <f t="shared" si="25"/>
        <v>0</v>
      </c>
      <c r="K94" s="67">
        <f t="shared" si="26"/>
        <v>3391.5</v>
      </c>
      <c r="L94" s="67">
        <f t="shared" si="27"/>
        <v>0</v>
      </c>
    </row>
    <row r="95" spans="1:13">
      <c r="A95" s="125">
        <v>0</v>
      </c>
      <c r="B95" s="126">
        <v>126326</v>
      </c>
      <c r="C95" s="4" t="s">
        <v>12</v>
      </c>
      <c r="D95" s="4" t="s">
        <v>2449</v>
      </c>
      <c r="E95" s="4" t="s">
        <v>8</v>
      </c>
      <c r="F95" s="5">
        <v>35.700000000000003</v>
      </c>
      <c r="G95" s="5">
        <f t="shared" si="23"/>
        <v>3391.5</v>
      </c>
      <c r="H95" s="66"/>
      <c r="I95" s="67">
        <f t="shared" si="24"/>
        <v>35.700000000000003</v>
      </c>
      <c r="J95" s="67">
        <f t="shared" si="25"/>
        <v>0</v>
      </c>
      <c r="K95" s="67">
        <f t="shared" si="26"/>
        <v>3391.5</v>
      </c>
      <c r="L95" s="67">
        <f t="shared" si="27"/>
        <v>0</v>
      </c>
    </row>
    <row r="96" spans="1:13">
      <c r="A96" s="125">
        <v>0</v>
      </c>
      <c r="B96" s="126">
        <v>126327</v>
      </c>
      <c r="C96" s="4" t="s">
        <v>3020</v>
      </c>
      <c r="D96" s="4" t="s">
        <v>2449</v>
      </c>
      <c r="E96" s="4" t="s">
        <v>8</v>
      </c>
      <c r="F96" s="5">
        <v>35.700000000000003</v>
      </c>
      <c r="G96" s="5">
        <f t="shared" si="23"/>
        <v>3391.5</v>
      </c>
      <c r="H96" s="66"/>
      <c r="I96" s="67">
        <f t="shared" si="24"/>
        <v>35.700000000000003</v>
      </c>
      <c r="J96" s="67">
        <f t="shared" si="25"/>
        <v>0</v>
      </c>
      <c r="K96" s="67">
        <f t="shared" si="26"/>
        <v>3391.5</v>
      </c>
      <c r="L96" s="67">
        <f t="shared" si="27"/>
        <v>0</v>
      </c>
    </row>
    <row r="97" spans="1:12">
      <c r="A97" s="125">
        <v>0</v>
      </c>
      <c r="B97" s="126">
        <v>126652</v>
      </c>
      <c r="C97" s="4" t="s">
        <v>3021</v>
      </c>
      <c r="D97" s="4" t="s">
        <v>3022</v>
      </c>
      <c r="E97" s="4" t="s">
        <v>8</v>
      </c>
      <c r="F97" s="5">
        <v>1.27</v>
      </c>
      <c r="G97" s="5">
        <f t="shared" si="23"/>
        <v>120.65</v>
      </c>
      <c r="H97" s="66"/>
      <c r="I97" s="67">
        <f t="shared" si="24"/>
        <v>1.27</v>
      </c>
      <c r="J97" s="67">
        <f t="shared" si="25"/>
        <v>0</v>
      </c>
      <c r="K97" s="67">
        <f t="shared" si="26"/>
        <v>120.65</v>
      </c>
      <c r="L97" s="67">
        <f t="shared" si="27"/>
        <v>0</v>
      </c>
    </row>
    <row r="98" spans="1:12">
      <c r="A98" s="125">
        <v>0</v>
      </c>
      <c r="B98" s="126">
        <v>126653</v>
      </c>
      <c r="C98" s="4" t="s">
        <v>3023</v>
      </c>
      <c r="D98" s="4" t="s">
        <v>3022</v>
      </c>
      <c r="E98" s="4" t="s">
        <v>8</v>
      </c>
      <c r="F98" s="5">
        <v>1.27</v>
      </c>
      <c r="G98" s="5">
        <f t="shared" si="23"/>
        <v>120.65</v>
      </c>
      <c r="H98" s="66"/>
      <c r="I98" s="67">
        <f t="shared" si="24"/>
        <v>1.27</v>
      </c>
      <c r="J98" s="67">
        <f t="shared" si="25"/>
        <v>0</v>
      </c>
      <c r="K98" s="67">
        <f t="shared" si="26"/>
        <v>120.65</v>
      </c>
      <c r="L98" s="67">
        <f t="shared" si="27"/>
        <v>0</v>
      </c>
    </row>
    <row r="99" spans="1:12">
      <c r="A99" s="125">
        <v>0</v>
      </c>
      <c r="B99" s="126">
        <v>126656</v>
      </c>
      <c r="C99" s="4" t="s">
        <v>3024</v>
      </c>
      <c r="D99" s="4" t="s">
        <v>3022</v>
      </c>
      <c r="E99" s="4" t="s">
        <v>8</v>
      </c>
      <c r="F99" s="5">
        <v>1.27</v>
      </c>
      <c r="G99" s="5">
        <f t="shared" si="23"/>
        <v>120.65</v>
      </c>
      <c r="H99" s="66"/>
      <c r="I99" s="67">
        <f t="shared" si="24"/>
        <v>1.27</v>
      </c>
      <c r="J99" s="67">
        <f t="shared" si="25"/>
        <v>0</v>
      </c>
      <c r="K99" s="67">
        <f t="shared" si="26"/>
        <v>120.65</v>
      </c>
      <c r="L99" s="67">
        <f t="shared" si="27"/>
        <v>0</v>
      </c>
    </row>
    <row r="100" spans="1:12">
      <c r="A100" s="125">
        <v>0</v>
      </c>
      <c r="B100" s="126">
        <v>126657</v>
      </c>
      <c r="C100" s="4" t="s">
        <v>3025</v>
      </c>
      <c r="D100" s="4" t="s">
        <v>3022</v>
      </c>
      <c r="E100" s="4" t="s">
        <v>8</v>
      </c>
      <c r="F100" s="5">
        <v>1.27</v>
      </c>
      <c r="G100" s="5">
        <f t="shared" si="23"/>
        <v>120.65</v>
      </c>
      <c r="H100" s="66"/>
      <c r="I100" s="67">
        <f t="shared" si="24"/>
        <v>1.27</v>
      </c>
      <c r="J100" s="67">
        <f t="shared" si="25"/>
        <v>0</v>
      </c>
      <c r="K100" s="67">
        <f t="shared" si="26"/>
        <v>120.65</v>
      </c>
      <c r="L100" s="67">
        <f t="shared" si="27"/>
        <v>0</v>
      </c>
    </row>
    <row r="101" spans="1:12" ht="12.5" thickBot="1">
      <c r="A101" s="125"/>
      <c r="B101" s="126"/>
      <c r="C101" s="3"/>
      <c r="D101" s="3"/>
      <c r="E101" s="3"/>
      <c r="F101" s="5"/>
      <c r="G101" s="5"/>
      <c r="H101" s="66"/>
      <c r="I101" s="67"/>
      <c r="J101" s="67"/>
      <c r="K101" s="67"/>
      <c r="L101" s="67"/>
    </row>
    <row r="102" spans="1:12" ht="12.5" thickBot="1">
      <c r="A102" s="125"/>
      <c r="B102" s="358" t="s">
        <v>3595</v>
      </c>
      <c r="C102" s="359"/>
      <c r="D102" s="359"/>
      <c r="E102" s="359"/>
      <c r="F102" s="360"/>
      <c r="G102" s="285"/>
      <c r="H102" s="66"/>
      <c r="I102" s="67"/>
      <c r="J102" s="67"/>
      <c r="K102" s="67"/>
      <c r="L102" s="67"/>
    </row>
    <row r="103" spans="1:12">
      <c r="A103" s="125">
        <v>0</v>
      </c>
      <c r="B103" s="126">
        <v>152103</v>
      </c>
      <c r="C103" s="4" t="s">
        <v>5381</v>
      </c>
      <c r="D103" s="4" t="s">
        <v>5106</v>
      </c>
      <c r="E103" s="4" t="s">
        <v>8</v>
      </c>
      <c r="F103" s="5">
        <v>0.55000000000000004</v>
      </c>
      <c r="G103" s="5">
        <f t="shared" ref="G103:G120" si="28">ROUND(F103*Курс_EUR,2)</f>
        <v>52.25</v>
      </c>
      <c r="H103" s="66"/>
      <c r="I103" s="67">
        <f t="shared" ref="I103" si="29">F103*(1-Скидка_ROXELPRO)</f>
        <v>0.55000000000000004</v>
      </c>
      <c r="J103" s="67">
        <f t="shared" ref="J103" si="30">I103*H103</f>
        <v>0</v>
      </c>
      <c r="K103" s="67">
        <f t="shared" ref="K103" si="31">G103*(1-Скидка_ROXELPRO)</f>
        <v>52.25</v>
      </c>
      <c r="L103" s="67">
        <f t="shared" ref="L103" si="32">H103*K103</f>
        <v>0</v>
      </c>
    </row>
    <row r="104" spans="1:12">
      <c r="A104" s="125">
        <v>0</v>
      </c>
      <c r="B104" s="126">
        <v>152105</v>
      </c>
      <c r="C104" s="4" t="s">
        <v>5108</v>
      </c>
      <c r="D104" s="4" t="s">
        <v>5106</v>
      </c>
      <c r="E104" s="4" t="s">
        <v>8</v>
      </c>
      <c r="F104" s="5">
        <v>0.36</v>
      </c>
      <c r="G104" s="5">
        <f t="shared" si="28"/>
        <v>34.200000000000003</v>
      </c>
      <c r="H104" s="66"/>
      <c r="I104" s="67">
        <f t="shared" ref="I104:I120" si="33">F104*(1-Скидка_ROXELPRO)</f>
        <v>0.36</v>
      </c>
      <c r="J104" s="67">
        <f t="shared" ref="J104:J120" si="34">I104*H104</f>
        <v>0</v>
      </c>
      <c r="K104" s="67">
        <f t="shared" ref="K104:K120" si="35">G104*(1-Скидка_ROXELPRO)</f>
        <v>34.200000000000003</v>
      </c>
      <c r="L104" s="67">
        <f t="shared" si="27"/>
        <v>0</v>
      </c>
    </row>
    <row r="105" spans="1:12">
      <c r="A105" s="125">
        <v>0</v>
      </c>
      <c r="B105" s="126">
        <v>152106</v>
      </c>
      <c r="C105" s="4" t="s">
        <v>5109</v>
      </c>
      <c r="D105" s="4" t="s">
        <v>2408</v>
      </c>
      <c r="E105" s="4" t="s">
        <v>8</v>
      </c>
      <c r="F105" s="5">
        <v>0.32</v>
      </c>
      <c r="G105" s="5">
        <f t="shared" si="28"/>
        <v>30.4</v>
      </c>
      <c r="H105" s="66"/>
      <c r="I105" s="67">
        <f t="shared" si="33"/>
        <v>0.32</v>
      </c>
      <c r="J105" s="67">
        <f t="shared" si="34"/>
        <v>0</v>
      </c>
      <c r="K105" s="67">
        <f t="shared" si="35"/>
        <v>30.4</v>
      </c>
      <c r="L105" s="67">
        <f t="shared" si="27"/>
        <v>0</v>
      </c>
    </row>
    <row r="106" spans="1:12">
      <c r="A106" s="125">
        <v>0</v>
      </c>
      <c r="B106" s="126">
        <v>152107</v>
      </c>
      <c r="C106" s="4" t="s">
        <v>5110</v>
      </c>
      <c r="D106" s="4" t="s">
        <v>2408</v>
      </c>
      <c r="E106" s="4" t="s">
        <v>8</v>
      </c>
      <c r="F106" s="5">
        <v>0.3</v>
      </c>
      <c r="G106" s="5">
        <f t="shared" si="28"/>
        <v>28.5</v>
      </c>
      <c r="H106" s="66"/>
      <c r="I106" s="67">
        <f t="shared" si="33"/>
        <v>0.3</v>
      </c>
      <c r="J106" s="67">
        <f t="shared" si="34"/>
        <v>0</v>
      </c>
      <c r="K106" s="67">
        <f t="shared" si="35"/>
        <v>28.5</v>
      </c>
      <c r="L106" s="67">
        <f t="shared" si="27"/>
        <v>0</v>
      </c>
    </row>
    <row r="107" spans="1:12">
      <c r="A107" s="125">
        <v>0</v>
      </c>
      <c r="B107" s="126">
        <v>152108</v>
      </c>
      <c r="C107" s="4" t="s">
        <v>5111</v>
      </c>
      <c r="D107" s="4" t="s">
        <v>2408</v>
      </c>
      <c r="E107" s="4" t="s">
        <v>8</v>
      </c>
      <c r="F107" s="5">
        <v>0.3</v>
      </c>
      <c r="G107" s="5">
        <f t="shared" si="28"/>
        <v>28.5</v>
      </c>
      <c r="H107" s="66"/>
      <c r="I107" s="67">
        <f t="shared" si="33"/>
        <v>0.3</v>
      </c>
      <c r="J107" s="67">
        <f t="shared" si="34"/>
        <v>0</v>
      </c>
      <c r="K107" s="67">
        <f t="shared" si="35"/>
        <v>28.5</v>
      </c>
      <c r="L107" s="67">
        <f t="shared" si="27"/>
        <v>0</v>
      </c>
    </row>
    <row r="108" spans="1:12">
      <c r="A108" s="125">
        <v>0</v>
      </c>
      <c r="B108" s="126">
        <v>152109</v>
      </c>
      <c r="C108" s="4" t="s">
        <v>5112</v>
      </c>
      <c r="D108" s="4" t="s">
        <v>2408</v>
      </c>
      <c r="E108" s="4" t="s">
        <v>8</v>
      </c>
      <c r="F108" s="5">
        <v>0.3</v>
      </c>
      <c r="G108" s="5">
        <f t="shared" si="28"/>
        <v>28.5</v>
      </c>
      <c r="H108" s="66"/>
      <c r="I108" s="67">
        <f t="shared" si="33"/>
        <v>0.3</v>
      </c>
      <c r="J108" s="67">
        <f t="shared" si="34"/>
        <v>0</v>
      </c>
      <c r="K108" s="67">
        <f t="shared" si="35"/>
        <v>28.5</v>
      </c>
      <c r="L108" s="67">
        <f t="shared" si="27"/>
        <v>0</v>
      </c>
    </row>
    <row r="109" spans="1:12">
      <c r="A109" s="125">
        <v>0</v>
      </c>
      <c r="B109" s="126">
        <v>152110</v>
      </c>
      <c r="C109" s="4" t="s">
        <v>5113</v>
      </c>
      <c r="D109" s="4" t="s">
        <v>2408</v>
      </c>
      <c r="E109" s="4" t="s">
        <v>8</v>
      </c>
      <c r="F109" s="5">
        <v>0.3</v>
      </c>
      <c r="G109" s="5">
        <f t="shared" si="28"/>
        <v>28.5</v>
      </c>
      <c r="H109" s="66"/>
      <c r="I109" s="67">
        <f t="shared" si="33"/>
        <v>0.3</v>
      </c>
      <c r="J109" s="67">
        <f t="shared" si="34"/>
        <v>0</v>
      </c>
      <c r="K109" s="67">
        <f t="shared" si="35"/>
        <v>28.5</v>
      </c>
      <c r="L109" s="67">
        <f t="shared" si="27"/>
        <v>0</v>
      </c>
    </row>
    <row r="110" spans="1:12">
      <c r="A110" s="125">
        <v>0</v>
      </c>
      <c r="B110" s="126">
        <v>152111</v>
      </c>
      <c r="C110" s="4" t="s">
        <v>5114</v>
      </c>
      <c r="D110" s="4" t="s">
        <v>2408</v>
      </c>
      <c r="E110" s="4" t="s">
        <v>8</v>
      </c>
      <c r="F110" s="5">
        <v>0.3</v>
      </c>
      <c r="G110" s="5">
        <f t="shared" si="28"/>
        <v>28.5</v>
      </c>
      <c r="H110" s="66"/>
      <c r="I110" s="67">
        <f t="shared" si="33"/>
        <v>0.3</v>
      </c>
      <c r="J110" s="67">
        <f t="shared" si="34"/>
        <v>0</v>
      </c>
      <c r="K110" s="67">
        <f t="shared" si="35"/>
        <v>28.5</v>
      </c>
      <c r="L110" s="67">
        <f t="shared" si="27"/>
        <v>0</v>
      </c>
    </row>
    <row r="111" spans="1:12">
      <c r="A111" s="125">
        <v>0</v>
      </c>
      <c r="B111" s="126">
        <v>152112</v>
      </c>
      <c r="C111" s="4" t="s">
        <v>5115</v>
      </c>
      <c r="D111" s="4" t="s">
        <v>2408</v>
      </c>
      <c r="E111" s="4" t="s">
        <v>8</v>
      </c>
      <c r="F111" s="5">
        <v>0.3</v>
      </c>
      <c r="G111" s="5">
        <f t="shared" si="28"/>
        <v>28.5</v>
      </c>
      <c r="H111" s="66"/>
      <c r="I111" s="67">
        <f t="shared" si="33"/>
        <v>0.3</v>
      </c>
      <c r="J111" s="67">
        <f t="shared" si="34"/>
        <v>0</v>
      </c>
      <c r="K111" s="67">
        <f t="shared" si="35"/>
        <v>28.5</v>
      </c>
      <c r="L111" s="67">
        <f t="shared" si="27"/>
        <v>0</v>
      </c>
    </row>
    <row r="112" spans="1:12">
      <c r="A112" s="125">
        <v>0</v>
      </c>
      <c r="B112" s="126">
        <v>152114</v>
      </c>
      <c r="C112" s="4" t="s">
        <v>5116</v>
      </c>
      <c r="D112" s="4" t="s">
        <v>2408</v>
      </c>
      <c r="E112" s="4" t="s">
        <v>8</v>
      </c>
      <c r="F112" s="5">
        <v>0.3</v>
      </c>
      <c r="G112" s="5">
        <f t="shared" si="28"/>
        <v>28.5</v>
      </c>
      <c r="H112" s="66"/>
      <c r="I112" s="67">
        <f t="shared" si="33"/>
        <v>0.3</v>
      </c>
      <c r="J112" s="67">
        <f t="shared" si="34"/>
        <v>0</v>
      </c>
      <c r="K112" s="67">
        <f t="shared" si="35"/>
        <v>28.5</v>
      </c>
      <c r="L112" s="67">
        <f t="shared" si="27"/>
        <v>0</v>
      </c>
    </row>
    <row r="113" spans="1:14">
      <c r="A113" s="125">
        <v>0</v>
      </c>
      <c r="B113" s="126">
        <v>152116</v>
      </c>
      <c r="C113" s="4" t="s">
        <v>5117</v>
      </c>
      <c r="D113" s="4" t="s">
        <v>2408</v>
      </c>
      <c r="E113" s="4" t="s">
        <v>8</v>
      </c>
      <c r="F113" s="5">
        <v>0.3</v>
      </c>
      <c r="G113" s="5">
        <f t="shared" si="28"/>
        <v>28.5</v>
      </c>
      <c r="H113" s="66"/>
      <c r="I113" s="67">
        <f t="shared" si="33"/>
        <v>0.3</v>
      </c>
      <c r="J113" s="67">
        <f t="shared" si="34"/>
        <v>0</v>
      </c>
      <c r="K113" s="67">
        <f t="shared" si="35"/>
        <v>28.5</v>
      </c>
      <c r="L113" s="67">
        <f t="shared" si="27"/>
        <v>0</v>
      </c>
    </row>
    <row r="114" spans="1:14">
      <c r="A114" s="125">
        <v>0</v>
      </c>
      <c r="B114" s="126">
        <v>152117</v>
      </c>
      <c r="C114" s="4" t="s">
        <v>5118</v>
      </c>
      <c r="D114" s="4" t="s">
        <v>2408</v>
      </c>
      <c r="E114" s="4" t="s">
        <v>8</v>
      </c>
      <c r="F114" s="5">
        <v>0.3</v>
      </c>
      <c r="G114" s="5">
        <f t="shared" si="28"/>
        <v>28.5</v>
      </c>
      <c r="H114" s="66"/>
      <c r="I114" s="67">
        <f t="shared" si="33"/>
        <v>0.3</v>
      </c>
      <c r="J114" s="67">
        <f t="shared" si="34"/>
        <v>0</v>
      </c>
      <c r="K114" s="67">
        <f t="shared" si="35"/>
        <v>28.5</v>
      </c>
      <c r="L114" s="67">
        <f t="shared" si="27"/>
        <v>0</v>
      </c>
    </row>
    <row r="115" spans="1:14">
      <c r="A115" s="125">
        <v>0</v>
      </c>
      <c r="B115" s="126">
        <v>152118</v>
      </c>
      <c r="C115" s="4" t="s">
        <v>5119</v>
      </c>
      <c r="D115" s="4" t="s">
        <v>2408</v>
      </c>
      <c r="E115" s="4" t="s">
        <v>8</v>
      </c>
      <c r="F115" s="5">
        <v>0.3</v>
      </c>
      <c r="G115" s="5">
        <f t="shared" si="28"/>
        <v>28.5</v>
      </c>
      <c r="H115" s="66"/>
      <c r="I115" s="67">
        <f t="shared" si="33"/>
        <v>0.3</v>
      </c>
      <c r="J115" s="67">
        <f t="shared" si="34"/>
        <v>0</v>
      </c>
      <c r="K115" s="67">
        <f t="shared" si="35"/>
        <v>28.5</v>
      </c>
      <c r="L115" s="67">
        <f t="shared" si="27"/>
        <v>0</v>
      </c>
    </row>
    <row r="116" spans="1:14">
      <c r="A116" s="125">
        <v>0</v>
      </c>
      <c r="B116" s="126">
        <v>152119</v>
      </c>
      <c r="C116" s="4" t="s">
        <v>5120</v>
      </c>
      <c r="D116" s="4" t="s">
        <v>2408</v>
      </c>
      <c r="E116" s="4" t="s">
        <v>8</v>
      </c>
      <c r="F116" s="5">
        <v>0.37</v>
      </c>
      <c r="G116" s="5">
        <f t="shared" si="28"/>
        <v>35.15</v>
      </c>
      <c r="H116" s="66"/>
      <c r="I116" s="67">
        <f t="shared" si="33"/>
        <v>0.37</v>
      </c>
      <c r="J116" s="67">
        <f t="shared" si="34"/>
        <v>0</v>
      </c>
      <c r="K116" s="67">
        <f t="shared" si="35"/>
        <v>35.15</v>
      </c>
      <c r="L116" s="67">
        <f t="shared" si="27"/>
        <v>0</v>
      </c>
    </row>
    <row r="117" spans="1:14">
      <c r="A117" s="125">
        <v>0</v>
      </c>
      <c r="B117" s="126">
        <v>152120</v>
      </c>
      <c r="C117" s="4" t="s">
        <v>5121</v>
      </c>
      <c r="D117" s="4" t="s">
        <v>2408</v>
      </c>
      <c r="E117" s="4" t="s">
        <v>8</v>
      </c>
      <c r="F117" s="5">
        <v>0.37</v>
      </c>
      <c r="G117" s="5">
        <f t="shared" si="28"/>
        <v>35.15</v>
      </c>
      <c r="H117" s="66"/>
      <c r="I117" s="67">
        <f t="shared" si="33"/>
        <v>0.37</v>
      </c>
      <c r="J117" s="67">
        <f t="shared" si="34"/>
        <v>0</v>
      </c>
      <c r="K117" s="67">
        <f t="shared" si="35"/>
        <v>35.15</v>
      </c>
      <c r="L117" s="67">
        <f t="shared" si="27"/>
        <v>0</v>
      </c>
    </row>
    <row r="118" spans="1:14">
      <c r="A118" s="125">
        <v>0</v>
      </c>
      <c r="B118" s="126">
        <v>152121</v>
      </c>
      <c r="C118" s="4" t="s">
        <v>5122</v>
      </c>
      <c r="D118" s="4" t="s">
        <v>2408</v>
      </c>
      <c r="E118" s="4" t="s">
        <v>8</v>
      </c>
      <c r="F118" s="5">
        <v>0.37</v>
      </c>
      <c r="G118" s="5">
        <f t="shared" si="28"/>
        <v>35.15</v>
      </c>
      <c r="H118" s="66"/>
      <c r="I118" s="67">
        <f t="shared" si="33"/>
        <v>0.37</v>
      </c>
      <c r="J118" s="67">
        <f t="shared" si="34"/>
        <v>0</v>
      </c>
      <c r="K118" s="67">
        <f t="shared" si="35"/>
        <v>35.15</v>
      </c>
      <c r="L118" s="67">
        <f t="shared" si="27"/>
        <v>0</v>
      </c>
    </row>
    <row r="119" spans="1:14">
      <c r="A119" s="125">
        <v>0</v>
      </c>
      <c r="B119" s="126">
        <v>152122</v>
      </c>
      <c r="C119" s="4" t="s">
        <v>5123</v>
      </c>
      <c r="D119" s="4" t="s">
        <v>2408</v>
      </c>
      <c r="E119" s="4" t="s">
        <v>8</v>
      </c>
      <c r="F119" s="5">
        <v>0.37</v>
      </c>
      <c r="G119" s="5">
        <f t="shared" si="28"/>
        <v>35.15</v>
      </c>
      <c r="H119" s="66"/>
      <c r="I119" s="67">
        <f t="shared" si="33"/>
        <v>0.37</v>
      </c>
      <c r="J119" s="67">
        <f t="shared" si="34"/>
        <v>0</v>
      </c>
      <c r="K119" s="67">
        <f t="shared" si="35"/>
        <v>35.15</v>
      </c>
      <c r="L119" s="67">
        <f t="shared" si="27"/>
        <v>0</v>
      </c>
    </row>
    <row r="120" spans="1:14">
      <c r="A120" s="125">
        <v>0</v>
      </c>
      <c r="B120" s="126">
        <v>152123</v>
      </c>
      <c r="C120" s="4" t="s">
        <v>5124</v>
      </c>
      <c r="D120" s="4" t="s">
        <v>2408</v>
      </c>
      <c r="E120" s="4" t="s">
        <v>8</v>
      </c>
      <c r="F120" s="5">
        <v>0.37</v>
      </c>
      <c r="G120" s="5">
        <f t="shared" si="28"/>
        <v>35.15</v>
      </c>
      <c r="H120" s="66"/>
      <c r="I120" s="67">
        <f t="shared" si="33"/>
        <v>0.37</v>
      </c>
      <c r="J120" s="67">
        <f t="shared" si="34"/>
        <v>0</v>
      </c>
      <c r="K120" s="67">
        <f t="shared" si="35"/>
        <v>35.15</v>
      </c>
      <c r="L120" s="67">
        <f t="shared" si="27"/>
        <v>0</v>
      </c>
    </row>
    <row r="121" spans="1:14">
      <c r="A121" s="220"/>
      <c r="B121" s="126"/>
      <c r="C121" s="4"/>
      <c r="D121" s="4"/>
      <c r="E121" s="4"/>
      <c r="F121" s="5"/>
      <c r="G121" s="5"/>
      <c r="H121" s="66"/>
      <c r="I121" s="67"/>
      <c r="J121" s="67"/>
      <c r="K121" s="67"/>
      <c r="L121" s="67"/>
    </row>
    <row r="122" spans="1:14">
      <c r="A122" s="125">
        <v>0</v>
      </c>
      <c r="B122" s="126">
        <v>152203</v>
      </c>
      <c r="C122" s="4" t="s">
        <v>5125</v>
      </c>
      <c r="D122" s="4" t="s">
        <v>5106</v>
      </c>
      <c r="E122" s="4" t="s">
        <v>8</v>
      </c>
      <c r="F122" s="5">
        <v>0.74</v>
      </c>
      <c r="G122" s="5">
        <f t="shared" ref="G122:G139" si="36">ROUND(F122*Курс_EUR,2)</f>
        <v>70.3</v>
      </c>
      <c r="H122" s="66"/>
      <c r="I122" s="67">
        <f>F122*(1-Скидка_ROXELPRO)</f>
        <v>0.74</v>
      </c>
      <c r="J122" s="67">
        <f t="shared" ref="J122:J139" si="37">I122*H122</f>
        <v>0</v>
      </c>
      <c r="K122" s="67">
        <f t="shared" ref="K122:K139" si="38">G122*(1-Скидка_ROXELPRO)</f>
        <v>70.3</v>
      </c>
      <c r="L122" s="67">
        <f t="shared" si="27"/>
        <v>0</v>
      </c>
    </row>
    <row r="123" spans="1:14">
      <c r="A123" s="125">
        <v>0</v>
      </c>
      <c r="B123" s="126">
        <v>152205</v>
      </c>
      <c r="C123" s="4" t="s">
        <v>5126</v>
      </c>
      <c r="D123" s="4" t="s">
        <v>5106</v>
      </c>
      <c r="E123" s="4" t="s">
        <v>8</v>
      </c>
      <c r="F123" s="5">
        <v>0.48</v>
      </c>
      <c r="G123" s="5">
        <f t="shared" si="36"/>
        <v>45.6</v>
      </c>
      <c r="H123" s="66"/>
      <c r="I123" s="67">
        <f>F123*(1-Скидка_ROXELPRO)</f>
        <v>0.48</v>
      </c>
      <c r="J123" s="67">
        <f t="shared" si="37"/>
        <v>0</v>
      </c>
      <c r="K123" s="67">
        <f t="shared" si="38"/>
        <v>45.6</v>
      </c>
      <c r="L123" s="67">
        <f t="shared" si="27"/>
        <v>0</v>
      </c>
    </row>
    <row r="124" spans="1:14">
      <c r="A124" s="125">
        <v>0</v>
      </c>
      <c r="B124" s="126">
        <v>152206</v>
      </c>
      <c r="C124" s="4" t="s">
        <v>13</v>
      </c>
      <c r="D124" s="4" t="s">
        <v>2408</v>
      </c>
      <c r="E124" s="4" t="s">
        <v>8</v>
      </c>
      <c r="F124" s="5">
        <v>0.43</v>
      </c>
      <c r="G124" s="5">
        <f t="shared" si="36"/>
        <v>40.85</v>
      </c>
      <c r="H124" s="66"/>
      <c r="I124" s="67">
        <f t="shared" ref="I124:I146" si="39">F124*(1-Скидка_ROXELPRO)</f>
        <v>0.43</v>
      </c>
      <c r="J124" s="67">
        <f t="shared" si="37"/>
        <v>0</v>
      </c>
      <c r="K124" s="67">
        <f t="shared" si="38"/>
        <v>40.85</v>
      </c>
      <c r="L124" s="67">
        <f t="shared" si="27"/>
        <v>0</v>
      </c>
    </row>
    <row r="125" spans="1:14" s="89" customFormat="1">
      <c r="A125" s="125">
        <v>0</v>
      </c>
      <c r="B125" s="126">
        <v>152207</v>
      </c>
      <c r="C125" s="4" t="s">
        <v>5127</v>
      </c>
      <c r="D125" s="4" t="s">
        <v>2408</v>
      </c>
      <c r="E125" s="4" t="s">
        <v>8</v>
      </c>
      <c r="F125" s="5">
        <v>0.4</v>
      </c>
      <c r="G125" s="5">
        <f t="shared" si="36"/>
        <v>38</v>
      </c>
      <c r="H125" s="66"/>
      <c r="I125" s="67">
        <f>F125*(1-Скидка_ROXELPRO)</f>
        <v>0.4</v>
      </c>
      <c r="J125" s="67">
        <f t="shared" si="37"/>
        <v>0</v>
      </c>
      <c r="K125" s="67">
        <f t="shared" si="38"/>
        <v>38</v>
      </c>
      <c r="L125" s="67">
        <f t="shared" si="27"/>
        <v>0</v>
      </c>
      <c r="N125" s="1"/>
    </row>
    <row r="126" spans="1:14">
      <c r="A126" s="125">
        <v>0</v>
      </c>
      <c r="B126" s="126">
        <v>152208</v>
      </c>
      <c r="C126" s="4" t="s">
        <v>14</v>
      </c>
      <c r="D126" s="4" t="s">
        <v>2408</v>
      </c>
      <c r="E126" s="4" t="s">
        <v>8</v>
      </c>
      <c r="F126" s="5">
        <v>0.4</v>
      </c>
      <c r="G126" s="5">
        <f t="shared" si="36"/>
        <v>38</v>
      </c>
      <c r="H126" s="66"/>
      <c r="I126" s="67">
        <f t="shared" si="39"/>
        <v>0.4</v>
      </c>
      <c r="J126" s="67">
        <f t="shared" si="37"/>
        <v>0</v>
      </c>
      <c r="K126" s="67">
        <f t="shared" si="38"/>
        <v>38</v>
      </c>
      <c r="L126" s="67">
        <f t="shared" si="27"/>
        <v>0</v>
      </c>
    </row>
    <row r="127" spans="1:14" s="89" customFormat="1">
      <c r="A127" s="125">
        <v>0</v>
      </c>
      <c r="B127" s="126">
        <v>152209</v>
      </c>
      <c r="C127" s="4" t="s">
        <v>5128</v>
      </c>
      <c r="D127" s="4" t="s">
        <v>2408</v>
      </c>
      <c r="E127" s="4" t="s">
        <v>8</v>
      </c>
      <c r="F127" s="5">
        <v>0.4</v>
      </c>
      <c r="G127" s="5">
        <f t="shared" si="36"/>
        <v>38</v>
      </c>
      <c r="H127" s="66"/>
      <c r="I127" s="67">
        <f>F127*(1-Скидка_ROXELPRO)</f>
        <v>0.4</v>
      </c>
      <c r="J127" s="67">
        <f t="shared" si="37"/>
        <v>0</v>
      </c>
      <c r="K127" s="67">
        <f t="shared" si="38"/>
        <v>38</v>
      </c>
      <c r="L127" s="67">
        <f t="shared" si="27"/>
        <v>0</v>
      </c>
      <c r="N127" s="1"/>
    </row>
    <row r="128" spans="1:14">
      <c r="A128" s="125">
        <v>0</v>
      </c>
      <c r="B128" s="126">
        <v>152210</v>
      </c>
      <c r="C128" s="4" t="s">
        <v>15</v>
      </c>
      <c r="D128" s="4" t="s">
        <v>2408</v>
      </c>
      <c r="E128" s="4" t="s">
        <v>8</v>
      </c>
      <c r="F128" s="5">
        <v>0.4</v>
      </c>
      <c r="G128" s="5">
        <f t="shared" si="36"/>
        <v>38</v>
      </c>
      <c r="H128" s="66"/>
      <c r="I128" s="67">
        <f t="shared" si="39"/>
        <v>0.4</v>
      </c>
      <c r="J128" s="67">
        <f t="shared" si="37"/>
        <v>0</v>
      </c>
      <c r="K128" s="67">
        <f t="shared" si="38"/>
        <v>38</v>
      </c>
      <c r="L128" s="67">
        <f t="shared" si="27"/>
        <v>0</v>
      </c>
    </row>
    <row r="129" spans="1:12">
      <c r="A129" s="125">
        <v>0</v>
      </c>
      <c r="B129" s="126">
        <v>152211</v>
      </c>
      <c r="C129" s="4" t="s">
        <v>16</v>
      </c>
      <c r="D129" s="4" t="s">
        <v>2408</v>
      </c>
      <c r="E129" s="4" t="s">
        <v>8</v>
      </c>
      <c r="F129" s="5">
        <v>0.4</v>
      </c>
      <c r="G129" s="5">
        <f t="shared" si="36"/>
        <v>38</v>
      </c>
      <c r="H129" s="66"/>
      <c r="I129" s="67">
        <f t="shared" si="39"/>
        <v>0.4</v>
      </c>
      <c r="J129" s="67">
        <f t="shared" si="37"/>
        <v>0</v>
      </c>
      <c r="K129" s="67">
        <f t="shared" si="38"/>
        <v>38</v>
      </c>
      <c r="L129" s="67">
        <f t="shared" si="27"/>
        <v>0</v>
      </c>
    </row>
    <row r="130" spans="1:12">
      <c r="A130" s="125">
        <v>0</v>
      </c>
      <c r="B130" s="126">
        <v>152212</v>
      </c>
      <c r="C130" s="4" t="s">
        <v>17</v>
      </c>
      <c r="D130" s="4" t="s">
        <v>2408</v>
      </c>
      <c r="E130" s="4" t="s">
        <v>8</v>
      </c>
      <c r="F130" s="5">
        <v>0.4</v>
      </c>
      <c r="G130" s="5">
        <f t="shared" si="36"/>
        <v>38</v>
      </c>
      <c r="H130" s="66"/>
      <c r="I130" s="67">
        <f t="shared" si="39"/>
        <v>0.4</v>
      </c>
      <c r="J130" s="67">
        <f t="shared" si="37"/>
        <v>0</v>
      </c>
      <c r="K130" s="67">
        <f t="shared" si="38"/>
        <v>38</v>
      </c>
      <c r="L130" s="67">
        <f t="shared" si="27"/>
        <v>0</v>
      </c>
    </row>
    <row r="131" spans="1:12">
      <c r="A131" s="125">
        <v>0</v>
      </c>
      <c r="B131" s="126">
        <v>152214</v>
      </c>
      <c r="C131" s="4" t="s">
        <v>18</v>
      </c>
      <c r="D131" s="4" t="s">
        <v>2408</v>
      </c>
      <c r="E131" s="4" t="s">
        <v>8</v>
      </c>
      <c r="F131" s="5">
        <v>0.4</v>
      </c>
      <c r="G131" s="5">
        <f t="shared" si="36"/>
        <v>38</v>
      </c>
      <c r="H131" s="66"/>
      <c r="I131" s="67">
        <f t="shared" si="39"/>
        <v>0.4</v>
      </c>
      <c r="J131" s="67">
        <f t="shared" si="37"/>
        <v>0</v>
      </c>
      <c r="K131" s="67">
        <f t="shared" si="38"/>
        <v>38</v>
      </c>
      <c r="L131" s="67">
        <f t="shared" si="27"/>
        <v>0</v>
      </c>
    </row>
    <row r="132" spans="1:12">
      <c r="A132" s="125">
        <v>0</v>
      </c>
      <c r="B132" s="126">
        <v>152216</v>
      </c>
      <c r="C132" s="4" t="s">
        <v>19</v>
      </c>
      <c r="D132" s="4" t="s">
        <v>2408</v>
      </c>
      <c r="E132" s="4" t="s">
        <v>8</v>
      </c>
      <c r="F132" s="5">
        <v>0.4</v>
      </c>
      <c r="G132" s="5">
        <f t="shared" si="36"/>
        <v>38</v>
      </c>
      <c r="H132" s="66"/>
      <c r="I132" s="67">
        <f t="shared" si="39"/>
        <v>0.4</v>
      </c>
      <c r="J132" s="67">
        <f t="shared" si="37"/>
        <v>0</v>
      </c>
      <c r="K132" s="67">
        <f t="shared" si="38"/>
        <v>38</v>
      </c>
      <c r="L132" s="67">
        <f t="shared" si="27"/>
        <v>0</v>
      </c>
    </row>
    <row r="133" spans="1:12">
      <c r="A133" s="125">
        <v>0</v>
      </c>
      <c r="B133" s="126">
        <v>152217</v>
      </c>
      <c r="C133" s="4" t="s">
        <v>20</v>
      </c>
      <c r="D133" s="4" t="s">
        <v>2408</v>
      </c>
      <c r="E133" s="4" t="s">
        <v>8</v>
      </c>
      <c r="F133" s="5">
        <v>0.4</v>
      </c>
      <c r="G133" s="5">
        <f t="shared" si="36"/>
        <v>38</v>
      </c>
      <c r="H133" s="66"/>
      <c r="I133" s="67">
        <f t="shared" si="39"/>
        <v>0.4</v>
      </c>
      <c r="J133" s="67">
        <f t="shared" si="37"/>
        <v>0</v>
      </c>
      <c r="K133" s="67">
        <f t="shared" si="38"/>
        <v>38</v>
      </c>
      <c r="L133" s="67">
        <f t="shared" si="27"/>
        <v>0</v>
      </c>
    </row>
    <row r="134" spans="1:12">
      <c r="A134" s="125">
        <v>0</v>
      </c>
      <c r="B134" s="126">
        <v>152218</v>
      </c>
      <c r="C134" s="4" t="s">
        <v>5129</v>
      </c>
      <c r="D134" s="4" t="s">
        <v>2408</v>
      </c>
      <c r="E134" s="4" t="s">
        <v>8</v>
      </c>
      <c r="F134" s="5">
        <v>0.4</v>
      </c>
      <c r="G134" s="5">
        <f t="shared" si="36"/>
        <v>38</v>
      </c>
      <c r="H134" s="66"/>
      <c r="I134" s="67">
        <f>F134*(1-Скидка_ROXELPRO)</f>
        <v>0.4</v>
      </c>
      <c r="J134" s="67">
        <f t="shared" si="37"/>
        <v>0</v>
      </c>
      <c r="K134" s="67">
        <f t="shared" si="38"/>
        <v>38</v>
      </c>
      <c r="L134" s="67">
        <f t="shared" si="27"/>
        <v>0</v>
      </c>
    </row>
    <row r="135" spans="1:12">
      <c r="A135" s="125">
        <v>0</v>
      </c>
      <c r="B135" s="126">
        <v>152219</v>
      </c>
      <c r="C135" s="4" t="s">
        <v>5130</v>
      </c>
      <c r="D135" s="4" t="s">
        <v>2408</v>
      </c>
      <c r="E135" s="4" t="s">
        <v>8</v>
      </c>
      <c r="F135" s="5">
        <v>0.5</v>
      </c>
      <c r="G135" s="5">
        <f t="shared" si="36"/>
        <v>47.5</v>
      </c>
      <c r="H135" s="66"/>
      <c r="I135" s="67">
        <f t="shared" si="39"/>
        <v>0.5</v>
      </c>
      <c r="J135" s="67">
        <f t="shared" si="37"/>
        <v>0</v>
      </c>
      <c r="K135" s="67">
        <f t="shared" si="38"/>
        <v>47.5</v>
      </c>
      <c r="L135" s="67">
        <f t="shared" si="27"/>
        <v>0</v>
      </c>
    </row>
    <row r="136" spans="1:12">
      <c r="A136" s="125">
        <v>0</v>
      </c>
      <c r="B136" s="126">
        <v>152220</v>
      </c>
      <c r="C136" s="4" t="s">
        <v>5131</v>
      </c>
      <c r="D136" s="4" t="s">
        <v>2408</v>
      </c>
      <c r="E136" s="4" t="s">
        <v>8</v>
      </c>
      <c r="F136" s="5">
        <v>0.5</v>
      </c>
      <c r="G136" s="5">
        <f t="shared" si="36"/>
        <v>47.5</v>
      </c>
      <c r="H136" s="66"/>
      <c r="I136" s="67">
        <f>F136*(1-Скидка_ROXELPRO)</f>
        <v>0.5</v>
      </c>
      <c r="J136" s="67">
        <f t="shared" si="37"/>
        <v>0</v>
      </c>
      <c r="K136" s="67">
        <f t="shared" si="38"/>
        <v>47.5</v>
      </c>
      <c r="L136" s="67">
        <f t="shared" si="27"/>
        <v>0</v>
      </c>
    </row>
    <row r="137" spans="1:12">
      <c r="A137" s="125">
        <v>0</v>
      </c>
      <c r="B137" s="126">
        <v>152221</v>
      </c>
      <c r="C137" s="4" t="s">
        <v>3580</v>
      </c>
      <c r="D137" s="4" t="s">
        <v>2408</v>
      </c>
      <c r="E137" s="4" t="s">
        <v>8</v>
      </c>
      <c r="F137" s="5">
        <v>0.5</v>
      </c>
      <c r="G137" s="5">
        <f t="shared" si="36"/>
        <v>47.5</v>
      </c>
      <c r="H137" s="66"/>
      <c r="I137" s="67">
        <f t="shared" si="39"/>
        <v>0.5</v>
      </c>
      <c r="J137" s="67">
        <f t="shared" si="37"/>
        <v>0</v>
      </c>
      <c r="K137" s="67">
        <f t="shared" si="38"/>
        <v>47.5</v>
      </c>
      <c r="L137" s="67">
        <f t="shared" si="27"/>
        <v>0</v>
      </c>
    </row>
    <row r="138" spans="1:12">
      <c r="A138" s="125">
        <v>0</v>
      </c>
      <c r="B138" s="126">
        <v>152222</v>
      </c>
      <c r="C138" s="4" t="s">
        <v>3581</v>
      </c>
      <c r="D138" s="4" t="s">
        <v>2408</v>
      </c>
      <c r="E138" s="4" t="s">
        <v>8</v>
      </c>
      <c r="F138" s="5">
        <v>0.5</v>
      </c>
      <c r="G138" s="5">
        <f t="shared" si="36"/>
        <v>47.5</v>
      </c>
      <c r="H138" s="66"/>
      <c r="I138" s="67">
        <f t="shared" si="39"/>
        <v>0.5</v>
      </c>
      <c r="J138" s="67">
        <f t="shared" si="37"/>
        <v>0</v>
      </c>
      <c r="K138" s="67">
        <f t="shared" si="38"/>
        <v>47.5</v>
      </c>
      <c r="L138" s="67">
        <f t="shared" si="27"/>
        <v>0</v>
      </c>
    </row>
    <row r="139" spans="1:12">
      <c r="A139" s="125">
        <v>0</v>
      </c>
      <c r="B139" s="126">
        <v>152223</v>
      </c>
      <c r="C139" s="4" t="s">
        <v>5132</v>
      </c>
      <c r="D139" s="4" t="s">
        <v>2408</v>
      </c>
      <c r="E139" s="4" t="s">
        <v>8</v>
      </c>
      <c r="F139" s="5">
        <v>0.5</v>
      </c>
      <c r="G139" s="5">
        <f t="shared" si="36"/>
        <v>47.5</v>
      </c>
      <c r="H139" s="66"/>
      <c r="I139" s="67">
        <f>F139*(1-Скидка_ROXELPRO)</f>
        <v>0.5</v>
      </c>
      <c r="J139" s="67">
        <f t="shared" si="37"/>
        <v>0</v>
      </c>
      <c r="K139" s="67">
        <f t="shared" si="38"/>
        <v>47.5</v>
      </c>
      <c r="L139" s="67">
        <f t="shared" si="27"/>
        <v>0</v>
      </c>
    </row>
    <row r="140" spans="1:12">
      <c r="A140" s="220"/>
      <c r="B140" s="126"/>
      <c r="C140" s="4"/>
      <c r="D140" s="4"/>
      <c r="E140" s="4"/>
      <c r="F140" s="5"/>
      <c r="G140" s="5"/>
      <c r="H140" s="66"/>
      <c r="I140" s="67"/>
      <c r="J140" s="67"/>
      <c r="K140" s="67"/>
      <c r="L140" s="67"/>
    </row>
    <row r="141" spans="1:12">
      <c r="A141" s="125">
        <v>0</v>
      </c>
      <c r="B141" s="126">
        <v>152506</v>
      </c>
      <c r="C141" s="4" t="s">
        <v>21</v>
      </c>
      <c r="D141" s="4" t="s">
        <v>2408</v>
      </c>
      <c r="E141" s="4" t="s">
        <v>8</v>
      </c>
      <c r="F141" s="5">
        <v>0.69</v>
      </c>
      <c r="G141" s="5">
        <f t="shared" ref="G141:G146" si="40">ROUND(F141*Курс_EUR,2)</f>
        <v>65.55</v>
      </c>
      <c r="H141" s="66"/>
      <c r="I141" s="67">
        <f t="shared" si="39"/>
        <v>0.69</v>
      </c>
      <c r="J141" s="67">
        <f t="shared" ref="J141:J146" si="41">I141*H141</f>
        <v>0</v>
      </c>
      <c r="K141" s="67">
        <f t="shared" ref="K141:K146" si="42">G141*(1-Скидка_ROXELPRO)</f>
        <v>65.55</v>
      </c>
      <c r="L141" s="67">
        <f t="shared" si="27"/>
        <v>0</v>
      </c>
    </row>
    <row r="142" spans="1:12">
      <c r="A142" s="125">
        <v>0</v>
      </c>
      <c r="B142" s="126">
        <v>152508</v>
      </c>
      <c r="C142" s="4" t="s">
        <v>22</v>
      </c>
      <c r="D142" s="4" t="s">
        <v>2408</v>
      </c>
      <c r="E142" s="4" t="s">
        <v>8</v>
      </c>
      <c r="F142" s="5">
        <v>0.64</v>
      </c>
      <c r="G142" s="5">
        <f t="shared" si="40"/>
        <v>60.8</v>
      </c>
      <c r="H142" s="66"/>
      <c r="I142" s="67">
        <f t="shared" si="39"/>
        <v>0.64</v>
      </c>
      <c r="J142" s="67">
        <f t="shared" si="41"/>
        <v>0</v>
      </c>
      <c r="K142" s="67">
        <f t="shared" si="42"/>
        <v>60.8</v>
      </c>
      <c r="L142" s="67">
        <f t="shared" si="27"/>
        <v>0</v>
      </c>
    </row>
    <row r="143" spans="1:12">
      <c r="A143" s="125">
        <v>0</v>
      </c>
      <c r="B143" s="126">
        <v>152510</v>
      </c>
      <c r="C143" s="4" t="s">
        <v>23</v>
      </c>
      <c r="D143" s="4" t="s">
        <v>2408</v>
      </c>
      <c r="E143" s="4" t="s">
        <v>8</v>
      </c>
      <c r="F143" s="5">
        <v>0.61</v>
      </c>
      <c r="G143" s="5">
        <f t="shared" si="40"/>
        <v>57.95</v>
      </c>
      <c r="H143" s="66"/>
      <c r="I143" s="67">
        <f t="shared" si="39"/>
        <v>0.61</v>
      </c>
      <c r="J143" s="67">
        <f t="shared" si="41"/>
        <v>0</v>
      </c>
      <c r="K143" s="67">
        <f t="shared" si="42"/>
        <v>57.95</v>
      </c>
      <c r="L143" s="67">
        <f t="shared" si="27"/>
        <v>0</v>
      </c>
    </row>
    <row r="144" spans="1:12">
      <c r="A144" s="125">
        <v>0</v>
      </c>
      <c r="B144" s="126">
        <v>152512</v>
      </c>
      <c r="C144" s="4" t="s">
        <v>24</v>
      </c>
      <c r="D144" s="4" t="s">
        <v>2408</v>
      </c>
      <c r="E144" s="4" t="s">
        <v>8</v>
      </c>
      <c r="F144" s="5">
        <v>0.61</v>
      </c>
      <c r="G144" s="5">
        <f t="shared" si="40"/>
        <v>57.95</v>
      </c>
      <c r="H144" s="66"/>
      <c r="I144" s="67">
        <f t="shared" si="39"/>
        <v>0.61</v>
      </c>
      <c r="J144" s="67">
        <f t="shared" si="41"/>
        <v>0</v>
      </c>
      <c r="K144" s="67">
        <f t="shared" si="42"/>
        <v>57.95</v>
      </c>
      <c r="L144" s="67">
        <f t="shared" si="27"/>
        <v>0</v>
      </c>
    </row>
    <row r="145" spans="1:12">
      <c r="A145" s="125">
        <v>0</v>
      </c>
      <c r="B145" s="126">
        <v>152514</v>
      </c>
      <c r="C145" s="4" t="s">
        <v>25</v>
      </c>
      <c r="D145" s="4" t="s">
        <v>2408</v>
      </c>
      <c r="E145" s="4" t="s">
        <v>8</v>
      </c>
      <c r="F145" s="5">
        <v>0.61</v>
      </c>
      <c r="G145" s="5">
        <f t="shared" si="40"/>
        <v>57.95</v>
      </c>
      <c r="H145" s="66"/>
      <c r="I145" s="67">
        <f t="shared" si="39"/>
        <v>0.61</v>
      </c>
      <c r="J145" s="67">
        <f t="shared" si="41"/>
        <v>0</v>
      </c>
      <c r="K145" s="67">
        <f t="shared" si="42"/>
        <v>57.95</v>
      </c>
      <c r="L145" s="67">
        <f t="shared" si="27"/>
        <v>0</v>
      </c>
    </row>
    <row r="146" spans="1:12">
      <c r="A146" s="125">
        <v>0</v>
      </c>
      <c r="B146" s="126">
        <v>152516</v>
      </c>
      <c r="C146" s="4" t="s">
        <v>26</v>
      </c>
      <c r="D146" s="4" t="s">
        <v>2408</v>
      </c>
      <c r="E146" s="4" t="s">
        <v>8</v>
      </c>
      <c r="F146" s="5">
        <v>0.61</v>
      </c>
      <c r="G146" s="5">
        <f t="shared" si="40"/>
        <v>57.95</v>
      </c>
      <c r="H146" s="66"/>
      <c r="I146" s="67">
        <f t="shared" si="39"/>
        <v>0.61</v>
      </c>
      <c r="J146" s="67">
        <f t="shared" si="41"/>
        <v>0</v>
      </c>
      <c r="K146" s="67">
        <f t="shared" si="42"/>
        <v>57.95</v>
      </c>
      <c r="L146" s="67">
        <f t="shared" si="27"/>
        <v>0</v>
      </c>
    </row>
    <row r="147" spans="1:12" ht="12.5" thickBot="1">
      <c r="A147" s="125"/>
      <c r="B147" s="126"/>
      <c r="C147" s="3"/>
      <c r="D147" s="3"/>
      <c r="E147" s="3"/>
      <c r="F147" s="5"/>
      <c r="G147" s="5"/>
      <c r="H147" s="66"/>
      <c r="I147" s="67"/>
      <c r="J147" s="67"/>
      <c r="K147" s="67"/>
      <c r="L147" s="67"/>
    </row>
    <row r="148" spans="1:12" ht="12.5" thickBot="1">
      <c r="A148" s="125"/>
      <c r="B148" s="358" t="s">
        <v>4921</v>
      </c>
      <c r="C148" s="359"/>
      <c r="D148" s="359"/>
      <c r="E148" s="359"/>
      <c r="F148" s="360"/>
      <c r="G148" s="285"/>
      <c r="H148" s="66"/>
      <c r="I148" s="67"/>
      <c r="J148" s="67"/>
      <c r="K148" s="67"/>
      <c r="L148" s="67"/>
    </row>
    <row r="149" spans="1:12">
      <c r="A149" s="125">
        <v>0</v>
      </c>
      <c r="B149" s="126">
        <v>156845</v>
      </c>
      <c r="C149" s="4" t="s">
        <v>5167</v>
      </c>
      <c r="D149" s="4" t="s">
        <v>4922</v>
      </c>
      <c r="E149" s="4" t="s">
        <v>8</v>
      </c>
      <c r="F149" s="5">
        <v>4.29</v>
      </c>
      <c r="G149" s="5">
        <f>ROUND(F149*Курс_EUR,2)</f>
        <v>407.55</v>
      </c>
      <c r="H149" s="66"/>
      <c r="I149" s="67">
        <f>F149*(1-Скидка_ROXELPRO)</f>
        <v>4.29</v>
      </c>
      <c r="J149" s="67">
        <f>I149*H149</f>
        <v>0</v>
      </c>
      <c r="K149" s="67">
        <f>G149*(1-Скидка_ROXELPRO)</f>
        <v>407.55</v>
      </c>
      <c r="L149" s="67">
        <f t="shared" si="27"/>
        <v>0</v>
      </c>
    </row>
    <row r="150" spans="1:12" ht="12.5" thickBot="1">
      <c r="A150" s="125"/>
      <c r="B150" s="126"/>
      <c r="C150" s="3"/>
      <c r="D150" s="3"/>
      <c r="E150" s="3"/>
      <c r="F150" s="5"/>
      <c r="G150" s="5"/>
      <c r="H150" s="66"/>
      <c r="I150" s="67"/>
      <c r="J150" s="67"/>
      <c r="K150" s="67"/>
      <c r="L150" s="67"/>
    </row>
    <row r="151" spans="1:12" ht="12.5" thickBot="1">
      <c r="A151" s="125"/>
      <c r="B151" s="358" t="s">
        <v>4943</v>
      </c>
      <c r="C151" s="359"/>
      <c r="D151" s="359"/>
      <c r="E151" s="359"/>
      <c r="F151" s="360"/>
      <c r="G151" s="285"/>
      <c r="H151" s="66"/>
      <c r="I151" s="67"/>
      <c r="J151" s="67"/>
      <c r="K151" s="67"/>
      <c r="L151" s="67"/>
    </row>
    <row r="152" spans="1:12">
      <c r="A152" s="125">
        <v>0</v>
      </c>
      <c r="B152" s="126">
        <v>158816</v>
      </c>
      <c r="C152" s="4" t="s">
        <v>4966</v>
      </c>
      <c r="D152" s="4" t="s">
        <v>4944</v>
      </c>
      <c r="E152" s="4" t="s">
        <v>11</v>
      </c>
      <c r="F152" s="5">
        <v>170.5</v>
      </c>
      <c r="G152" s="5">
        <f>ROUND(F152*Курс_EUR,2)</f>
        <v>16197.5</v>
      </c>
      <c r="H152" s="66"/>
      <c r="I152" s="67">
        <f>F152*(1-Скидка_ROXELPRO)</f>
        <v>170.5</v>
      </c>
      <c r="J152" s="67">
        <f>I152*H152</f>
        <v>0</v>
      </c>
      <c r="K152" s="67">
        <f>G152*(1-Скидка_ROXELPRO)</f>
        <v>16197.5</v>
      </c>
      <c r="L152" s="67">
        <f t="shared" si="27"/>
        <v>0</v>
      </c>
    </row>
    <row r="153" spans="1:12">
      <c r="A153" s="125">
        <v>0</v>
      </c>
      <c r="B153" s="126">
        <v>158825</v>
      </c>
      <c r="C153" s="4" t="s">
        <v>4945</v>
      </c>
      <c r="D153" s="4" t="s">
        <v>4944</v>
      </c>
      <c r="E153" s="4" t="s">
        <v>11</v>
      </c>
      <c r="F153" s="5">
        <v>186</v>
      </c>
      <c r="G153" s="5">
        <f>ROUND(F153*Курс_EUR,2)</f>
        <v>17670</v>
      </c>
      <c r="H153" s="66"/>
      <c r="I153" s="67">
        <f>F153*(1-Скидка_ROXELPRO)</f>
        <v>186</v>
      </c>
      <c r="J153" s="67">
        <f>I153*H153</f>
        <v>0</v>
      </c>
      <c r="K153" s="67">
        <f>G153*(1-Скидка_ROXELPRO)</f>
        <v>17670</v>
      </c>
      <c r="L153" s="67">
        <f t="shared" si="27"/>
        <v>0</v>
      </c>
    </row>
    <row r="154" spans="1:12">
      <c r="A154" s="125">
        <v>0</v>
      </c>
      <c r="B154" s="126">
        <v>158826</v>
      </c>
      <c r="C154" s="4" t="s">
        <v>4946</v>
      </c>
      <c r="D154" s="4" t="s">
        <v>4944</v>
      </c>
      <c r="E154" s="4" t="s">
        <v>11</v>
      </c>
      <c r="F154" s="5">
        <v>186</v>
      </c>
      <c r="G154" s="5">
        <f>ROUND(F154*Курс_EUR,2)</f>
        <v>17670</v>
      </c>
      <c r="H154" s="66"/>
      <c r="I154" s="67">
        <f>F154*(1-Скидка_ROXELPRO)</f>
        <v>186</v>
      </c>
      <c r="J154" s="67">
        <f>I154*H154</f>
        <v>0</v>
      </c>
      <c r="K154" s="67">
        <f>G154*(1-Скидка_ROXELPRO)</f>
        <v>17670</v>
      </c>
      <c r="L154" s="67">
        <f t="shared" ref="L154:L245" si="43">H154*K154</f>
        <v>0</v>
      </c>
    </row>
    <row r="155" spans="1:12">
      <c r="A155" s="125">
        <v>0</v>
      </c>
      <c r="B155" s="126">
        <v>158827</v>
      </c>
      <c r="C155" s="4" t="s">
        <v>4947</v>
      </c>
      <c r="D155" s="4" t="s">
        <v>4944</v>
      </c>
      <c r="E155" s="4" t="s">
        <v>11</v>
      </c>
      <c r="F155" s="5">
        <v>186</v>
      </c>
      <c r="G155" s="5">
        <f>ROUND(F155*Курс_EUR,2)</f>
        <v>17670</v>
      </c>
      <c r="H155" s="66"/>
      <c r="I155" s="67">
        <f>F155*(1-Скидка_ROXELPRO)</f>
        <v>186</v>
      </c>
      <c r="J155" s="67">
        <f>I155*H155</f>
        <v>0</v>
      </c>
      <c r="K155" s="67">
        <f>G155*(1-Скидка_ROXELPRO)</f>
        <v>17670</v>
      </c>
      <c r="L155" s="67">
        <f t="shared" si="43"/>
        <v>0</v>
      </c>
    </row>
    <row r="156" spans="1:12" ht="12.5" thickBot="1">
      <c r="A156" s="125"/>
      <c r="B156" s="126"/>
      <c r="C156" s="3"/>
      <c r="D156" s="3"/>
      <c r="E156" s="3"/>
      <c r="F156" s="5"/>
      <c r="G156" s="5"/>
      <c r="H156" s="66"/>
      <c r="I156" s="67"/>
      <c r="J156" s="67"/>
      <c r="K156" s="67"/>
      <c r="L156" s="67"/>
    </row>
    <row r="157" spans="1:12" ht="12.5" thickBot="1">
      <c r="A157" s="125"/>
      <c r="B157" s="358" t="s">
        <v>3596</v>
      </c>
      <c r="C157" s="359"/>
      <c r="D157" s="359"/>
      <c r="E157" s="359"/>
      <c r="F157" s="360"/>
      <c r="G157" s="285"/>
      <c r="H157" s="66"/>
      <c r="I157" s="67"/>
      <c r="J157" s="67"/>
      <c r="K157" s="67"/>
      <c r="L157" s="67"/>
    </row>
    <row r="158" spans="1:12">
      <c r="A158" s="125">
        <v>0</v>
      </c>
      <c r="B158" s="126">
        <v>159605</v>
      </c>
      <c r="C158" s="3" t="s">
        <v>2930</v>
      </c>
      <c r="D158" s="4" t="s">
        <v>2931</v>
      </c>
      <c r="E158" s="4" t="s">
        <v>8</v>
      </c>
      <c r="F158" s="5">
        <v>0.98</v>
      </c>
      <c r="G158" s="5">
        <f>ROUND(F158*Курс_EUR,2)</f>
        <v>93.1</v>
      </c>
      <c r="H158" s="66"/>
      <c r="I158" s="67">
        <f>F158*(1-Скидка_ROXELPRO)</f>
        <v>0.98</v>
      </c>
      <c r="J158" s="67">
        <f>I158*H158</f>
        <v>0</v>
      </c>
      <c r="K158" s="67">
        <f>G158*(1-Скидка_ROXELPRO)</f>
        <v>93.1</v>
      </c>
      <c r="L158" s="67">
        <f t="shared" si="43"/>
        <v>0</v>
      </c>
    </row>
    <row r="159" spans="1:12">
      <c r="A159" s="125">
        <v>0</v>
      </c>
      <c r="B159" s="126">
        <v>159608</v>
      </c>
      <c r="C159" s="3" t="s">
        <v>2932</v>
      </c>
      <c r="D159" s="4" t="s">
        <v>2931</v>
      </c>
      <c r="E159" s="4" t="s">
        <v>8</v>
      </c>
      <c r="F159" s="5">
        <v>0.98</v>
      </c>
      <c r="G159" s="5">
        <f>ROUND(F159*Курс_EUR,2)</f>
        <v>93.1</v>
      </c>
      <c r="H159" s="66"/>
      <c r="I159" s="67">
        <f>F159*(1-Скидка_ROXELPRO)</f>
        <v>0.98</v>
      </c>
      <c r="J159" s="67">
        <f>I159*H159</f>
        <v>0</v>
      </c>
      <c r="K159" s="67">
        <f>G159*(1-Скидка_ROXELPRO)</f>
        <v>93.1</v>
      </c>
      <c r="L159" s="67">
        <f t="shared" si="43"/>
        <v>0</v>
      </c>
    </row>
    <row r="160" spans="1:12">
      <c r="A160" s="125">
        <v>0</v>
      </c>
      <c r="B160" s="126">
        <v>159611</v>
      </c>
      <c r="C160" s="3" t="s">
        <v>2933</v>
      </c>
      <c r="D160" s="4" t="s">
        <v>2931</v>
      </c>
      <c r="E160" s="4" t="s">
        <v>8</v>
      </c>
      <c r="F160" s="5">
        <v>0.98</v>
      </c>
      <c r="G160" s="5">
        <f>ROUND(F160*Курс_EUR,2)</f>
        <v>93.1</v>
      </c>
      <c r="H160" s="66"/>
      <c r="I160" s="67">
        <f>F160*(1-Скидка_ROXELPRO)</f>
        <v>0.98</v>
      </c>
      <c r="J160" s="67">
        <f>I160*H160</f>
        <v>0</v>
      </c>
      <c r="K160" s="67">
        <f>G160*(1-Скидка_ROXELPRO)</f>
        <v>93.1</v>
      </c>
      <c r="L160" s="67">
        <f t="shared" si="43"/>
        <v>0</v>
      </c>
    </row>
    <row r="161" spans="1:12">
      <c r="A161" s="125">
        <v>0</v>
      </c>
      <c r="B161" s="126">
        <v>159616</v>
      </c>
      <c r="C161" s="3" t="s">
        <v>2934</v>
      </c>
      <c r="D161" s="4" t="s">
        <v>2931</v>
      </c>
      <c r="E161" s="4" t="s">
        <v>8</v>
      </c>
      <c r="F161" s="5">
        <v>0.98</v>
      </c>
      <c r="G161" s="5">
        <f>ROUND(F161*Курс_EUR,2)</f>
        <v>93.1</v>
      </c>
      <c r="H161" s="66"/>
      <c r="I161" s="67">
        <f>F161*(1-Скидка_ROXELPRO)</f>
        <v>0.98</v>
      </c>
      <c r="J161" s="67">
        <f>I161*H161</f>
        <v>0</v>
      </c>
      <c r="K161" s="67">
        <f>G161*(1-Скидка_ROXELPRO)</f>
        <v>93.1</v>
      </c>
      <c r="L161" s="67">
        <f t="shared" si="43"/>
        <v>0</v>
      </c>
    </row>
    <row r="162" spans="1:12">
      <c r="A162" s="125">
        <v>0</v>
      </c>
      <c r="B162" s="126">
        <v>159618</v>
      </c>
      <c r="C162" s="3" t="s">
        <v>2935</v>
      </c>
      <c r="D162" s="4" t="s">
        <v>2931</v>
      </c>
      <c r="E162" s="4" t="s">
        <v>8</v>
      </c>
      <c r="F162" s="5">
        <v>0.98</v>
      </c>
      <c r="G162" s="5">
        <f>ROUND(F162*Курс_EUR,2)</f>
        <v>93.1</v>
      </c>
      <c r="H162" s="66"/>
      <c r="I162" s="67">
        <f>F162*(1-Скидка_ROXELPRO)</f>
        <v>0.98</v>
      </c>
      <c r="J162" s="67">
        <f>I162*H162</f>
        <v>0</v>
      </c>
      <c r="K162" s="67">
        <f>G162*(1-Скидка_ROXELPRO)</f>
        <v>93.1</v>
      </c>
      <c r="L162" s="67">
        <f t="shared" si="43"/>
        <v>0</v>
      </c>
    </row>
    <row r="163" spans="1:12">
      <c r="A163" s="125"/>
      <c r="B163" s="126"/>
      <c r="C163" s="3"/>
      <c r="D163" s="3"/>
      <c r="E163" s="3"/>
      <c r="F163" s="5"/>
      <c r="G163" s="5"/>
      <c r="H163" s="66"/>
      <c r="I163" s="67"/>
      <c r="J163" s="67"/>
      <c r="K163" s="67"/>
      <c r="L163" s="67"/>
    </row>
    <row r="164" spans="1:12" ht="16" thickBot="1">
      <c r="A164" s="125"/>
      <c r="B164" s="361" t="s">
        <v>4591</v>
      </c>
      <c r="C164" s="361"/>
      <c r="D164" s="361"/>
      <c r="E164" s="361"/>
      <c r="F164" s="362"/>
      <c r="G164" s="328"/>
      <c r="H164" s="66"/>
      <c r="I164" s="67"/>
      <c r="J164" s="67"/>
      <c r="K164" s="67"/>
      <c r="L164" s="67"/>
    </row>
    <row r="165" spans="1:12" ht="12.5" thickBot="1">
      <c r="A165" s="125"/>
      <c r="B165" s="358" t="s">
        <v>4592</v>
      </c>
      <c r="C165" s="359"/>
      <c r="D165" s="359"/>
      <c r="E165" s="359"/>
      <c r="F165" s="360"/>
      <c r="G165" s="285"/>
      <c r="H165" s="66"/>
      <c r="I165" s="67"/>
      <c r="J165" s="67"/>
      <c r="K165" s="67"/>
      <c r="L165" s="67"/>
    </row>
    <row r="166" spans="1:12">
      <c r="A166" s="125">
        <v>0</v>
      </c>
      <c r="B166" s="179">
        <v>192111</v>
      </c>
      <c r="C166" s="179" t="s">
        <v>4593</v>
      </c>
      <c r="D166" s="6" t="s">
        <v>8</v>
      </c>
      <c r="E166" s="6" t="s">
        <v>8</v>
      </c>
      <c r="F166" s="7">
        <v>95.43</v>
      </c>
      <c r="G166" s="5">
        <f>ROUND(F166*Курс_EUR,2)</f>
        <v>9065.85</v>
      </c>
      <c r="H166" s="66"/>
      <c r="I166" s="67">
        <f>F166*(1-Скидка_ROXELPRO)</f>
        <v>95.43</v>
      </c>
      <c r="J166" s="67">
        <f>I166*H166</f>
        <v>0</v>
      </c>
      <c r="K166" s="67">
        <f>G166*(1-Скидка_ROXELPRO)</f>
        <v>9065.85</v>
      </c>
      <c r="L166" s="67">
        <f t="shared" si="43"/>
        <v>0</v>
      </c>
    </row>
    <row r="167" spans="1:12">
      <c r="A167" s="125">
        <v>0</v>
      </c>
      <c r="B167" s="179">
        <v>192191</v>
      </c>
      <c r="C167" s="179" t="s">
        <v>4594</v>
      </c>
      <c r="D167" s="6" t="s">
        <v>8</v>
      </c>
      <c r="E167" s="6" t="s">
        <v>8</v>
      </c>
      <c r="F167" s="7">
        <v>37.96</v>
      </c>
      <c r="G167" s="5">
        <f>ROUND(F167*Курс_EUR,2)</f>
        <v>3606.2</v>
      </c>
      <c r="H167" s="66"/>
      <c r="I167" s="67">
        <f>F167*(1-Скидка_ROXELPRO)</f>
        <v>37.96</v>
      </c>
      <c r="J167" s="67">
        <f>I167*H167</f>
        <v>0</v>
      </c>
      <c r="K167" s="67">
        <f>G167*(1-Скидка_ROXELPRO)</f>
        <v>3606.2</v>
      </c>
      <c r="L167" s="67">
        <f t="shared" si="43"/>
        <v>0</v>
      </c>
    </row>
    <row r="168" spans="1:12" ht="12.5" thickBot="1">
      <c r="A168" s="125"/>
      <c r="B168" s="126"/>
      <c r="C168" s="3"/>
      <c r="D168" s="3"/>
      <c r="E168" s="3"/>
      <c r="F168" s="5"/>
      <c r="G168" s="5"/>
      <c r="H168" s="66"/>
      <c r="I168" s="67"/>
      <c r="J168" s="67"/>
      <c r="K168" s="67"/>
      <c r="L168" s="67"/>
    </row>
    <row r="169" spans="1:12" ht="12.5" thickBot="1">
      <c r="A169" s="125"/>
      <c r="B169" s="358" t="s">
        <v>4595</v>
      </c>
      <c r="C169" s="359"/>
      <c r="D169" s="359"/>
      <c r="E169" s="359"/>
      <c r="F169" s="360"/>
      <c r="G169" s="285"/>
      <c r="H169" s="66"/>
      <c r="I169" s="67"/>
      <c r="J169" s="67"/>
      <c r="K169" s="67"/>
      <c r="L169" s="67"/>
    </row>
    <row r="170" spans="1:12">
      <c r="A170" s="125">
        <v>0</v>
      </c>
      <c r="B170" s="179">
        <v>192311</v>
      </c>
      <c r="C170" s="179" t="s">
        <v>4596</v>
      </c>
      <c r="D170" s="6" t="s">
        <v>8</v>
      </c>
      <c r="E170" s="6" t="s">
        <v>8</v>
      </c>
      <c r="F170" s="7">
        <v>81.569999999999993</v>
      </c>
      <c r="G170" s="5">
        <f>ROUND(F170*Курс_EUR,2)</f>
        <v>7749.15</v>
      </c>
      <c r="H170" s="66"/>
      <c r="I170" s="67">
        <f>F170*(1-Скидка_ROXELPRO)</f>
        <v>81.569999999999993</v>
      </c>
      <c r="J170" s="67">
        <f>I170*H170</f>
        <v>0</v>
      </c>
      <c r="K170" s="67">
        <f>G170*(1-Скидка_ROXELPRO)</f>
        <v>7749.15</v>
      </c>
      <c r="L170" s="67">
        <f t="shared" si="43"/>
        <v>0</v>
      </c>
    </row>
    <row r="171" spans="1:12">
      <c r="A171" s="125">
        <v>0</v>
      </c>
      <c r="B171" s="179">
        <v>192391</v>
      </c>
      <c r="C171" s="179" t="s">
        <v>4597</v>
      </c>
      <c r="D171" s="6" t="s">
        <v>8</v>
      </c>
      <c r="E171" s="6" t="s">
        <v>8</v>
      </c>
      <c r="F171" s="7">
        <v>52.78</v>
      </c>
      <c r="G171" s="5">
        <f>ROUND(F171*Курс_EUR,2)</f>
        <v>5014.1000000000004</v>
      </c>
      <c r="H171" s="66"/>
      <c r="I171" s="67">
        <f>F171*(1-Скидка_ROXELPRO)</f>
        <v>52.78</v>
      </c>
      <c r="J171" s="67">
        <f>I171*H171</f>
        <v>0</v>
      </c>
      <c r="K171" s="67">
        <f>G171*(1-Скидка_ROXELPRO)</f>
        <v>5014.1000000000004</v>
      </c>
      <c r="L171" s="67">
        <f t="shared" si="43"/>
        <v>0</v>
      </c>
    </row>
    <row r="172" spans="1:12" ht="12.5" thickBot="1">
      <c r="A172" s="125"/>
      <c r="B172" s="126"/>
      <c r="C172" s="3"/>
      <c r="D172" s="3"/>
      <c r="E172" s="3"/>
      <c r="F172" s="5"/>
      <c r="G172" s="5"/>
      <c r="H172" s="66"/>
      <c r="I172" s="67"/>
      <c r="J172" s="67"/>
      <c r="K172" s="67"/>
      <c r="L172" s="67"/>
    </row>
    <row r="173" spans="1:12" ht="12.5" thickBot="1">
      <c r="A173" s="125"/>
      <c r="B173" s="358" t="s">
        <v>4598</v>
      </c>
      <c r="C173" s="359"/>
      <c r="D173" s="359"/>
      <c r="E173" s="359"/>
      <c r="F173" s="360"/>
      <c r="G173" s="285"/>
      <c r="H173" s="66"/>
      <c r="I173" s="67"/>
      <c r="J173" s="67"/>
      <c r="K173" s="67"/>
      <c r="L173" s="67"/>
    </row>
    <row r="174" spans="1:12">
      <c r="A174" s="125">
        <v>0</v>
      </c>
      <c r="B174" s="179">
        <v>192512</v>
      </c>
      <c r="C174" s="179" t="s">
        <v>4599</v>
      </c>
      <c r="D174" s="6" t="s">
        <v>8</v>
      </c>
      <c r="E174" s="6" t="s">
        <v>8</v>
      </c>
      <c r="F174" s="7">
        <v>140.33000000000001</v>
      </c>
      <c r="G174" s="5">
        <f>ROUND(F174*Курс_EUR,2)</f>
        <v>13331.35</v>
      </c>
      <c r="H174" s="66"/>
      <c r="I174" s="67">
        <f>F174*(1-Скидка_ROXELPRO)</f>
        <v>140.33000000000001</v>
      </c>
      <c r="J174" s="67">
        <f>I174*H174</f>
        <v>0</v>
      </c>
      <c r="K174" s="67">
        <f>G174*(1-Скидка_ROXELPRO)</f>
        <v>13331.35</v>
      </c>
      <c r="L174" s="67">
        <f t="shared" si="43"/>
        <v>0</v>
      </c>
    </row>
    <row r="175" spans="1:12">
      <c r="A175" s="125">
        <v>0</v>
      </c>
      <c r="B175" s="179">
        <v>192513</v>
      </c>
      <c r="C175" s="179" t="s">
        <v>4600</v>
      </c>
      <c r="D175" s="6" t="s">
        <v>8</v>
      </c>
      <c r="E175" s="6" t="s">
        <v>8</v>
      </c>
      <c r="F175" s="7">
        <v>170.61</v>
      </c>
      <c r="G175" s="5">
        <f>ROUND(F175*Курс_EUR,2)</f>
        <v>16207.95</v>
      </c>
      <c r="H175" s="66"/>
      <c r="I175" s="67">
        <f>F175*(1-Скидка_ROXELPRO)</f>
        <v>170.61</v>
      </c>
      <c r="J175" s="67">
        <f>I175*H175</f>
        <v>0</v>
      </c>
      <c r="K175" s="67">
        <f>G175*(1-Скидка_ROXELPRO)</f>
        <v>16207.95</v>
      </c>
      <c r="L175" s="67">
        <f t="shared" si="43"/>
        <v>0</v>
      </c>
    </row>
    <row r="176" spans="1:12">
      <c r="A176" s="125">
        <v>0</v>
      </c>
      <c r="B176" s="179">
        <v>192592</v>
      </c>
      <c r="C176" s="179" t="s">
        <v>4601</v>
      </c>
      <c r="D176" s="6" t="s">
        <v>8</v>
      </c>
      <c r="E176" s="6" t="s">
        <v>8</v>
      </c>
      <c r="F176" s="7">
        <v>42.87</v>
      </c>
      <c r="G176" s="5">
        <f>ROUND(F176*Курс_EUR,2)</f>
        <v>4072.65</v>
      </c>
      <c r="H176" s="66"/>
      <c r="I176" s="67">
        <f>F176*(1-Скидка_ROXELPRO)</f>
        <v>42.87</v>
      </c>
      <c r="J176" s="67">
        <f>I176*H176</f>
        <v>0</v>
      </c>
      <c r="K176" s="67">
        <f>G176*(1-Скидка_ROXELPRO)</f>
        <v>4072.65</v>
      </c>
      <c r="L176" s="67">
        <f t="shared" si="43"/>
        <v>0</v>
      </c>
    </row>
    <row r="177" spans="1:14">
      <c r="A177" s="125">
        <v>0</v>
      </c>
      <c r="B177" s="179">
        <v>192593</v>
      </c>
      <c r="C177" s="179" t="s">
        <v>4602</v>
      </c>
      <c r="D177" s="6" t="s">
        <v>8</v>
      </c>
      <c r="E177" s="6" t="s">
        <v>8</v>
      </c>
      <c r="F177" s="7">
        <v>42.87</v>
      </c>
      <c r="G177" s="5">
        <f>ROUND(F177*Курс_EUR,2)</f>
        <v>4072.65</v>
      </c>
      <c r="H177" s="66"/>
      <c r="I177" s="67">
        <f>F177*(1-Скидка_ROXELPRO)</f>
        <v>42.87</v>
      </c>
      <c r="J177" s="67">
        <f>I177*H177</f>
        <v>0</v>
      </c>
      <c r="K177" s="67">
        <f>G177*(1-Скидка_ROXELPRO)</f>
        <v>4072.65</v>
      </c>
      <c r="L177" s="67">
        <f t="shared" si="43"/>
        <v>0</v>
      </c>
    </row>
    <row r="178" spans="1:14" ht="12.5" thickBot="1">
      <c r="A178" s="125"/>
      <c r="B178" s="126"/>
      <c r="C178" s="3"/>
      <c r="D178" s="3"/>
      <c r="E178" s="3"/>
      <c r="F178" s="5"/>
      <c r="G178" s="5"/>
      <c r="H178" s="66"/>
      <c r="I178" s="67"/>
      <c r="J178" s="67"/>
      <c r="K178" s="67"/>
      <c r="L178" s="67"/>
    </row>
    <row r="179" spans="1:14" ht="12.5" thickBot="1">
      <c r="A179" s="125"/>
      <c r="B179" s="358" t="s">
        <v>4639</v>
      </c>
      <c r="C179" s="359"/>
      <c r="D179" s="359"/>
      <c r="E179" s="359"/>
      <c r="F179" s="360"/>
      <c r="G179" s="285"/>
      <c r="H179" s="66"/>
      <c r="I179" s="67"/>
      <c r="J179" s="67"/>
      <c r="K179" s="67"/>
      <c r="L179" s="67"/>
    </row>
    <row r="180" spans="1:14">
      <c r="A180" s="125">
        <v>0</v>
      </c>
      <c r="B180" s="179">
        <v>195626</v>
      </c>
      <c r="C180" s="179" t="s">
        <v>4640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3619.5</v>
      </c>
      <c r="H180" s="66"/>
      <c r="I180" s="67">
        <f t="shared" ref="I180:I203" si="45">F180*(1-Скидка_ROXELPRO)</f>
        <v>38.1</v>
      </c>
      <c r="J180" s="67">
        <f t="shared" ref="J180:J203" si="46">I180*H180</f>
        <v>0</v>
      </c>
      <c r="K180" s="67">
        <f t="shared" ref="K180:K203" si="47">G180*(1-Скидка_ROXELPRO)</f>
        <v>3619.5</v>
      </c>
      <c r="L180" s="67">
        <f t="shared" si="43"/>
        <v>0</v>
      </c>
    </row>
    <row r="181" spans="1:14">
      <c r="A181" s="125">
        <v>0</v>
      </c>
      <c r="B181" s="179">
        <v>195627</v>
      </c>
      <c r="C181" s="179" t="s">
        <v>4641</v>
      </c>
      <c r="D181" s="6" t="s">
        <v>8</v>
      </c>
      <c r="E181" s="6" t="s">
        <v>8</v>
      </c>
      <c r="F181" s="7">
        <v>33.24</v>
      </c>
      <c r="G181" s="5">
        <f t="shared" si="44"/>
        <v>3157.8</v>
      </c>
      <c r="H181" s="66"/>
      <c r="I181" s="67">
        <f t="shared" si="45"/>
        <v>33.24</v>
      </c>
      <c r="J181" s="67">
        <f t="shared" si="46"/>
        <v>0</v>
      </c>
      <c r="K181" s="67">
        <f t="shared" si="47"/>
        <v>3157.8</v>
      </c>
      <c r="L181" s="67">
        <f t="shared" si="43"/>
        <v>0</v>
      </c>
    </row>
    <row r="182" spans="1:14">
      <c r="A182" s="125">
        <v>0</v>
      </c>
      <c r="B182" s="179">
        <v>195628</v>
      </c>
      <c r="C182" s="179" t="s">
        <v>4642</v>
      </c>
      <c r="D182" s="6" t="s">
        <v>8</v>
      </c>
      <c r="E182" s="6" t="s">
        <v>8</v>
      </c>
      <c r="F182" s="7">
        <v>38.1</v>
      </c>
      <c r="G182" s="5">
        <f t="shared" si="44"/>
        <v>3619.5</v>
      </c>
      <c r="H182" s="66"/>
      <c r="I182" s="67">
        <f t="shared" si="45"/>
        <v>38.1</v>
      </c>
      <c r="J182" s="67">
        <f t="shared" si="46"/>
        <v>0</v>
      </c>
      <c r="K182" s="67">
        <f t="shared" si="47"/>
        <v>3619.5</v>
      </c>
      <c r="L182" s="67">
        <f t="shared" si="43"/>
        <v>0</v>
      </c>
    </row>
    <row r="183" spans="1:14">
      <c r="A183" s="125">
        <v>0</v>
      </c>
      <c r="B183" s="179">
        <v>195636</v>
      </c>
      <c r="C183" s="179" t="s">
        <v>5228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4033.7</v>
      </c>
      <c r="H183" s="66"/>
      <c r="I183" s="67">
        <f t="shared" ref="I183:I184" si="49">F183*(1-Скидка_ROXELPRO)</f>
        <v>42.46</v>
      </c>
      <c r="J183" s="67">
        <f t="shared" ref="J183:J184" si="50">I183*H183</f>
        <v>0</v>
      </c>
      <c r="K183" s="67">
        <f t="shared" ref="K183:K184" si="51">G183*(1-Скидка_ROXELPRO)</f>
        <v>4033.7</v>
      </c>
      <c r="L183" s="67">
        <f t="shared" ref="L183:L184" si="52">H183*K183</f>
        <v>0</v>
      </c>
    </row>
    <row r="184" spans="1:14">
      <c r="A184" s="125">
        <v>0</v>
      </c>
      <c r="B184" s="179">
        <v>195637</v>
      </c>
      <c r="C184" s="179" t="s">
        <v>5229</v>
      </c>
      <c r="D184" s="6" t="s">
        <v>8</v>
      </c>
      <c r="E184" s="6" t="s">
        <v>8</v>
      </c>
      <c r="F184" s="7">
        <v>35.64</v>
      </c>
      <c r="G184" s="5">
        <f t="shared" si="48"/>
        <v>3385.8</v>
      </c>
      <c r="H184" s="66"/>
      <c r="I184" s="67">
        <f t="shared" si="49"/>
        <v>35.64</v>
      </c>
      <c r="J184" s="67">
        <f t="shared" si="50"/>
        <v>0</v>
      </c>
      <c r="K184" s="67">
        <f t="shared" si="51"/>
        <v>3385.8</v>
      </c>
      <c r="L184" s="67">
        <f t="shared" si="52"/>
        <v>0</v>
      </c>
    </row>
    <row r="185" spans="1:14">
      <c r="A185" s="220">
        <v>0</v>
      </c>
      <c r="B185" s="345">
        <v>195643</v>
      </c>
      <c r="C185" s="345" t="s">
        <v>5380</v>
      </c>
      <c r="D185" s="346" t="s">
        <v>8</v>
      </c>
      <c r="E185" s="346" t="s">
        <v>8</v>
      </c>
      <c r="F185" s="347">
        <v>23</v>
      </c>
      <c r="G185" s="119">
        <f t="shared" ref="G185" si="53">ROUND(F185*Курс_EUR,2)</f>
        <v>2185</v>
      </c>
      <c r="H185" s="177"/>
      <c r="I185" s="176">
        <f t="shared" ref="I185" si="54">F185*(1-Скидка_ROXELPRO)</f>
        <v>23</v>
      </c>
      <c r="J185" s="176">
        <f t="shared" ref="J185" si="55">I185*H185</f>
        <v>0</v>
      </c>
      <c r="K185" s="176">
        <f t="shared" ref="K185" si="56">G185*(1-Скидка_ROXELPRO)</f>
        <v>2185</v>
      </c>
      <c r="L185" s="176">
        <f t="shared" ref="L185" si="57">H185*K185</f>
        <v>0</v>
      </c>
      <c r="N185" s="89" t="s">
        <v>5336</v>
      </c>
    </row>
    <row r="186" spans="1:14">
      <c r="A186" s="125">
        <v>0</v>
      </c>
      <c r="B186" s="179">
        <v>195644</v>
      </c>
      <c r="C186" s="179" t="s">
        <v>5222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2185</v>
      </c>
      <c r="H186" s="66"/>
      <c r="I186" s="67">
        <f t="shared" ref="I186" si="59">F186*(1-Скидка_ROXELPRO)</f>
        <v>23</v>
      </c>
      <c r="J186" s="67">
        <f t="shared" ref="J186" si="60">I186*H186</f>
        <v>0</v>
      </c>
      <c r="K186" s="67">
        <f t="shared" ref="K186" si="61">G186*(1-Скидка_ROXELPRO)</f>
        <v>2185</v>
      </c>
      <c r="L186" s="67">
        <f t="shared" ref="L186" si="62">H186*K186</f>
        <v>0</v>
      </c>
    </row>
    <row r="187" spans="1:14">
      <c r="A187" s="125">
        <v>0</v>
      </c>
      <c r="B187" s="179">
        <v>195646</v>
      </c>
      <c r="C187" s="179" t="s">
        <v>4643</v>
      </c>
      <c r="D187" s="6" t="s">
        <v>8</v>
      </c>
      <c r="E187" s="6" t="s">
        <v>8</v>
      </c>
      <c r="F187" s="7">
        <v>30.42</v>
      </c>
      <c r="G187" s="5">
        <f t="shared" si="44"/>
        <v>2889.9</v>
      </c>
      <c r="H187" s="66"/>
      <c r="I187" s="67">
        <f t="shared" si="45"/>
        <v>30.42</v>
      </c>
      <c r="J187" s="67">
        <f t="shared" si="46"/>
        <v>0</v>
      </c>
      <c r="K187" s="67">
        <f t="shared" si="47"/>
        <v>2889.9</v>
      </c>
      <c r="L187" s="67">
        <f t="shared" si="43"/>
        <v>0</v>
      </c>
    </row>
    <row r="188" spans="1:14">
      <c r="A188" s="125">
        <v>0</v>
      </c>
      <c r="B188" s="179">
        <v>195647</v>
      </c>
      <c r="C188" s="179" t="s">
        <v>4644</v>
      </c>
      <c r="D188" s="6" t="s">
        <v>8</v>
      </c>
      <c r="E188" s="6" t="s">
        <v>8</v>
      </c>
      <c r="F188" s="7">
        <v>25.23</v>
      </c>
      <c r="G188" s="5">
        <f t="shared" si="44"/>
        <v>2396.85</v>
      </c>
      <c r="H188" s="66"/>
      <c r="I188" s="67">
        <f t="shared" si="45"/>
        <v>25.23</v>
      </c>
      <c r="J188" s="67">
        <f t="shared" si="46"/>
        <v>0</v>
      </c>
      <c r="K188" s="67">
        <f t="shared" si="47"/>
        <v>2396.85</v>
      </c>
      <c r="L188" s="67">
        <f t="shared" si="43"/>
        <v>0</v>
      </c>
    </row>
    <row r="189" spans="1:14">
      <c r="A189" s="125">
        <v>0</v>
      </c>
      <c r="B189" s="179">
        <v>195648</v>
      </c>
      <c r="C189" s="179" t="s">
        <v>4645</v>
      </c>
      <c r="D189" s="6" t="s">
        <v>8</v>
      </c>
      <c r="E189" s="6" t="s">
        <v>8</v>
      </c>
      <c r="F189" s="7">
        <v>30.42</v>
      </c>
      <c r="G189" s="5">
        <f t="shared" si="44"/>
        <v>2889.9</v>
      </c>
      <c r="H189" s="66"/>
      <c r="I189" s="67">
        <f t="shared" si="45"/>
        <v>30.42</v>
      </c>
      <c r="J189" s="67">
        <f t="shared" si="46"/>
        <v>0</v>
      </c>
      <c r="K189" s="67">
        <f t="shared" si="47"/>
        <v>2889.9</v>
      </c>
      <c r="L189" s="67">
        <f t="shared" si="43"/>
        <v>0</v>
      </c>
    </row>
    <row r="190" spans="1:14">
      <c r="A190" s="220">
        <v>0</v>
      </c>
      <c r="B190" s="345">
        <v>195656</v>
      </c>
      <c r="C190" s="345" t="s">
        <v>5135</v>
      </c>
      <c r="D190" s="346" t="s">
        <v>8</v>
      </c>
      <c r="E190" s="346" t="s">
        <v>8</v>
      </c>
      <c r="F190" s="347">
        <v>35.67</v>
      </c>
      <c r="G190" s="119">
        <f t="shared" si="44"/>
        <v>3388.65</v>
      </c>
      <c r="H190" s="177"/>
      <c r="I190" s="176">
        <f t="shared" ref="I190:I201" si="63">F190*(1-Скидка_ROXELPRO)</f>
        <v>35.67</v>
      </c>
      <c r="J190" s="176">
        <f t="shared" si="46"/>
        <v>0</v>
      </c>
      <c r="K190" s="176">
        <f t="shared" si="47"/>
        <v>3388.65</v>
      </c>
      <c r="L190" s="176">
        <f t="shared" si="43"/>
        <v>0</v>
      </c>
      <c r="N190" s="89" t="s">
        <v>5336</v>
      </c>
    </row>
    <row r="191" spans="1:14">
      <c r="A191" s="220">
        <v>0</v>
      </c>
      <c r="B191" s="345">
        <v>195657</v>
      </c>
      <c r="C191" s="345" t="s">
        <v>5136</v>
      </c>
      <c r="D191" s="346" t="s">
        <v>8</v>
      </c>
      <c r="E191" s="346" t="s">
        <v>8</v>
      </c>
      <c r="F191" s="347">
        <v>30.57</v>
      </c>
      <c r="G191" s="119">
        <f t="shared" si="44"/>
        <v>2904.15</v>
      </c>
      <c r="H191" s="177"/>
      <c r="I191" s="176">
        <f t="shared" si="63"/>
        <v>30.57</v>
      </c>
      <c r="J191" s="176">
        <f t="shared" si="46"/>
        <v>0</v>
      </c>
      <c r="K191" s="176">
        <f t="shared" si="47"/>
        <v>2904.15</v>
      </c>
      <c r="L191" s="176">
        <f t="shared" si="43"/>
        <v>0</v>
      </c>
      <c r="N191" s="89" t="s">
        <v>5336</v>
      </c>
    </row>
    <row r="192" spans="1:14">
      <c r="A192" s="220">
        <v>0</v>
      </c>
      <c r="B192" s="345">
        <v>195658</v>
      </c>
      <c r="C192" s="345" t="s">
        <v>5137</v>
      </c>
      <c r="D192" s="346" t="s">
        <v>8</v>
      </c>
      <c r="E192" s="346" t="s">
        <v>8</v>
      </c>
      <c r="F192" s="347">
        <v>35.67</v>
      </c>
      <c r="G192" s="119">
        <f t="shared" si="44"/>
        <v>3388.65</v>
      </c>
      <c r="H192" s="177"/>
      <c r="I192" s="176">
        <f t="shared" si="63"/>
        <v>35.67</v>
      </c>
      <c r="J192" s="176">
        <f t="shared" si="46"/>
        <v>0</v>
      </c>
      <c r="K192" s="176">
        <f t="shared" si="47"/>
        <v>3388.65</v>
      </c>
      <c r="L192" s="176">
        <f t="shared" si="43"/>
        <v>0</v>
      </c>
      <c r="N192" s="89" t="s">
        <v>5336</v>
      </c>
    </row>
    <row r="193" spans="1:12">
      <c r="A193" s="125"/>
      <c r="B193" s="179"/>
      <c r="C193" s="179"/>
      <c r="D193" s="6"/>
      <c r="E193" s="6"/>
      <c r="F193" s="7"/>
      <c r="G193" s="5"/>
      <c r="H193" s="66"/>
      <c r="I193" s="67"/>
      <c r="J193" s="67"/>
      <c r="K193" s="67"/>
      <c r="L193" s="67"/>
    </row>
    <row r="194" spans="1:12">
      <c r="A194" s="125">
        <v>0</v>
      </c>
      <c r="B194" s="179">
        <v>195682</v>
      </c>
      <c r="C194" s="179" t="s">
        <v>5223</v>
      </c>
      <c r="D194" s="6" t="s">
        <v>1834</v>
      </c>
      <c r="E194" s="6" t="s">
        <v>8</v>
      </c>
      <c r="F194" s="7">
        <v>7.05</v>
      </c>
      <c r="G194" s="5">
        <f t="shared" ref="G194:G201" si="64">ROUND(F194*Курс_EUR,2)</f>
        <v>669.75</v>
      </c>
      <c r="H194" s="66"/>
      <c r="I194" s="67">
        <f t="shared" si="63"/>
        <v>7.05</v>
      </c>
      <c r="J194" s="67">
        <f t="shared" ref="J194:J201" si="65">I194*H194</f>
        <v>0</v>
      </c>
      <c r="K194" s="67">
        <f t="shared" ref="K194:K201" si="66">G194*(1-Скидка_ROXELPRO)</f>
        <v>669.75</v>
      </c>
      <c r="L194" s="67">
        <f t="shared" ref="L194:L201" si="67">H194*K194</f>
        <v>0</v>
      </c>
    </row>
    <row r="195" spans="1:12">
      <c r="A195" s="125">
        <v>0</v>
      </c>
      <c r="B195" s="179">
        <v>195683</v>
      </c>
      <c r="C195" s="179" t="s">
        <v>5224</v>
      </c>
      <c r="D195" s="6" t="s">
        <v>1834</v>
      </c>
      <c r="E195" s="6" t="s">
        <v>8</v>
      </c>
      <c r="F195" s="7">
        <v>7.35</v>
      </c>
      <c r="G195" s="5">
        <f t="shared" si="64"/>
        <v>698.25</v>
      </c>
      <c r="H195" s="66"/>
      <c r="I195" s="67">
        <f t="shared" si="63"/>
        <v>7.35</v>
      </c>
      <c r="J195" s="67">
        <f t="shared" si="65"/>
        <v>0</v>
      </c>
      <c r="K195" s="67">
        <f t="shared" si="66"/>
        <v>698.25</v>
      </c>
      <c r="L195" s="67">
        <f t="shared" si="67"/>
        <v>0</v>
      </c>
    </row>
    <row r="196" spans="1:12">
      <c r="A196" s="125">
        <v>0</v>
      </c>
      <c r="B196" s="179">
        <v>195686</v>
      </c>
      <c r="C196" s="179" t="s">
        <v>4646</v>
      </c>
      <c r="D196" s="6" t="s">
        <v>1834</v>
      </c>
      <c r="E196" s="6" t="s">
        <v>8</v>
      </c>
      <c r="F196" s="7">
        <v>7.05</v>
      </c>
      <c r="G196" s="5">
        <f t="shared" si="64"/>
        <v>669.75</v>
      </c>
      <c r="H196" s="66"/>
      <c r="I196" s="67">
        <f t="shared" si="63"/>
        <v>7.05</v>
      </c>
      <c r="J196" s="67">
        <f t="shared" si="65"/>
        <v>0</v>
      </c>
      <c r="K196" s="67">
        <f t="shared" si="66"/>
        <v>669.75</v>
      </c>
      <c r="L196" s="67">
        <f t="shared" si="67"/>
        <v>0</v>
      </c>
    </row>
    <row r="197" spans="1:12">
      <c r="A197" s="125">
        <v>0</v>
      </c>
      <c r="B197" s="179">
        <v>195687</v>
      </c>
      <c r="C197" s="179" t="s">
        <v>4647</v>
      </c>
      <c r="D197" s="6" t="s">
        <v>1834</v>
      </c>
      <c r="E197" s="6" t="s">
        <v>8</v>
      </c>
      <c r="F197" s="7">
        <v>7.35</v>
      </c>
      <c r="G197" s="5">
        <f t="shared" si="64"/>
        <v>698.25</v>
      </c>
      <c r="H197" s="66"/>
      <c r="I197" s="67">
        <f t="shared" si="63"/>
        <v>7.35</v>
      </c>
      <c r="J197" s="67">
        <f t="shared" si="65"/>
        <v>0</v>
      </c>
      <c r="K197" s="67">
        <f t="shared" si="66"/>
        <v>698.25</v>
      </c>
      <c r="L197" s="67">
        <f t="shared" si="67"/>
        <v>0</v>
      </c>
    </row>
    <row r="198" spans="1:12">
      <c r="A198" s="125">
        <v>0</v>
      </c>
      <c r="B198" s="179">
        <v>195688</v>
      </c>
      <c r="C198" s="179" t="s">
        <v>4657</v>
      </c>
      <c r="D198" s="6" t="s">
        <v>1834</v>
      </c>
      <c r="E198" s="6" t="s">
        <v>8</v>
      </c>
      <c r="F198" s="7">
        <v>7.08</v>
      </c>
      <c r="G198" s="5">
        <f t="shared" si="64"/>
        <v>672.6</v>
      </c>
      <c r="H198" s="66"/>
      <c r="I198" s="67">
        <f t="shared" si="63"/>
        <v>7.08</v>
      </c>
      <c r="J198" s="67">
        <f t="shared" si="65"/>
        <v>0</v>
      </c>
      <c r="K198" s="67">
        <f t="shared" si="66"/>
        <v>672.6</v>
      </c>
      <c r="L198" s="67">
        <f t="shared" si="67"/>
        <v>0</v>
      </c>
    </row>
    <row r="199" spans="1:12">
      <c r="A199" s="125">
        <v>0</v>
      </c>
      <c r="B199" s="179">
        <v>195689</v>
      </c>
      <c r="C199" s="179" t="s">
        <v>4658</v>
      </c>
      <c r="D199" s="6" t="s">
        <v>1834</v>
      </c>
      <c r="E199" s="6" t="s">
        <v>8</v>
      </c>
      <c r="F199" s="7">
        <v>7.35</v>
      </c>
      <c r="G199" s="5">
        <f t="shared" si="64"/>
        <v>698.25</v>
      </c>
      <c r="H199" s="66"/>
      <c r="I199" s="67">
        <f t="shared" si="63"/>
        <v>7.35</v>
      </c>
      <c r="J199" s="67">
        <f t="shared" si="65"/>
        <v>0</v>
      </c>
      <c r="K199" s="67">
        <f t="shared" si="66"/>
        <v>698.25</v>
      </c>
      <c r="L199" s="67">
        <f t="shared" si="67"/>
        <v>0</v>
      </c>
    </row>
    <row r="200" spans="1:12">
      <c r="A200" s="125"/>
      <c r="B200" s="179"/>
      <c r="C200" s="179"/>
      <c r="D200" s="6"/>
      <c r="E200" s="6"/>
      <c r="F200" s="7"/>
      <c r="G200" s="5"/>
      <c r="H200" s="66"/>
      <c r="I200" s="67"/>
      <c r="J200" s="67"/>
      <c r="K200" s="67"/>
      <c r="L200" s="67"/>
    </row>
    <row r="201" spans="1:12">
      <c r="A201" s="125">
        <v>0</v>
      </c>
      <c r="B201" s="179">
        <v>195693</v>
      </c>
      <c r="C201" s="179" t="s">
        <v>5225</v>
      </c>
      <c r="D201" s="6" t="s">
        <v>1834</v>
      </c>
      <c r="E201" s="6" t="s">
        <v>8</v>
      </c>
      <c r="F201" s="7">
        <v>4.49</v>
      </c>
      <c r="G201" s="5">
        <f t="shared" si="64"/>
        <v>426.55</v>
      </c>
      <c r="H201" s="66"/>
      <c r="I201" s="67">
        <f t="shared" si="63"/>
        <v>4.49</v>
      </c>
      <c r="J201" s="67">
        <f t="shared" si="65"/>
        <v>0</v>
      </c>
      <c r="K201" s="67">
        <f t="shared" si="66"/>
        <v>426.55</v>
      </c>
      <c r="L201" s="67">
        <f t="shared" si="67"/>
        <v>0</v>
      </c>
    </row>
    <row r="202" spans="1:12">
      <c r="A202" s="125">
        <v>0</v>
      </c>
      <c r="B202" s="179">
        <v>195696</v>
      </c>
      <c r="C202" s="179" t="s">
        <v>4648</v>
      </c>
      <c r="D202" s="6" t="s">
        <v>1834</v>
      </c>
      <c r="E202" s="6" t="s">
        <v>8</v>
      </c>
      <c r="F202" s="7">
        <v>4.49</v>
      </c>
      <c r="G202" s="5">
        <f t="shared" si="44"/>
        <v>426.55</v>
      </c>
      <c r="H202" s="66"/>
      <c r="I202" s="67">
        <f t="shared" si="45"/>
        <v>4.49</v>
      </c>
      <c r="J202" s="67">
        <f t="shared" si="46"/>
        <v>0</v>
      </c>
      <c r="K202" s="67">
        <f t="shared" si="47"/>
        <v>426.55</v>
      </c>
      <c r="L202" s="67">
        <f t="shared" si="43"/>
        <v>0</v>
      </c>
    </row>
    <row r="203" spans="1:12">
      <c r="A203" s="125">
        <v>0</v>
      </c>
      <c r="B203" s="179">
        <v>195698</v>
      </c>
      <c r="C203" s="179" t="s">
        <v>4649</v>
      </c>
      <c r="D203" s="6" t="s">
        <v>1834</v>
      </c>
      <c r="E203" s="6" t="s">
        <v>8</v>
      </c>
      <c r="F203" s="7">
        <v>4.49</v>
      </c>
      <c r="G203" s="5">
        <f t="shared" si="44"/>
        <v>426.55</v>
      </c>
      <c r="H203" s="66"/>
      <c r="I203" s="67">
        <f t="shared" si="45"/>
        <v>4.49</v>
      </c>
      <c r="J203" s="67">
        <f t="shared" si="46"/>
        <v>0</v>
      </c>
      <c r="K203" s="67">
        <f t="shared" si="47"/>
        <v>426.55</v>
      </c>
      <c r="L203" s="67">
        <f t="shared" si="43"/>
        <v>0</v>
      </c>
    </row>
    <row r="204" spans="1:12" ht="12.5" thickBot="1">
      <c r="A204" s="125"/>
      <c r="B204" s="126"/>
      <c r="C204" s="3"/>
      <c r="D204" s="3"/>
      <c r="E204" s="3"/>
      <c r="F204" s="5"/>
      <c r="G204" s="5"/>
      <c r="H204" s="66"/>
      <c r="I204" s="67"/>
      <c r="J204" s="67"/>
      <c r="K204" s="67"/>
      <c r="L204" s="67"/>
    </row>
    <row r="205" spans="1:12" ht="12.5" thickBot="1">
      <c r="A205" s="125"/>
      <c r="B205" s="358" t="s">
        <v>1870</v>
      </c>
      <c r="C205" s="359"/>
      <c r="D205" s="359"/>
      <c r="E205" s="359"/>
      <c r="F205" s="360"/>
      <c r="G205" s="285"/>
      <c r="H205" s="66"/>
      <c r="I205" s="67"/>
      <c r="J205" s="67"/>
      <c r="K205" s="67"/>
      <c r="L205" s="67"/>
    </row>
    <row r="206" spans="1:12">
      <c r="A206" s="125">
        <v>0</v>
      </c>
      <c r="B206" s="179">
        <v>196610</v>
      </c>
      <c r="C206" s="179" t="s">
        <v>4650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3083.7</v>
      </c>
      <c r="H206" s="66"/>
      <c r="I206" s="67">
        <f t="shared" ref="I206:I214" si="69">F206*(1-Скидка_ROXELPRO)</f>
        <v>32.46</v>
      </c>
      <c r="J206" s="67">
        <f t="shared" ref="J206:J214" si="70">I206*H206</f>
        <v>0</v>
      </c>
      <c r="K206" s="67">
        <f t="shared" ref="K206:K214" si="71">G206*(1-Скидка_ROXELPRO)</f>
        <v>3083.7</v>
      </c>
      <c r="L206" s="67">
        <f t="shared" si="43"/>
        <v>0</v>
      </c>
    </row>
    <row r="207" spans="1:12">
      <c r="A207" s="125">
        <v>0</v>
      </c>
      <c r="B207" s="179">
        <v>196612</v>
      </c>
      <c r="C207" s="179" t="s">
        <v>4651</v>
      </c>
      <c r="D207" s="6" t="s">
        <v>8</v>
      </c>
      <c r="E207" s="6" t="s">
        <v>8</v>
      </c>
      <c r="F207" s="7">
        <v>32.46</v>
      </c>
      <c r="G207" s="5">
        <f t="shared" si="68"/>
        <v>3083.7</v>
      </c>
      <c r="H207" s="66"/>
      <c r="I207" s="67">
        <f t="shared" si="69"/>
        <v>32.46</v>
      </c>
      <c r="J207" s="67">
        <f t="shared" si="70"/>
        <v>0</v>
      </c>
      <c r="K207" s="67">
        <f t="shared" si="71"/>
        <v>3083.7</v>
      </c>
      <c r="L207" s="67">
        <f t="shared" si="43"/>
        <v>0</v>
      </c>
    </row>
    <row r="208" spans="1:12">
      <c r="A208" s="125">
        <v>0</v>
      </c>
      <c r="B208" s="179">
        <v>196620</v>
      </c>
      <c r="C208" s="179" t="s">
        <v>4652</v>
      </c>
      <c r="D208" s="6" t="s">
        <v>8</v>
      </c>
      <c r="E208" s="6" t="s">
        <v>8</v>
      </c>
      <c r="F208" s="7">
        <v>33</v>
      </c>
      <c r="G208" s="5">
        <f t="shared" si="68"/>
        <v>3135</v>
      </c>
      <c r="H208" s="66"/>
      <c r="I208" s="67">
        <f t="shared" si="69"/>
        <v>33</v>
      </c>
      <c r="J208" s="67">
        <f t="shared" si="70"/>
        <v>0</v>
      </c>
      <c r="K208" s="67">
        <f t="shared" si="71"/>
        <v>3135</v>
      </c>
      <c r="L208" s="67">
        <f t="shared" si="43"/>
        <v>0</v>
      </c>
    </row>
    <row r="209" spans="1:12">
      <c r="A209" s="125">
        <v>0</v>
      </c>
      <c r="B209" s="179">
        <v>196622</v>
      </c>
      <c r="C209" s="179" t="s">
        <v>4653</v>
      </c>
      <c r="D209" s="6" t="s">
        <v>8</v>
      </c>
      <c r="E209" s="6" t="s">
        <v>8</v>
      </c>
      <c r="F209" s="7">
        <v>33</v>
      </c>
      <c r="G209" s="5">
        <f t="shared" si="68"/>
        <v>3135</v>
      </c>
      <c r="H209" s="66"/>
      <c r="I209" s="67">
        <f t="shared" si="69"/>
        <v>33</v>
      </c>
      <c r="J209" s="67">
        <f t="shared" si="70"/>
        <v>0</v>
      </c>
      <c r="K209" s="67">
        <f t="shared" si="71"/>
        <v>3135</v>
      </c>
      <c r="L209" s="67">
        <f t="shared" si="43"/>
        <v>0</v>
      </c>
    </row>
    <row r="210" spans="1:12">
      <c r="A210" s="125">
        <v>0</v>
      </c>
      <c r="B210" s="179">
        <v>196628</v>
      </c>
      <c r="C210" s="179" t="s">
        <v>4654</v>
      </c>
      <c r="D210" s="6" t="s">
        <v>8</v>
      </c>
      <c r="E210" s="6" t="s">
        <v>8</v>
      </c>
      <c r="F210" s="7">
        <v>60.55</v>
      </c>
      <c r="G210" s="5">
        <f t="shared" si="68"/>
        <v>5752.25</v>
      </c>
      <c r="H210" s="66"/>
      <c r="I210" s="67">
        <f t="shared" si="69"/>
        <v>60.55</v>
      </c>
      <c r="J210" s="67">
        <f t="shared" si="70"/>
        <v>0</v>
      </c>
      <c r="K210" s="67">
        <f t="shared" si="71"/>
        <v>5752.25</v>
      </c>
      <c r="L210" s="67">
        <f t="shared" si="43"/>
        <v>0</v>
      </c>
    </row>
    <row r="211" spans="1:12">
      <c r="A211" s="125">
        <v>0</v>
      </c>
      <c r="B211" s="179">
        <v>196650</v>
      </c>
      <c r="C211" s="179" t="s">
        <v>4655</v>
      </c>
      <c r="D211" s="6" t="s">
        <v>8</v>
      </c>
      <c r="E211" s="6" t="s">
        <v>8</v>
      </c>
      <c r="F211" s="7">
        <v>57.19</v>
      </c>
      <c r="G211" s="5">
        <f t="shared" si="68"/>
        <v>5433.05</v>
      </c>
      <c r="H211" s="66"/>
      <c r="I211" s="67">
        <f t="shared" si="69"/>
        <v>57.19</v>
      </c>
      <c r="J211" s="67">
        <f t="shared" si="70"/>
        <v>0</v>
      </c>
      <c r="K211" s="67">
        <f t="shared" si="71"/>
        <v>5433.05</v>
      </c>
      <c r="L211" s="67">
        <f t="shared" si="43"/>
        <v>0</v>
      </c>
    </row>
    <row r="212" spans="1:12">
      <c r="A212" s="125">
        <v>0</v>
      </c>
      <c r="B212" s="179">
        <v>196652</v>
      </c>
      <c r="C212" s="179" t="s">
        <v>4656</v>
      </c>
      <c r="D212" s="6" t="s">
        <v>8</v>
      </c>
      <c r="E212" s="6" t="s">
        <v>8</v>
      </c>
      <c r="F212" s="7">
        <v>57.19</v>
      </c>
      <c r="G212" s="5">
        <f t="shared" si="68"/>
        <v>5433.05</v>
      </c>
      <c r="H212" s="66"/>
      <c r="I212" s="67">
        <f t="shared" si="69"/>
        <v>57.19</v>
      </c>
      <c r="J212" s="67">
        <f t="shared" si="70"/>
        <v>0</v>
      </c>
      <c r="K212" s="67">
        <f t="shared" si="71"/>
        <v>5433.05</v>
      </c>
      <c r="L212" s="67">
        <f t="shared" si="43"/>
        <v>0</v>
      </c>
    </row>
    <row r="213" spans="1:12">
      <c r="A213" s="125">
        <v>0</v>
      </c>
      <c r="B213" s="179">
        <v>196655</v>
      </c>
      <c r="C213" s="179" t="s">
        <v>4659</v>
      </c>
      <c r="D213" s="6" t="s">
        <v>8</v>
      </c>
      <c r="E213" s="6" t="s">
        <v>8</v>
      </c>
      <c r="F213" s="7">
        <v>80.739999999999995</v>
      </c>
      <c r="G213" s="5">
        <f t="shared" si="68"/>
        <v>7670.3</v>
      </c>
      <c r="H213" s="66"/>
      <c r="I213" s="67">
        <f t="shared" si="69"/>
        <v>80.739999999999995</v>
      </c>
      <c r="J213" s="67">
        <f t="shared" si="70"/>
        <v>0</v>
      </c>
      <c r="K213" s="67">
        <f t="shared" si="71"/>
        <v>7670.3</v>
      </c>
      <c r="L213" s="67">
        <f t="shared" si="43"/>
        <v>0</v>
      </c>
    </row>
    <row r="214" spans="1:12">
      <c r="A214" s="125">
        <v>0</v>
      </c>
      <c r="B214" s="179">
        <v>196656</v>
      </c>
      <c r="C214" s="179" t="s">
        <v>4660</v>
      </c>
      <c r="D214" s="6" t="s">
        <v>8</v>
      </c>
      <c r="E214" s="6" t="s">
        <v>8</v>
      </c>
      <c r="F214" s="7">
        <v>80.739999999999995</v>
      </c>
      <c r="G214" s="5">
        <f t="shared" si="68"/>
        <v>7670.3</v>
      </c>
      <c r="H214" s="66"/>
      <c r="I214" s="67">
        <f t="shared" si="69"/>
        <v>80.739999999999995</v>
      </c>
      <c r="J214" s="67">
        <f t="shared" si="70"/>
        <v>0</v>
      </c>
      <c r="K214" s="67">
        <f t="shared" si="71"/>
        <v>7670.3</v>
      </c>
      <c r="L214" s="67">
        <f t="shared" si="43"/>
        <v>0</v>
      </c>
    </row>
    <row r="215" spans="1:12">
      <c r="A215" s="125"/>
      <c r="B215" s="179"/>
      <c r="C215" s="179"/>
      <c r="D215" s="6"/>
      <c r="E215" s="6"/>
      <c r="F215" s="7"/>
      <c r="G215" s="5"/>
      <c r="H215" s="66"/>
      <c r="I215" s="67"/>
      <c r="J215" s="67"/>
      <c r="K215" s="67"/>
      <c r="L215" s="67"/>
    </row>
    <row r="216" spans="1:12">
      <c r="A216" s="125">
        <v>0</v>
      </c>
      <c r="B216" s="179">
        <v>196688</v>
      </c>
      <c r="C216" s="179" t="s">
        <v>5226</v>
      </c>
      <c r="D216" s="6" t="s">
        <v>1834</v>
      </c>
      <c r="E216" s="6" t="s">
        <v>8</v>
      </c>
      <c r="F216" s="7">
        <v>6.4</v>
      </c>
      <c r="G216" s="5">
        <f t="shared" ref="G216:G217" si="72">ROUND(F216*Курс_EUR,2)</f>
        <v>608</v>
      </c>
      <c r="H216" s="66"/>
      <c r="I216" s="67">
        <f t="shared" ref="I216:I217" si="73">F216*(1-Скидка_ROXELPRO)</f>
        <v>6.4</v>
      </c>
      <c r="J216" s="67">
        <f t="shared" ref="J216:J217" si="74">I216*H216</f>
        <v>0</v>
      </c>
      <c r="K216" s="67">
        <f t="shared" ref="K216:K217" si="75">G216*(1-Скидка_ROXELPRO)</f>
        <v>608</v>
      </c>
      <c r="L216" s="67">
        <f t="shared" ref="L216:L217" si="76">H216*K216</f>
        <v>0</v>
      </c>
    </row>
    <row r="217" spans="1:12">
      <c r="A217" s="125">
        <v>0</v>
      </c>
      <c r="B217" s="179">
        <v>196689</v>
      </c>
      <c r="C217" s="179" t="s">
        <v>5227</v>
      </c>
      <c r="D217" s="6" t="s">
        <v>1834</v>
      </c>
      <c r="E217" s="6" t="s">
        <v>8</v>
      </c>
      <c r="F217" s="7">
        <v>6.4</v>
      </c>
      <c r="G217" s="5">
        <f t="shared" si="72"/>
        <v>608</v>
      </c>
      <c r="H217" s="66"/>
      <c r="I217" s="67">
        <f t="shared" si="73"/>
        <v>6.4</v>
      </c>
      <c r="J217" s="67">
        <f t="shared" si="74"/>
        <v>0</v>
      </c>
      <c r="K217" s="67">
        <f t="shared" si="75"/>
        <v>608</v>
      </c>
      <c r="L217" s="67">
        <f t="shared" si="76"/>
        <v>0</v>
      </c>
    </row>
    <row r="218" spans="1:12" ht="12.5" thickBot="1">
      <c r="A218" s="125"/>
      <c r="B218" s="126"/>
      <c r="C218" s="3"/>
      <c r="D218" s="3"/>
      <c r="E218" s="3"/>
      <c r="F218" s="5"/>
      <c r="G218" s="5"/>
      <c r="H218" s="66"/>
      <c r="I218" s="67"/>
      <c r="J218" s="67"/>
      <c r="K218" s="67"/>
      <c r="L218" s="67"/>
    </row>
    <row r="219" spans="1:12" ht="12.5" thickBot="1">
      <c r="A219" s="125"/>
      <c r="B219" s="358" t="s">
        <v>3597</v>
      </c>
      <c r="C219" s="359"/>
      <c r="D219" s="359"/>
      <c r="E219" s="359"/>
      <c r="F219" s="360"/>
      <c r="G219" s="285"/>
      <c r="H219" s="66"/>
      <c r="I219" s="67"/>
      <c r="J219" s="67"/>
      <c r="K219" s="67"/>
      <c r="L219" s="67"/>
    </row>
    <row r="220" spans="1:12">
      <c r="A220" s="125">
        <v>0</v>
      </c>
      <c r="B220" s="126">
        <v>199327</v>
      </c>
      <c r="C220" s="4" t="s">
        <v>3345</v>
      </c>
      <c r="D220" s="4" t="s">
        <v>2409</v>
      </c>
      <c r="E220" s="4" t="s">
        <v>8</v>
      </c>
      <c r="F220" s="5">
        <v>11.76</v>
      </c>
      <c r="G220" s="5">
        <f>ROUND(F220*Курс_EUR,2)</f>
        <v>1117.2</v>
      </c>
      <c r="H220" s="66"/>
      <c r="I220" s="67">
        <f>F220*(1-Скидка_ROXELPRO)</f>
        <v>11.76</v>
      </c>
      <c r="J220" s="67">
        <f>I220*H220</f>
        <v>0</v>
      </c>
      <c r="K220" s="67">
        <f>G220*(1-Скидка_ROXELPRO)</f>
        <v>1117.2</v>
      </c>
      <c r="L220" s="67">
        <f t="shared" si="43"/>
        <v>0</v>
      </c>
    </row>
    <row r="221" spans="1:12">
      <c r="A221" s="125"/>
      <c r="B221" s="126"/>
      <c r="C221" s="3"/>
      <c r="D221" s="3"/>
      <c r="E221" s="3"/>
      <c r="F221" s="5"/>
      <c r="G221" s="5"/>
      <c r="H221" s="66"/>
      <c r="I221" s="67"/>
      <c r="J221" s="67"/>
      <c r="K221" s="67"/>
      <c r="L221" s="67"/>
    </row>
    <row r="222" spans="1:12" ht="16" thickBot="1">
      <c r="A222" s="125"/>
      <c r="B222" s="361" t="s">
        <v>28</v>
      </c>
      <c r="C222" s="361"/>
      <c r="D222" s="361"/>
      <c r="E222" s="361"/>
      <c r="F222" s="362"/>
      <c r="G222" s="328"/>
      <c r="H222" s="66"/>
      <c r="I222" s="67"/>
      <c r="J222" s="67"/>
      <c r="K222" s="67"/>
      <c r="L222" s="67"/>
    </row>
    <row r="223" spans="1:12" ht="12.5" thickBot="1">
      <c r="A223" s="125"/>
      <c r="B223" s="358" t="s">
        <v>5320</v>
      </c>
      <c r="C223" s="359"/>
      <c r="D223" s="359"/>
      <c r="E223" s="359"/>
      <c r="F223" s="360"/>
      <c r="G223" s="327"/>
      <c r="H223" s="66"/>
      <c r="I223" s="67"/>
      <c r="J223" s="67"/>
      <c r="K223" s="67"/>
      <c r="L223" s="67"/>
    </row>
    <row r="224" spans="1:12">
      <c r="A224" s="125">
        <v>0</v>
      </c>
      <c r="B224" s="127">
        <v>212115</v>
      </c>
      <c r="C224" s="4" t="s">
        <v>3533</v>
      </c>
      <c r="D224" s="8" t="s">
        <v>2293</v>
      </c>
      <c r="E224" s="8" t="s">
        <v>8</v>
      </c>
      <c r="F224" s="98">
        <v>19.78</v>
      </c>
      <c r="G224" s="5">
        <f t="shared" ref="G224:G253" si="77">ROUND(F224*Курс_EUR,2)</f>
        <v>1879.1</v>
      </c>
      <c r="H224" s="95"/>
      <c r="I224" s="96">
        <f t="shared" ref="I224:I235" si="78">F224*(1-Скидка_ROXELPRO)</f>
        <v>19.78</v>
      </c>
      <c r="J224" s="96">
        <f t="shared" ref="J224:J253" si="79">I224*H224</f>
        <v>0</v>
      </c>
      <c r="K224" s="67">
        <f t="shared" ref="K224:K245" si="80">G224*(1-Скидка_ROXELPRO)</f>
        <v>1879.1</v>
      </c>
      <c r="L224" s="67">
        <f t="shared" si="43"/>
        <v>0</v>
      </c>
    </row>
    <row r="225" spans="1:14">
      <c r="A225" s="125">
        <v>0</v>
      </c>
      <c r="B225" s="127">
        <v>212145</v>
      </c>
      <c r="C225" s="4" t="s">
        <v>5238</v>
      </c>
      <c r="D225" s="8" t="s">
        <v>2293</v>
      </c>
      <c r="E225" s="8" t="s">
        <v>8</v>
      </c>
      <c r="F225" s="98">
        <v>46.78</v>
      </c>
      <c r="G225" s="5">
        <f t="shared" ref="G225:G227" si="81">ROUND(F225*Курс_EUR,2)</f>
        <v>4444.1000000000004</v>
      </c>
      <c r="H225" s="95"/>
      <c r="I225" s="96">
        <f t="shared" ref="I225:I227" si="82">F225*(1-Скидка_ROXELPRO)</f>
        <v>46.78</v>
      </c>
      <c r="J225" s="96">
        <f t="shared" ref="J225:J227" si="83">I225*H225</f>
        <v>0</v>
      </c>
      <c r="K225" s="67">
        <f t="shared" ref="K225:K227" si="84">G225*(1-Скидка_ROXELPRO)</f>
        <v>4444.1000000000004</v>
      </c>
      <c r="L225" s="67">
        <f t="shared" ref="L225:L227" si="85">H225*K225</f>
        <v>0</v>
      </c>
    </row>
    <row r="226" spans="1:14">
      <c r="A226" s="125">
        <v>0</v>
      </c>
      <c r="B226" s="127">
        <v>212255</v>
      </c>
      <c r="C226" s="4" t="s">
        <v>2945</v>
      </c>
      <c r="D226" s="8" t="s">
        <v>2293</v>
      </c>
      <c r="E226" s="8" t="s">
        <v>8</v>
      </c>
      <c r="F226" s="98">
        <v>36.340000000000003</v>
      </c>
      <c r="G226" s="5">
        <f t="shared" si="81"/>
        <v>3452.3</v>
      </c>
      <c r="H226" s="95"/>
      <c r="I226" s="96">
        <f t="shared" si="82"/>
        <v>36.340000000000003</v>
      </c>
      <c r="J226" s="96">
        <f t="shared" si="83"/>
        <v>0</v>
      </c>
      <c r="K226" s="67">
        <f t="shared" si="84"/>
        <v>3452.3</v>
      </c>
      <c r="L226" s="67">
        <f t="shared" si="85"/>
        <v>0</v>
      </c>
      <c r="M226" s="120"/>
    </row>
    <row r="227" spans="1:14">
      <c r="A227" s="125">
        <v>0</v>
      </c>
      <c r="B227" s="127">
        <v>212265</v>
      </c>
      <c r="C227" s="4" t="s">
        <v>5239</v>
      </c>
      <c r="D227" s="8" t="s">
        <v>2293</v>
      </c>
      <c r="E227" s="8" t="s">
        <v>8</v>
      </c>
      <c r="F227" s="98">
        <v>38.85</v>
      </c>
      <c r="G227" s="5">
        <f t="shared" si="81"/>
        <v>3690.75</v>
      </c>
      <c r="H227" s="95"/>
      <c r="I227" s="96">
        <f t="shared" si="82"/>
        <v>38.85</v>
      </c>
      <c r="J227" s="96">
        <f t="shared" si="83"/>
        <v>0</v>
      </c>
      <c r="K227" s="67">
        <f t="shared" si="84"/>
        <v>3690.75</v>
      </c>
      <c r="L227" s="67">
        <f t="shared" si="85"/>
        <v>0</v>
      </c>
      <c r="M227" s="120"/>
    </row>
    <row r="228" spans="1:14">
      <c r="A228" s="125">
        <v>0</v>
      </c>
      <c r="B228" s="127">
        <v>212355</v>
      </c>
      <c r="C228" s="4" t="s">
        <v>2946</v>
      </c>
      <c r="D228" s="8" t="s">
        <v>2293</v>
      </c>
      <c r="E228" s="8" t="s">
        <v>8</v>
      </c>
      <c r="F228" s="98">
        <v>33.75</v>
      </c>
      <c r="G228" s="5">
        <f t="shared" si="77"/>
        <v>3206.25</v>
      </c>
      <c r="H228" s="95"/>
      <c r="I228" s="96">
        <f t="shared" si="78"/>
        <v>33.75</v>
      </c>
      <c r="J228" s="96">
        <f t="shared" si="79"/>
        <v>0</v>
      </c>
      <c r="K228" s="67">
        <f t="shared" si="80"/>
        <v>3206.25</v>
      </c>
      <c r="L228" s="67">
        <f t="shared" si="43"/>
        <v>0</v>
      </c>
      <c r="M228" s="120"/>
    </row>
    <row r="229" spans="1:14">
      <c r="A229" s="125">
        <v>0</v>
      </c>
      <c r="B229" s="127">
        <v>212665</v>
      </c>
      <c r="C229" s="4" t="s">
        <v>2947</v>
      </c>
      <c r="D229" s="8" t="s">
        <v>2293</v>
      </c>
      <c r="E229" s="8" t="s">
        <v>8</v>
      </c>
      <c r="F229" s="98">
        <v>30.63</v>
      </c>
      <c r="G229" s="5">
        <f t="shared" si="77"/>
        <v>2909.85</v>
      </c>
      <c r="H229" s="95"/>
      <c r="I229" s="96">
        <f t="shared" si="78"/>
        <v>30.63</v>
      </c>
      <c r="J229" s="96">
        <f t="shared" si="79"/>
        <v>0</v>
      </c>
      <c r="K229" s="67">
        <f t="shared" si="80"/>
        <v>2909.85</v>
      </c>
      <c r="L229" s="67">
        <f t="shared" si="43"/>
        <v>0</v>
      </c>
      <c r="M229" s="120"/>
      <c r="N229" s="178"/>
    </row>
    <row r="230" spans="1:14" ht="12.5" thickBot="1">
      <c r="A230" s="125"/>
      <c r="B230" s="126"/>
      <c r="C230" s="3"/>
      <c r="D230" s="3"/>
      <c r="E230" s="3"/>
      <c r="F230" s="5"/>
      <c r="G230" s="5"/>
      <c r="H230" s="66"/>
      <c r="I230" s="67"/>
      <c r="J230" s="67"/>
      <c r="K230" s="67"/>
      <c r="L230" s="67"/>
    </row>
    <row r="231" spans="1:14" ht="12.5" thickBot="1">
      <c r="A231" s="125"/>
      <c r="B231" s="358" t="s">
        <v>4921</v>
      </c>
      <c r="C231" s="359"/>
      <c r="D231" s="359"/>
      <c r="E231" s="359"/>
      <c r="F231" s="360"/>
      <c r="G231" s="327"/>
      <c r="H231" s="95"/>
      <c r="I231" s="96"/>
      <c r="J231" s="96"/>
      <c r="K231" s="67"/>
      <c r="L231" s="67"/>
      <c r="M231" s="120"/>
      <c r="N231" s="178"/>
    </row>
    <row r="232" spans="1:14">
      <c r="A232" s="125">
        <v>0</v>
      </c>
      <c r="B232" s="126">
        <v>220555</v>
      </c>
      <c r="C232" s="4" t="s">
        <v>3767</v>
      </c>
      <c r="D232" s="4" t="s">
        <v>2410</v>
      </c>
      <c r="E232" s="4" t="s">
        <v>8</v>
      </c>
      <c r="F232" s="5">
        <v>7.56</v>
      </c>
      <c r="G232" s="5">
        <f t="shared" si="77"/>
        <v>718.2</v>
      </c>
      <c r="H232" s="66"/>
      <c r="I232" s="67">
        <f t="shared" si="78"/>
        <v>7.56</v>
      </c>
      <c r="J232" s="67">
        <f t="shared" si="79"/>
        <v>0</v>
      </c>
      <c r="K232" s="67">
        <f t="shared" si="80"/>
        <v>718.2</v>
      </c>
      <c r="L232" s="67">
        <f t="shared" si="43"/>
        <v>0</v>
      </c>
      <c r="M232" s="120"/>
      <c r="N232" s="178"/>
    </row>
    <row r="233" spans="1:14">
      <c r="A233" s="125">
        <v>0</v>
      </c>
      <c r="B233" s="126">
        <v>221155</v>
      </c>
      <c r="C233" s="4" t="s">
        <v>3768</v>
      </c>
      <c r="D233" s="4" t="s">
        <v>2410</v>
      </c>
      <c r="E233" s="4" t="s">
        <v>8</v>
      </c>
      <c r="F233" s="5">
        <v>7.29</v>
      </c>
      <c r="G233" s="5">
        <f t="shared" si="77"/>
        <v>692.55</v>
      </c>
      <c r="H233" s="66"/>
      <c r="I233" s="67">
        <f t="shared" si="78"/>
        <v>7.29</v>
      </c>
      <c r="J233" s="67">
        <f t="shared" si="79"/>
        <v>0</v>
      </c>
      <c r="K233" s="67">
        <f t="shared" si="80"/>
        <v>692.55</v>
      </c>
      <c r="L233" s="67">
        <f t="shared" si="43"/>
        <v>0</v>
      </c>
      <c r="M233" s="120"/>
      <c r="N233" s="178"/>
    </row>
    <row r="234" spans="1:14">
      <c r="A234" s="125">
        <v>0</v>
      </c>
      <c r="B234" s="126">
        <v>221462</v>
      </c>
      <c r="C234" s="126" t="s">
        <v>4586</v>
      </c>
      <c r="D234" s="126" t="s">
        <v>4587</v>
      </c>
      <c r="E234" s="126" t="s">
        <v>8</v>
      </c>
      <c r="F234" s="5">
        <v>3.92</v>
      </c>
      <c r="G234" s="5">
        <f>ROUND(F234*Курс_EUR,2)</f>
        <v>372.4</v>
      </c>
      <c r="H234" s="66"/>
      <c r="I234" s="67">
        <f>F234*(1-Скидка_ROXELPRO)</f>
        <v>3.92</v>
      </c>
      <c r="J234" s="67">
        <f>I234*H234</f>
        <v>0</v>
      </c>
      <c r="K234" s="67">
        <f>G234*(1-Скидка_ROXELPRO)</f>
        <v>372.4</v>
      </c>
      <c r="L234" s="67">
        <f>H234*K234</f>
        <v>0</v>
      </c>
    </row>
    <row r="235" spans="1:14">
      <c r="A235" s="125">
        <v>0</v>
      </c>
      <c r="B235" s="126">
        <v>222055</v>
      </c>
      <c r="C235" s="4" t="s">
        <v>3494</v>
      </c>
      <c r="D235" s="4" t="s">
        <v>2410</v>
      </c>
      <c r="E235" s="4" t="s">
        <v>8</v>
      </c>
      <c r="F235" s="5">
        <v>6.76</v>
      </c>
      <c r="G235" s="5">
        <f t="shared" si="77"/>
        <v>642.20000000000005</v>
      </c>
      <c r="H235" s="66"/>
      <c r="I235" s="67">
        <f t="shared" si="78"/>
        <v>6.76</v>
      </c>
      <c r="J235" s="67">
        <f t="shared" si="79"/>
        <v>0</v>
      </c>
      <c r="K235" s="67">
        <f t="shared" si="80"/>
        <v>642.20000000000005</v>
      </c>
      <c r="L235" s="67">
        <f t="shared" si="43"/>
        <v>0</v>
      </c>
    </row>
    <row r="236" spans="1:14">
      <c r="A236" s="125">
        <v>0</v>
      </c>
      <c r="B236" s="126">
        <v>223055</v>
      </c>
      <c r="C236" s="4" t="s">
        <v>3495</v>
      </c>
      <c r="D236" s="4" t="s">
        <v>2410</v>
      </c>
      <c r="E236" s="4" t="s">
        <v>8</v>
      </c>
      <c r="F236" s="5">
        <v>6.64</v>
      </c>
      <c r="G236" s="5">
        <f t="shared" si="77"/>
        <v>630.79999999999995</v>
      </c>
      <c r="H236" s="66"/>
      <c r="I236" s="67">
        <f t="shared" ref="I236:I245" si="86">F236*(1-Скидка_ROXELPRO)</f>
        <v>6.64</v>
      </c>
      <c r="J236" s="67">
        <f t="shared" si="79"/>
        <v>0</v>
      </c>
      <c r="K236" s="67">
        <f t="shared" si="80"/>
        <v>630.79999999999995</v>
      </c>
      <c r="L236" s="67">
        <f t="shared" si="43"/>
        <v>0</v>
      </c>
    </row>
    <row r="237" spans="1:14">
      <c r="A237" s="125">
        <v>0</v>
      </c>
      <c r="B237" s="126">
        <v>223262</v>
      </c>
      <c r="C237" s="126" t="s">
        <v>4588</v>
      </c>
      <c r="D237" s="4" t="s">
        <v>4587</v>
      </c>
      <c r="E237" s="4" t="s">
        <v>8</v>
      </c>
      <c r="F237" s="5">
        <v>3.92</v>
      </c>
      <c r="G237" s="5">
        <f>ROUND(F237*Курс_EUR,2)</f>
        <v>372.4</v>
      </c>
      <c r="H237" s="66"/>
      <c r="I237" s="67">
        <f>F237*(1-Скидка_ROXELPRO)</f>
        <v>3.92</v>
      </c>
      <c r="J237" s="67">
        <f>I237*H237</f>
        <v>0</v>
      </c>
      <c r="K237" s="67">
        <f>G237*(1-Скидка_ROXELPRO)</f>
        <v>372.4</v>
      </c>
      <c r="L237" s="67">
        <f>H237*K237</f>
        <v>0</v>
      </c>
    </row>
    <row r="238" spans="1:14">
      <c r="A238" s="125">
        <v>0</v>
      </c>
      <c r="B238" s="126">
        <v>225362</v>
      </c>
      <c r="C238" s="126" t="s">
        <v>4589</v>
      </c>
      <c r="D238" s="4" t="s">
        <v>4587</v>
      </c>
      <c r="E238" s="4" t="s">
        <v>8</v>
      </c>
      <c r="F238" s="5">
        <v>3.65</v>
      </c>
      <c r="G238" s="5">
        <f>ROUND(F238*Курс_EUR,2)</f>
        <v>346.75</v>
      </c>
      <c r="H238" s="66"/>
      <c r="I238" s="67">
        <f>F238*(1-Скидка_ROXELPRO)</f>
        <v>3.65</v>
      </c>
      <c r="J238" s="67">
        <f>I238*H238</f>
        <v>0</v>
      </c>
      <c r="K238" s="67">
        <f>G238*(1-Скидка_ROXELPRO)</f>
        <v>346.75</v>
      </c>
      <c r="L238" s="67">
        <f>H238*K238</f>
        <v>0</v>
      </c>
    </row>
    <row r="239" spans="1:14">
      <c r="A239" s="125">
        <v>0</v>
      </c>
      <c r="B239" s="126">
        <v>225455</v>
      </c>
      <c r="C239" s="4" t="s">
        <v>29</v>
      </c>
      <c r="D239" s="4" t="s">
        <v>2410</v>
      </c>
      <c r="E239" s="4" t="s">
        <v>8</v>
      </c>
      <c r="F239" s="5">
        <v>4.13</v>
      </c>
      <c r="G239" s="5">
        <f t="shared" si="77"/>
        <v>392.35</v>
      </c>
      <c r="H239" s="66"/>
      <c r="I239" s="67">
        <f t="shared" si="86"/>
        <v>4.13</v>
      </c>
      <c r="J239" s="67">
        <f t="shared" si="79"/>
        <v>0</v>
      </c>
      <c r="K239" s="67">
        <f t="shared" si="80"/>
        <v>392.35</v>
      </c>
      <c r="L239" s="67">
        <f t="shared" si="43"/>
        <v>0</v>
      </c>
    </row>
    <row r="240" spans="1:14">
      <c r="A240" s="125">
        <v>0</v>
      </c>
      <c r="B240" s="126">
        <v>227112</v>
      </c>
      <c r="C240" s="4" t="s">
        <v>3481</v>
      </c>
      <c r="D240" s="4" t="s">
        <v>1834</v>
      </c>
      <c r="E240" s="4" t="s">
        <v>8</v>
      </c>
      <c r="F240" s="5">
        <v>4.47</v>
      </c>
      <c r="G240" s="5">
        <f t="shared" si="77"/>
        <v>424.65</v>
      </c>
      <c r="H240" s="66"/>
      <c r="I240" s="67">
        <f t="shared" si="86"/>
        <v>4.47</v>
      </c>
      <c r="J240" s="67">
        <f t="shared" si="79"/>
        <v>0</v>
      </c>
      <c r="K240" s="67">
        <f t="shared" si="80"/>
        <v>424.65</v>
      </c>
      <c r="L240" s="67">
        <f t="shared" si="43"/>
        <v>0</v>
      </c>
    </row>
    <row r="241" spans="1:14">
      <c r="A241" s="125">
        <v>0</v>
      </c>
      <c r="B241" s="126">
        <v>227114</v>
      </c>
      <c r="C241" s="4" t="s">
        <v>3316</v>
      </c>
      <c r="D241" s="4" t="s">
        <v>2452</v>
      </c>
      <c r="E241" s="4" t="s">
        <v>8</v>
      </c>
      <c r="F241" s="5">
        <v>6.63</v>
      </c>
      <c r="G241" s="5">
        <f t="shared" si="77"/>
        <v>629.85</v>
      </c>
      <c r="H241" s="66"/>
      <c r="I241" s="67">
        <f t="shared" si="86"/>
        <v>6.63</v>
      </c>
      <c r="J241" s="67">
        <f t="shared" si="79"/>
        <v>0</v>
      </c>
      <c r="K241" s="67">
        <f t="shared" si="80"/>
        <v>629.85</v>
      </c>
      <c r="L241" s="67">
        <f t="shared" si="43"/>
        <v>0</v>
      </c>
    </row>
    <row r="242" spans="1:14">
      <c r="A242" s="125">
        <v>0</v>
      </c>
      <c r="B242" s="126">
        <v>227116</v>
      </c>
      <c r="C242" s="4" t="s">
        <v>3317</v>
      </c>
      <c r="D242" s="4" t="s">
        <v>3318</v>
      </c>
      <c r="E242" s="4" t="s">
        <v>8</v>
      </c>
      <c r="F242" s="5">
        <v>14.66</v>
      </c>
      <c r="G242" s="5">
        <f t="shared" si="77"/>
        <v>1392.7</v>
      </c>
      <c r="H242" s="66"/>
      <c r="I242" s="67">
        <f t="shared" si="86"/>
        <v>14.66</v>
      </c>
      <c r="J242" s="67">
        <f t="shared" si="79"/>
        <v>0</v>
      </c>
      <c r="K242" s="67">
        <f t="shared" si="80"/>
        <v>1392.7</v>
      </c>
      <c r="L242" s="67">
        <f t="shared" si="43"/>
        <v>0</v>
      </c>
    </row>
    <row r="243" spans="1:14">
      <c r="A243" s="125">
        <v>0</v>
      </c>
      <c r="B243" s="126">
        <v>227125</v>
      </c>
      <c r="C243" s="4" t="s">
        <v>2387</v>
      </c>
      <c r="D243" s="4" t="s">
        <v>2442</v>
      </c>
      <c r="E243" s="4" t="s">
        <v>8</v>
      </c>
      <c r="F243" s="5">
        <v>8.74</v>
      </c>
      <c r="G243" s="5">
        <f t="shared" si="77"/>
        <v>830.3</v>
      </c>
      <c r="H243" s="66"/>
      <c r="I243" s="67">
        <f t="shared" si="86"/>
        <v>8.74</v>
      </c>
      <c r="J243" s="67">
        <f t="shared" si="79"/>
        <v>0</v>
      </c>
      <c r="K243" s="67">
        <f t="shared" si="80"/>
        <v>830.3</v>
      </c>
      <c r="L243" s="67">
        <f t="shared" si="43"/>
        <v>0</v>
      </c>
    </row>
    <row r="244" spans="1:14">
      <c r="A244" s="125">
        <v>0</v>
      </c>
      <c r="B244" s="126">
        <v>227525</v>
      </c>
      <c r="C244" s="4" t="s">
        <v>2388</v>
      </c>
      <c r="D244" s="4" t="s">
        <v>2442</v>
      </c>
      <c r="E244" s="4" t="s">
        <v>8</v>
      </c>
      <c r="F244" s="5">
        <v>6.17</v>
      </c>
      <c r="G244" s="5">
        <f t="shared" si="77"/>
        <v>586.15</v>
      </c>
      <c r="H244" s="66"/>
      <c r="I244" s="67">
        <f t="shared" si="86"/>
        <v>6.17</v>
      </c>
      <c r="J244" s="67">
        <f t="shared" si="79"/>
        <v>0</v>
      </c>
      <c r="K244" s="67">
        <f t="shared" si="80"/>
        <v>586.15</v>
      </c>
      <c r="L244" s="67">
        <f t="shared" si="43"/>
        <v>0</v>
      </c>
    </row>
    <row r="245" spans="1:14">
      <c r="A245" s="125">
        <v>0</v>
      </c>
      <c r="B245" s="126">
        <v>228126</v>
      </c>
      <c r="C245" s="4" t="s">
        <v>2389</v>
      </c>
      <c r="D245" s="4" t="s">
        <v>2443</v>
      </c>
      <c r="E245" s="4" t="s">
        <v>8</v>
      </c>
      <c r="F245" s="5">
        <v>10.37</v>
      </c>
      <c r="G245" s="5">
        <f t="shared" si="77"/>
        <v>985.15</v>
      </c>
      <c r="H245" s="66"/>
      <c r="I245" s="67">
        <f t="shared" si="86"/>
        <v>10.37</v>
      </c>
      <c r="J245" s="67">
        <f t="shared" si="79"/>
        <v>0</v>
      </c>
      <c r="K245" s="67">
        <f t="shared" si="80"/>
        <v>985.15</v>
      </c>
      <c r="L245" s="67">
        <f t="shared" si="43"/>
        <v>0</v>
      </c>
    </row>
    <row r="246" spans="1:14" ht="12.5" thickBot="1">
      <c r="A246" s="125"/>
      <c r="B246" s="126"/>
      <c r="C246" s="3"/>
      <c r="D246" s="3"/>
      <c r="E246" s="3"/>
      <c r="F246" s="5"/>
      <c r="G246" s="5"/>
      <c r="H246" s="66"/>
      <c r="I246" s="67"/>
      <c r="J246" s="67"/>
      <c r="K246" s="67"/>
      <c r="L246" s="67"/>
    </row>
    <row r="247" spans="1:14" ht="12.5" thickBot="1">
      <c r="A247" s="125"/>
      <c r="B247" s="358" t="s">
        <v>5321</v>
      </c>
      <c r="C247" s="359"/>
      <c r="D247" s="359"/>
      <c r="E247" s="359"/>
      <c r="F247" s="360"/>
      <c r="G247" s="327"/>
      <c r="H247" s="66"/>
      <c r="I247" s="67"/>
      <c r="J247" s="67"/>
      <c r="K247" s="67"/>
      <c r="L247" s="67"/>
    </row>
    <row r="248" spans="1:14">
      <c r="A248" s="125">
        <v>0</v>
      </c>
      <c r="B248" s="126">
        <v>229124</v>
      </c>
      <c r="C248" s="4" t="s">
        <v>3194</v>
      </c>
      <c r="D248" s="4" t="s">
        <v>2444</v>
      </c>
      <c r="E248" s="4" t="s">
        <v>8</v>
      </c>
      <c r="F248" s="5">
        <v>4.26</v>
      </c>
      <c r="G248" s="5">
        <f t="shared" si="77"/>
        <v>404.7</v>
      </c>
      <c r="H248" s="66"/>
      <c r="I248" s="67">
        <f>F248*(1-Скидка_RP_ind)</f>
        <v>4.26</v>
      </c>
      <c r="J248" s="67">
        <f t="shared" si="79"/>
        <v>0</v>
      </c>
      <c r="K248" s="67">
        <f>G248*(1-Скидка_RP_ind)</f>
        <v>404.7</v>
      </c>
      <c r="L248" s="67">
        <f t="shared" ref="L248" si="87">H248*K248</f>
        <v>0</v>
      </c>
      <c r="M248" s="1" t="s">
        <v>2181</v>
      </c>
    </row>
    <row r="249" spans="1:14">
      <c r="A249" s="125">
        <v>0</v>
      </c>
      <c r="B249" s="126">
        <v>229125</v>
      </c>
      <c r="C249" s="4" t="s">
        <v>3195</v>
      </c>
      <c r="D249" s="4" t="s">
        <v>2444</v>
      </c>
      <c r="E249" s="4" t="s">
        <v>8</v>
      </c>
      <c r="F249" s="5">
        <v>4.5599999999999996</v>
      </c>
      <c r="G249" s="5">
        <f t="shared" si="77"/>
        <v>433.2</v>
      </c>
      <c r="H249" s="66"/>
      <c r="I249" s="67">
        <f>F249*(1-Скидка_RP_ind)</f>
        <v>4.5599999999999996</v>
      </c>
      <c r="J249" s="67">
        <f t="shared" si="79"/>
        <v>0</v>
      </c>
      <c r="K249" s="67">
        <f>G249*(1-Скидка_RP_ind)</f>
        <v>433.2</v>
      </c>
      <c r="L249" s="67">
        <f t="shared" ref="L249:L250" si="88">H249*K249</f>
        <v>0</v>
      </c>
      <c r="M249" s="1" t="s">
        <v>2181</v>
      </c>
    </row>
    <row r="250" spans="1:14">
      <c r="A250" s="125">
        <v>0</v>
      </c>
      <c r="B250" s="126">
        <v>229524</v>
      </c>
      <c r="C250" s="4" t="s">
        <v>3196</v>
      </c>
      <c r="D250" s="4" t="s">
        <v>2444</v>
      </c>
      <c r="E250" s="4" t="s">
        <v>8</v>
      </c>
      <c r="F250" s="5">
        <v>9.34</v>
      </c>
      <c r="G250" s="5">
        <f t="shared" si="77"/>
        <v>887.3</v>
      </c>
      <c r="H250" s="66"/>
      <c r="I250" s="67">
        <f>F250*(1-Скидка_RP_ind)</f>
        <v>9.34</v>
      </c>
      <c r="J250" s="67">
        <f t="shared" si="79"/>
        <v>0</v>
      </c>
      <c r="K250" s="67">
        <f>G250*(1-Скидка_RP_ind)</f>
        <v>887.3</v>
      </c>
      <c r="L250" s="67">
        <f t="shared" si="88"/>
        <v>0</v>
      </c>
      <c r="M250" s="1" t="s">
        <v>2181</v>
      </c>
    </row>
    <row r="251" spans="1:14" ht="12.5" thickBot="1">
      <c r="A251" s="125"/>
      <c r="B251" s="126"/>
      <c r="C251" s="4"/>
      <c r="D251" s="4"/>
      <c r="E251" s="4"/>
      <c r="F251" s="5"/>
      <c r="G251" s="5"/>
      <c r="H251" s="66"/>
      <c r="I251" s="67"/>
      <c r="J251" s="67"/>
      <c r="K251" s="67"/>
      <c r="L251" s="67"/>
    </row>
    <row r="252" spans="1:14" ht="12.5" thickBot="1">
      <c r="A252" s="125"/>
      <c r="B252" s="358" t="s">
        <v>747</v>
      </c>
      <c r="C252" s="359"/>
      <c r="D252" s="359"/>
      <c r="E252" s="359"/>
      <c r="F252" s="360"/>
      <c r="G252" s="327"/>
      <c r="H252" s="66"/>
      <c r="I252" s="67"/>
      <c r="J252" s="67"/>
      <c r="K252" s="67"/>
      <c r="L252" s="67"/>
    </row>
    <row r="253" spans="1:14">
      <c r="A253" s="125">
        <v>0</v>
      </c>
      <c r="B253" s="126">
        <v>232163</v>
      </c>
      <c r="C253" s="4" t="s">
        <v>4772</v>
      </c>
      <c r="D253" s="4" t="s">
        <v>2411</v>
      </c>
      <c r="E253" s="4" t="s">
        <v>8</v>
      </c>
      <c r="F253" s="5">
        <v>1.25</v>
      </c>
      <c r="G253" s="5">
        <f t="shared" si="77"/>
        <v>118.75</v>
      </c>
      <c r="H253" s="66"/>
      <c r="I253" s="67">
        <f>F253*(1-Скидка_ROXELPRO)</f>
        <v>1.25</v>
      </c>
      <c r="J253" s="67">
        <f t="shared" si="79"/>
        <v>0</v>
      </c>
      <c r="K253" s="67">
        <f>G253*(1-Скидка_ROXELPRO)</f>
        <v>118.75</v>
      </c>
      <c r="L253" s="67">
        <f t="shared" ref="L253:L319" si="89">H253*K253</f>
        <v>0</v>
      </c>
    </row>
    <row r="254" spans="1:14">
      <c r="A254" s="125"/>
      <c r="B254" s="126"/>
      <c r="C254" s="92"/>
      <c r="D254" s="92"/>
      <c r="E254" s="92"/>
      <c r="F254" s="5"/>
      <c r="G254" s="5"/>
      <c r="H254" s="66"/>
      <c r="I254" s="67"/>
      <c r="J254" s="67"/>
      <c r="K254" s="67"/>
      <c r="L254" s="67"/>
    </row>
    <row r="255" spans="1:14" ht="16" thickBot="1">
      <c r="A255" s="125"/>
      <c r="B255" s="361" t="s">
        <v>30</v>
      </c>
      <c r="C255" s="361"/>
      <c r="D255" s="361"/>
      <c r="E255" s="361"/>
      <c r="F255" s="362"/>
      <c r="G255" s="328"/>
      <c r="H255" s="66"/>
      <c r="I255" s="67"/>
      <c r="J255" s="67"/>
      <c r="K255" s="67"/>
      <c r="L255" s="67"/>
      <c r="N255" s="89"/>
    </row>
    <row r="256" spans="1:14" ht="12.5" thickBot="1">
      <c r="A256" s="125"/>
      <c r="B256" s="358" t="s">
        <v>3582</v>
      </c>
      <c r="C256" s="359"/>
      <c r="D256" s="359"/>
      <c r="E256" s="359"/>
      <c r="F256" s="360"/>
      <c r="G256" s="285"/>
      <c r="H256" s="66"/>
      <c r="I256" s="67"/>
      <c r="J256" s="67"/>
      <c r="K256" s="67"/>
      <c r="L256" s="67"/>
      <c r="N256" s="89"/>
    </row>
    <row r="257" spans="1:14">
      <c r="A257" s="125">
        <v>0</v>
      </c>
      <c r="B257" s="126">
        <v>305710</v>
      </c>
      <c r="C257" s="126" t="s">
        <v>4575</v>
      </c>
      <c r="D257" s="4" t="s">
        <v>2412</v>
      </c>
      <c r="E257" s="4" t="s">
        <v>8</v>
      </c>
      <c r="F257" s="5">
        <v>1.4</v>
      </c>
      <c r="G257" s="5">
        <f t="shared" ref="G257:G310" si="90">ROUND(F257*Курс_EUR,2)</f>
        <v>133</v>
      </c>
      <c r="H257" s="66"/>
      <c r="I257" s="67">
        <f t="shared" ref="I257:I277" si="91">F257*(1-Скидка_ROXELPRO)</f>
        <v>1.4</v>
      </c>
      <c r="J257" s="67">
        <f t="shared" ref="J257:J310" si="92">I257*H257</f>
        <v>0</v>
      </c>
      <c r="K257" s="67">
        <f t="shared" ref="K257:K310" si="93">G257*(1-Скидка_ROXELPRO)</f>
        <v>133</v>
      </c>
      <c r="L257" s="67">
        <f t="shared" si="89"/>
        <v>0</v>
      </c>
      <c r="N257" s="89"/>
    </row>
    <row r="258" spans="1:14">
      <c r="A258" s="125">
        <v>0</v>
      </c>
      <c r="B258" s="126">
        <v>305711</v>
      </c>
      <c r="C258" s="126" t="s">
        <v>4576</v>
      </c>
      <c r="D258" s="4" t="s">
        <v>2413</v>
      </c>
      <c r="E258" s="4" t="s">
        <v>8</v>
      </c>
      <c r="F258" s="5">
        <v>1.87</v>
      </c>
      <c r="G258" s="5">
        <f t="shared" si="90"/>
        <v>177.65</v>
      </c>
      <c r="H258" s="66"/>
      <c r="I258" s="67">
        <f t="shared" si="91"/>
        <v>1.87</v>
      </c>
      <c r="J258" s="67">
        <f t="shared" si="92"/>
        <v>0</v>
      </c>
      <c r="K258" s="67">
        <f t="shared" si="93"/>
        <v>177.65</v>
      </c>
      <c r="L258" s="67">
        <f t="shared" si="89"/>
        <v>0</v>
      </c>
      <c r="N258" s="89"/>
    </row>
    <row r="259" spans="1:14">
      <c r="A259" s="125">
        <v>0</v>
      </c>
      <c r="B259" s="126">
        <v>305713</v>
      </c>
      <c r="C259" s="126" t="s">
        <v>4577</v>
      </c>
      <c r="D259" s="4" t="s">
        <v>2414</v>
      </c>
      <c r="E259" s="4" t="s">
        <v>8</v>
      </c>
      <c r="F259" s="5">
        <v>2.81</v>
      </c>
      <c r="G259" s="5">
        <f t="shared" si="90"/>
        <v>266.95</v>
      </c>
      <c r="H259" s="66"/>
      <c r="I259" s="67">
        <f t="shared" si="91"/>
        <v>2.81</v>
      </c>
      <c r="J259" s="67">
        <f t="shared" si="92"/>
        <v>0</v>
      </c>
      <c r="K259" s="67">
        <f t="shared" si="93"/>
        <v>266.95</v>
      </c>
      <c r="L259" s="67">
        <f t="shared" si="89"/>
        <v>0</v>
      </c>
      <c r="N259" s="89"/>
    </row>
    <row r="260" spans="1:14">
      <c r="A260" s="125">
        <v>0</v>
      </c>
      <c r="B260" s="126">
        <v>305714</v>
      </c>
      <c r="C260" s="126" t="s">
        <v>4578</v>
      </c>
      <c r="D260" s="4" t="s">
        <v>2414</v>
      </c>
      <c r="E260" s="4" t="s">
        <v>8</v>
      </c>
      <c r="F260" s="5">
        <v>3.75</v>
      </c>
      <c r="G260" s="5">
        <f t="shared" si="90"/>
        <v>356.25</v>
      </c>
      <c r="H260" s="66"/>
      <c r="I260" s="67">
        <f t="shared" si="91"/>
        <v>3.75</v>
      </c>
      <c r="J260" s="67">
        <f t="shared" si="92"/>
        <v>0</v>
      </c>
      <c r="K260" s="67">
        <f t="shared" si="93"/>
        <v>356.25</v>
      </c>
      <c r="L260" s="67">
        <f t="shared" si="89"/>
        <v>0</v>
      </c>
      <c r="N260" s="89"/>
    </row>
    <row r="261" spans="1:14">
      <c r="A261" s="125">
        <v>0</v>
      </c>
      <c r="B261" s="126">
        <v>305740</v>
      </c>
      <c r="C261" s="126" t="s">
        <v>5176</v>
      </c>
      <c r="D261" s="4" t="s">
        <v>2412</v>
      </c>
      <c r="E261" s="4" t="s">
        <v>8</v>
      </c>
      <c r="F261" s="5">
        <v>1.1399999999999999</v>
      </c>
      <c r="G261" s="5">
        <f t="shared" ref="G261:G272" si="94">ROUND(F261*Курс_EUR,2)</f>
        <v>108.3</v>
      </c>
      <c r="H261" s="66"/>
      <c r="I261" s="67">
        <f t="shared" ref="I261:I272" si="95">F261*(1-Скидка_ROXELPRO)</f>
        <v>1.1399999999999999</v>
      </c>
      <c r="J261" s="67">
        <f t="shared" si="92"/>
        <v>0</v>
      </c>
      <c r="K261" s="67">
        <f t="shared" si="93"/>
        <v>108.3</v>
      </c>
      <c r="L261" s="67">
        <f t="shared" si="89"/>
        <v>0</v>
      </c>
      <c r="N261" s="89"/>
    </row>
    <row r="262" spans="1:14">
      <c r="A262" s="125">
        <v>0</v>
      </c>
      <c r="B262" s="126">
        <v>305741</v>
      </c>
      <c r="C262" s="126" t="s">
        <v>5177</v>
      </c>
      <c r="D262" s="4" t="s">
        <v>2413</v>
      </c>
      <c r="E262" s="4" t="s">
        <v>8</v>
      </c>
      <c r="F262" s="5">
        <v>1.52</v>
      </c>
      <c r="G262" s="5">
        <f t="shared" si="94"/>
        <v>144.4</v>
      </c>
      <c r="H262" s="66"/>
      <c r="I262" s="67">
        <f t="shared" si="95"/>
        <v>1.52</v>
      </c>
      <c r="J262" s="67">
        <f t="shared" si="92"/>
        <v>0</v>
      </c>
      <c r="K262" s="67">
        <f t="shared" si="93"/>
        <v>144.4</v>
      </c>
      <c r="L262" s="67">
        <f t="shared" si="89"/>
        <v>0</v>
      </c>
      <c r="N262" s="89"/>
    </row>
    <row r="263" spans="1:14">
      <c r="A263" s="125">
        <v>0</v>
      </c>
      <c r="B263" s="126">
        <v>305743</v>
      </c>
      <c r="C263" s="126" t="s">
        <v>5178</v>
      </c>
      <c r="D263" s="4" t="s">
        <v>2414</v>
      </c>
      <c r="E263" s="4" t="s">
        <v>8</v>
      </c>
      <c r="F263" s="5">
        <v>2.27</v>
      </c>
      <c r="G263" s="5">
        <f t="shared" si="94"/>
        <v>215.65</v>
      </c>
      <c r="H263" s="66"/>
      <c r="I263" s="67">
        <f t="shared" si="95"/>
        <v>2.27</v>
      </c>
      <c r="J263" s="67">
        <f t="shared" si="92"/>
        <v>0</v>
      </c>
      <c r="K263" s="67">
        <f t="shared" si="93"/>
        <v>215.65</v>
      </c>
      <c r="L263" s="67">
        <f t="shared" si="89"/>
        <v>0</v>
      </c>
      <c r="N263" s="89"/>
    </row>
    <row r="264" spans="1:14">
      <c r="A264" s="125">
        <v>0</v>
      </c>
      <c r="B264" s="126">
        <v>305744</v>
      </c>
      <c r="C264" s="126" t="s">
        <v>5179</v>
      </c>
      <c r="D264" s="4" t="s">
        <v>2414</v>
      </c>
      <c r="E264" s="4" t="s">
        <v>8</v>
      </c>
      <c r="F264" s="5">
        <v>3.03</v>
      </c>
      <c r="G264" s="5">
        <f t="shared" si="94"/>
        <v>287.85000000000002</v>
      </c>
      <c r="H264" s="66"/>
      <c r="I264" s="67">
        <f t="shared" si="95"/>
        <v>3.03</v>
      </c>
      <c r="J264" s="67">
        <f t="shared" si="92"/>
        <v>0</v>
      </c>
      <c r="K264" s="67">
        <f t="shared" si="93"/>
        <v>287.85000000000002</v>
      </c>
      <c r="L264" s="67">
        <f t="shared" si="89"/>
        <v>0</v>
      </c>
      <c r="N264" s="89"/>
    </row>
    <row r="265" spans="1:14">
      <c r="A265" s="125">
        <v>0</v>
      </c>
      <c r="B265" s="126">
        <v>305755</v>
      </c>
      <c r="C265" s="126" t="s">
        <v>5180</v>
      </c>
      <c r="D265" s="4" t="s">
        <v>2412</v>
      </c>
      <c r="E265" s="4" t="s">
        <v>8</v>
      </c>
      <c r="F265" s="5">
        <v>1.1399999999999999</v>
      </c>
      <c r="G265" s="5">
        <f t="shared" si="94"/>
        <v>108.3</v>
      </c>
      <c r="H265" s="66"/>
      <c r="I265" s="67">
        <f t="shared" si="95"/>
        <v>1.1399999999999999</v>
      </c>
      <c r="J265" s="67">
        <f t="shared" si="92"/>
        <v>0</v>
      </c>
      <c r="K265" s="67">
        <f t="shared" si="93"/>
        <v>108.3</v>
      </c>
      <c r="L265" s="67">
        <f t="shared" si="89"/>
        <v>0</v>
      </c>
      <c r="N265" s="89"/>
    </row>
    <row r="266" spans="1:14">
      <c r="A266" s="125">
        <v>0</v>
      </c>
      <c r="B266" s="126">
        <v>305756</v>
      </c>
      <c r="C266" s="126" t="s">
        <v>5181</v>
      </c>
      <c r="D266" s="4" t="s">
        <v>2413</v>
      </c>
      <c r="E266" s="4" t="s">
        <v>8</v>
      </c>
      <c r="F266" s="5">
        <v>1.52</v>
      </c>
      <c r="G266" s="5">
        <f t="shared" si="94"/>
        <v>144.4</v>
      </c>
      <c r="H266" s="66"/>
      <c r="I266" s="67">
        <f t="shared" si="95"/>
        <v>1.52</v>
      </c>
      <c r="J266" s="67">
        <f t="shared" si="92"/>
        <v>0</v>
      </c>
      <c r="K266" s="67">
        <f t="shared" si="93"/>
        <v>144.4</v>
      </c>
      <c r="L266" s="67">
        <f t="shared" si="89"/>
        <v>0</v>
      </c>
      <c r="N266" s="89"/>
    </row>
    <row r="267" spans="1:14">
      <c r="A267" s="125">
        <v>0</v>
      </c>
      <c r="B267" s="126">
        <v>305758</v>
      </c>
      <c r="C267" s="126" t="s">
        <v>5182</v>
      </c>
      <c r="D267" s="4" t="s">
        <v>2414</v>
      </c>
      <c r="E267" s="4" t="s">
        <v>8</v>
      </c>
      <c r="F267" s="5">
        <v>2.27</v>
      </c>
      <c r="G267" s="5">
        <f t="shared" si="94"/>
        <v>215.65</v>
      </c>
      <c r="H267" s="66"/>
      <c r="I267" s="67">
        <f t="shared" si="95"/>
        <v>2.27</v>
      </c>
      <c r="J267" s="67">
        <f t="shared" si="92"/>
        <v>0</v>
      </c>
      <c r="K267" s="67">
        <f t="shared" si="93"/>
        <v>215.65</v>
      </c>
      <c r="L267" s="67">
        <f t="shared" si="89"/>
        <v>0</v>
      </c>
      <c r="N267" s="89"/>
    </row>
    <row r="268" spans="1:14">
      <c r="A268" s="125">
        <v>0</v>
      </c>
      <c r="B268" s="126">
        <v>305759</v>
      </c>
      <c r="C268" s="126" t="s">
        <v>5183</v>
      </c>
      <c r="D268" s="4" t="s">
        <v>2414</v>
      </c>
      <c r="E268" s="4" t="s">
        <v>8</v>
      </c>
      <c r="F268" s="5">
        <v>3.03</v>
      </c>
      <c r="G268" s="5">
        <f t="shared" si="94"/>
        <v>287.85000000000002</v>
      </c>
      <c r="H268" s="66"/>
      <c r="I268" s="67">
        <f t="shared" si="95"/>
        <v>3.03</v>
      </c>
      <c r="J268" s="67">
        <f t="shared" si="92"/>
        <v>0</v>
      </c>
      <c r="K268" s="67">
        <f t="shared" si="93"/>
        <v>287.85000000000002</v>
      </c>
      <c r="L268" s="67">
        <f t="shared" si="89"/>
        <v>0</v>
      </c>
      <c r="N268" s="89"/>
    </row>
    <row r="269" spans="1:14">
      <c r="A269" s="125">
        <v>0</v>
      </c>
      <c r="B269" s="126">
        <v>305775</v>
      </c>
      <c r="C269" s="126" t="s">
        <v>5184</v>
      </c>
      <c r="D269" s="4" t="s">
        <v>2412</v>
      </c>
      <c r="E269" s="4" t="s">
        <v>8</v>
      </c>
      <c r="F269" s="5">
        <v>1.1399999999999999</v>
      </c>
      <c r="G269" s="5">
        <f t="shared" si="94"/>
        <v>108.3</v>
      </c>
      <c r="H269" s="66"/>
      <c r="I269" s="67">
        <f t="shared" si="95"/>
        <v>1.1399999999999999</v>
      </c>
      <c r="J269" s="67">
        <f t="shared" si="92"/>
        <v>0</v>
      </c>
      <c r="K269" s="67">
        <f t="shared" si="93"/>
        <v>108.3</v>
      </c>
      <c r="L269" s="67">
        <f t="shared" si="89"/>
        <v>0</v>
      </c>
      <c r="N269" s="89"/>
    </row>
    <row r="270" spans="1:14">
      <c r="A270" s="125">
        <v>0</v>
      </c>
      <c r="B270" s="126">
        <v>305776</v>
      </c>
      <c r="C270" s="126" t="s">
        <v>5185</v>
      </c>
      <c r="D270" s="4" t="s">
        <v>2413</v>
      </c>
      <c r="E270" s="4" t="s">
        <v>8</v>
      </c>
      <c r="F270" s="5">
        <v>1.52</v>
      </c>
      <c r="G270" s="5">
        <f t="shared" si="94"/>
        <v>144.4</v>
      </c>
      <c r="H270" s="66"/>
      <c r="I270" s="67">
        <f t="shared" si="95"/>
        <v>1.52</v>
      </c>
      <c r="J270" s="67">
        <f t="shared" si="92"/>
        <v>0</v>
      </c>
      <c r="K270" s="67">
        <f t="shared" si="93"/>
        <v>144.4</v>
      </c>
      <c r="L270" s="67">
        <f t="shared" si="89"/>
        <v>0</v>
      </c>
      <c r="N270" s="89"/>
    </row>
    <row r="271" spans="1:14">
      <c r="A271" s="125">
        <v>0</v>
      </c>
      <c r="B271" s="126">
        <v>305778</v>
      </c>
      <c r="C271" s="126" t="s">
        <v>5186</v>
      </c>
      <c r="D271" s="4" t="s">
        <v>2414</v>
      </c>
      <c r="E271" s="4" t="s">
        <v>8</v>
      </c>
      <c r="F271" s="5">
        <v>2.27</v>
      </c>
      <c r="G271" s="5">
        <f t="shared" si="94"/>
        <v>215.65</v>
      </c>
      <c r="H271" s="66"/>
      <c r="I271" s="67">
        <f t="shared" si="95"/>
        <v>2.27</v>
      </c>
      <c r="J271" s="67">
        <f t="shared" si="92"/>
        <v>0</v>
      </c>
      <c r="K271" s="67">
        <f t="shared" si="93"/>
        <v>215.65</v>
      </c>
      <c r="L271" s="67">
        <f t="shared" si="89"/>
        <v>0</v>
      </c>
      <c r="N271" s="89"/>
    </row>
    <row r="272" spans="1:14">
      <c r="A272" s="125">
        <v>0</v>
      </c>
      <c r="B272" s="126">
        <v>305779</v>
      </c>
      <c r="C272" s="126" t="s">
        <v>5187</v>
      </c>
      <c r="D272" s="4" t="s">
        <v>2414</v>
      </c>
      <c r="E272" s="4" t="s">
        <v>8</v>
      </c>
      <c r="F272" s="5">
        <v>3.03</v>
      </c>
      <c r="G272" s="5">
        <f t="shared" si="94"/>
        <v>287.85000000000002</v>
      </c>
      <c r="H272" s="66"/>
      <c r="I272" s="67">
        <f t="shared" si="95"/>
        <v>3.03</v>
      </c>
      <c r="J272" s="67">
        <f t="shared" si="92"/>
        <v>0</v>
      </c>
      <c r="K272" s="67">
        <f t="shared" si="93"/>
        <v>287.85000000000002</v>
      </c>
      <c r="L272" s="67">
        <f t="shared" si="89"/>
        <v>0</v>
      </c>
      <c r="N272" s="89"/>
    </row>
    <row r="273" spans="1:14">
      <c r="A273" s="125"/>
      <c r="B273" s="126"/>
      <c r="C273" s="126"/>
      <c r="D273" s="4"/>
      <c r="E273" s="4"/>
      <c r="F273" s="5"/>
      <c r="G273" s="5"/>
      <c r="H273" s="66"/>
      <c r="I273" s="67"/>
      <c r="J273" s="67"/>
      <c r="K273" s="67"/>
      <c r="L273" s="67"/>
      <c r="N273" s="89"/>
    </row>
    <row r="274" spans="1:14">
      <c r="A274" s="125">
        <v>0</v>
      </c>
      <c r="B274" s="126">
        <v>305835</v>
      </c>
      <c r="C274" s="126" t="s">
        <v>4579</v>
      </c>
      <c r="D274" s="4" t="s">
        <v>2412</v>
      </c>
      <c r="E274" s="4" t="s">
        <v>8</v>
      </c>
      <c r="F274" s="5">
        <v>1.08</v>
      </c>
      <c r="G274" s="5">
        <f t="shared" si="90"/>
        <v>102.6</v>
      </c>
      <c r="H274" s="66"/>
      <c r="I274" s="67">
        <f t="shared" si="91"/>
        <v>1.08</v>
      </c>
      <c r="J274" s="67">
        <f t="shared" si="92"/>
        <v>0</v>
      </c>
      <c r="K274" s="67">
        <f t="shared" si="93"/>
        <v>102.6</v>
      </c>
      <c r="L274" s="67">
        <f t="shared" si="89"/>
        <v>0</v>
      </c>
      <c r="N274" s="89"/>
    </row>
    <row r="275" spans="1:14">
      <c r="A275" s="125">
        <v>0</v>
      </c>
      <c r="B275" s="126">
        <v>305836</v>
      </c>
      <c r="C275" s="126" t="s">
        <v>4580</v>
      </c>
      <c r="D275" s="4" t="s">
        <v>2413</v>
      </c>
      <c r="E275" s="4" t="s">
        <v>8</v>
      </c>
      <c r="F275" s="5">
        <v>1.44</v>
      </c>
      <c r="G275" s="5">
        <f t="shared" si="90"/>
        <v>136.80000000000001</v>
      </c>
      <c r="H275" s="66"/>
      <c r="I275" s="67">
        <f t="shared" si="91"/>
        <v>1.44</v>
      </c>
      <c r="J275" s="67">
        <f t="shared" si="92"/>
        <v>0</v>
      </c>
      <c r="K275" s="67">
        <f t="shared" si="93"/>
        <v>136.80000000000001</v>
      </c>
      <c r="L275" s="67">
        <f t="shared" si="89"/>
        <v>0</v>
      </c>
      <c r="N275" s="89"/>
    </row>
    <row r="276" spans="1:14">
      <c r="A276" s="125">
        <v>0</v>
      </c>
      <c r="B276" s="126">
        <v>305838</v>
      </c>
      <c r="C276" s="126" t="s">
        <v>4581</v>
      </c>
      <c r="D276" s="4" t="s">
        <v>2414</v>
      </c>
      <c r="E276" s="4" t="s">
        <v>8</v>
      </c>
      <c r="F276" s="5">
        <v>2.16</v>
      </c>
      <c r="G276" s="5">
        <f t="shared" si="90"/>
        <v>205.2</v>
      </c>
      <c r="H276" s="66"/>
      <c r="I276" s="67">
        <f t="shared" si="91"/>
        <v>2.16</v>
      </c>
      <c r="J276" s="67">
        <f t="shared" si="92"/>
        <v>0</v>
      </c>
      <c r="K276" s="67">
        <f t="shared" si="93"/>
        <v>205.2</v>
      </c>
      <c r="L276" s="67">
        <f t="shared" si="89"/>
        <v>0</v>
      </c>
      <c r="N276" s="89"/>
    </row>
    <row r="277" spans="1:14">
      <c r="A277" s="125">
        <v>0</v>
      </c>
      <c r="B277" s="126">
        <v>305839</v>
      </c>
      <c r="C277" s="126" t="s">
        <v>4582</v>
      </c>
      <c r="D277" s="4" t="s">
        <v>2414</v>
      </c>
      <c r="E277" s="4" t="s">
        <v>8</v>
      </c>
      <c r="F277" s="5">
        <v>2.88</v>
      </c>
      <c r="G277" s="5">
        <f t="shared" si="90"/>
        <v>273.60000000000002</v>
      </c>
      <c r="H277" s="66"/>
      <c r="I277" s="67">
        <f t="shared" si="91"/>
        <v>2.88</v>
      </c>
      <c r="J277" s="67">
        <f t="shared" si="92"/>
        <v>0</v>
      </c>
      <c r="K277" s="67">
        <f t="shared" si="93"/>
        <v>273.60000000000002</v>
      </c>
      <c r="L277" s="67">
        <f t="shared" si="89"/>
        <v>0</v>
      </c>
      <c r="N277" s="89"/>
    </row>
    <row r="278" spans="1:14">
      <c r="A278" s="125"/>
      <c r="B278" s="126"/>
      <c r="C278" s="126"/>
      <c r="D278" s="4"/>
      <c r="E278" s="4"/>
      <c r="F278" s="5"/>
      <c r="G278" s="5"/>
      <c r="H278" s="66"/>
      <c r="I278" s="67"/>
      <c r="J278" s="67"/>
      <c r="K278" s="67"/>
      <c r="L278" s="67"/>
      <c r="N278" s="89"/>
    </row>
    <row r="279" spans="1:14">
      <c r="A279" s="125">
        <v>0</v>
      </c>
      <c r="B279" s="126">
        <v>310515</v>
      </c>
      <c r="C279" s="126" t="s">
        <v>3329</v>
      </c>
      <c r="D279" s="4" t="s">
        <v>2412</v>
      </c>
      <c r="E279" s="4" t="s">
        <v>8</v>
      </c>
      <c r="F279" s="5">
        <v>1.72</v>
      </c>
      <c r="G279" s="5">
        <f t="shared" si="90"/>
        <v>163.4</v>
      </c>
      <c r="H279" s="66"/>
      <c r="I279" s="67">
        <f t="shared" ref="I279:I297" si="96">F279*(1-Скидка_ROXELPRO)</f>
        <v>1.72</v>
      </c>
      <c r="J279" s="67">
        <f t="shared" si="92"/>
        <v>0</v>
      </c>
      <c r="K279" s="67">
        <f t="shared" si="93"/>
        <v>163.4</v>
      </c>
      <c r="L279" s="67">
        <f t="shared" si="89"/>
        <v>0</v>
      </c>
    </row>
    <row r="280" spans="1:14">
      <c r="A280" s="125"/>
      <c r="B280" s="126"/>
      <c r="C280" s="126"/>
      <c r="D280" s="4"/>
      <c r="E280" s="4"/>
      <c r="F280" s="5"/>
      <c r="G280" s="5"/>
      <c r="H280" s="66"/>
      <c r="I280" s="67"/>
      <c r="J280" s="67"/>
      <c r="K280" s="67"/>
      <c r="L280" s="67"/>
    </row>
    <row r="281" spans="1:14">
      <c r="A281" s="125">
        <v>0</v>
      </c>
      <c r="B281" s="126">
        <v>311415</v>
      </c>
      <c r="C281" s="4" t="s">
        <v>3523</v>
      </c>
      <c r="D281" s="4" t="s">
        <v>2412</v>
      </c>
      <c r="E281" s="4" t="s">
        <v>8</v>
      </c>
      <c r="F281" s="5">
        <v>1.38</v>
      </c>
      <c r="G281" s="5">
        <f t="shared" si="90"/>
        <v>131.1</v>
      </c>
      <c r="H281" s="66"/>
      <c r="I281" s="67">
        <f t="shared" si="96"/>
        <v>1.38</v>
      </c>
      <c r="J281" s="67">
        <f t="shared" si="92"/>
        <v>0</v>
      </c>
      <c r="K281" s="67">
        <f t="shared" si="93"/>
        <v>131.1</v>
      </c>
      <c r="L281" s="67">
        <f t="shared" si="89"/>
        <v>0</v>
      </c>
    </row>
    <row r="282" spans="1:14">
      <c r="A282" s="125">
        <v>0</v>
      </c>
      <c r="B282" s="126">
        <v>311435</v>
      </c>
      <c r="C282" s="4" t="s">
        <v>3524</v>
      </c>
      <c r="D282" s="4" t="s">
        <v>2413</v>
      </c>
      <c r="E282" s="4" t="s">
        <v>8</v>
      </c>
      <c r="F282" s="5">
        <v>1.83</v>
      </c>
      <c r="G282" s="5">
        <f t="shared" si="90"/>
        <v>173.85</v>
      </c>
      <c r="H282" s="66"/>
      <c r="I282" s="67">
        <f t="shared" si="96"/>
        <v>1.83</v>
      </c>
      <c r="J282" s="67">
        <f t="shared" si="92"/>
        <v>0</v>
      </c>
      <c r="K282" s="67">
        <f t="shared" si="93"/>
        <v>173.85</v>
      </c>
      <c r="L282" s="67">
        <f t="shared" si="89"/>
        <v>0</v>
      </c>
    </row>
    <row r="283" spans="1:14">
      <c r="A283" s="125">
        <v>0</v>
      </c>
      <c r="B283" s="126">
        <v>311455</v>
      </c>
      <c r="C283" s="4" t="s">
        <v>3525</v>
      </c>
      <c r="D283" s="4" t="s">
        <v>2414</v>
      </c>
      <c r="E283" s="4" t="s">
        <v>8</v>
      </c>
      <c r="F283" s="5">
        <v>2.75</v>
      </c>
      <c r="G283" s="5">
        <f t="shared" si="90"/>
        <v>261.25</v>
      </c>
      <c r="H283" s="66"/>
      <c r="I283" s="67">
        <f t="shared" si="96"/>
        <v>2.75</v>
      </c>
      <c r="J283" s="67">
        <f t="shared" si="92"/>
        <v>0</v>
      </c>
      <c r="K283" s="67">
        <f t="shared" si="93"/>
        <v>261.25</v>
      </c>
      <c r="L283" s="67">
        <f t="shared" si="89"/>
        <v>0</v>
      </c>
    </row>
    <row r="284" spans="1:14">
      <c r="A284" s="125">
        <v>0</v>
      </c>
      <c r="B284" s="126">
        <v>311475</v>
      </c>
      <c r="C284" s="4" t="s">
        <v>3526</v>
      </c>
      <c r="D284" s="4" t="s">
        <v>2414</v>
      </c>
      <c r="E284" s="4" t="s">
        <v>8</v>
      </c>
      <c r="F284" s="5">
        <v>3.67</v>
      </c>
      <c r="G284" s="5">
        <f t="shared" si="90"/>
        <v>348.65</v>
      </c>
      <c r="H284" s="66"/>
      <c r="I284" s="67">
        <f t="shared" si="96"/>
        <v>3.67</v>
      </c>
      <c r="J284" s="67">
        <f t="shared" si="92"/>
        <v>0</v>
      </c>
      <c r="K284" s="67">
        <f t="shared" si="93"/>
        <v>348.65</v>
      </c>
      <c r="L284" s="67">
        <f t="shared" si="89"/>
        <v>0</v>
      </c>
    </row>
    <row r="285" spans="1:14">
      <c r="A285" s="125"/>
      <c r="B285" s="126"/>
      <c r="C285" s="4"/>
      <c r="D285" s="4"/>
      <c r="E285" s="4"/>
      <c r="F285" s="5"/>
      <c r="G285" s="5"/>
      <c r="H285" s="66"/>
      <c r="I285" s="67"/>
      <c r="J285" s="67"/>
      <c r="K285" s="67"/>
      <c r="L285" s="67"/>
    </row>
    <row r="286" spans="1:14">
      <c r="A286" s="125">
        <v>0</v>
      </c>
      <c r="B286" s="126">
        <v>311514</v>
      </c>
      <c r="C286" s="4" t="s">
        <v>3527</v>
      </c>
      <c r="D286" s="4" t="s">
        <v>2412</v>
      </c>
      <c r="E286" s="4" t="s">
        <v>8</v>
      </c>
      <c r="F286" s="5">
        <v>1.06</v>
      </c>
      <c r="G286" s="5">
        <f t="shared" si="90"/>
        <v>100.7</v>
      </c>
      <c r="H286" s="66"/>
      <c r="I286" s="67">
        <f t="shared" si="96"/>
        <v>1.06</v>
      </c>
      <c r="J286" s="67">
        <f t="shared" si="92"/>
        <v>0</v>
      </c>
      <c r="K286" s="67">
        <f t="shared" si="93"/>
        <v>100.7</v>
      </c>
      <c r="L286" s="67">
        <f t="shared" si="89"/>
        <v>0</v>
      </c>
    </row>
    <row r="287" spans="1:14">
      <c r="A287" s="125">
        <v>0</v>
      </c>
      <c r="B287" s="126">
        <v>311534</v>
      </c>
      <c r="C287" s="4" t="s">
        <v>3528</v>
      </c>
      <c r="D287" s="4" t="s">
        <v>2413</v>
      </c>
      <c r="E287" s="4" t="s">
        <v>8</v>
      </c>
      <c r="F287" s="5">
        <v>1.41</v>
      </c>
      <c r="G287" s="5">
        <f t="shared" si="90"/>
        <v>133.94999999999999</v>
      </c>
      <c r="H287" s="66"/>
      <c r="I287" s="67">
        <f t="shared" si="96"/>
        <v>1.41</v>
      </c>
      <c r="J287" s="67">
        <f t="shared" si="92"/>
        <v>0</v>
      </c>
      <c r="K287" s="67">
        <f t="shared" si="93"/>
        <v>133.94999999999999</v>
      </c>
      <c r="L287" s="67">
        <f t="shared" si="89"/>
        <v>0</v>
      </c>
    </row>
    <row r="288" spans="1:14">
      <c r="A288" s="125">
        <v>0</v>
      </c>
      <c r="B288" s="126">
        <v>311554</v>
      </c>
      <c r="C288" s="4" t="s">
        <v>3529</v>
      </c>
      <c r="D288" s="4" t="s">
        <v>2414</v>
      </c>
      <c r="E288" s="4" t="s">
        <v>8</v>
      </c>
      <c r="F288" s="5">
        <v>2.11</v>
      </c>
      <c r="G288" s="5">
        <f t="shared" si="90"/>
        <v>200.45</v>
      </c>
      <c r="H288" s="66"/>
      <c r="I288" s="67">
        <f t="shared" si="96"/>
        <v>2.11</v>
      </c>
      <c r="J288" s="67">
        <f t="shared" si="92"/>
        <v>0</v>
      </c>
      <c r="K288" s="67">
        <f t="shared" si="93"/>
        <v>200.45</v>
      </c>
      <c r="L288" s="67">
        <f t="shared" si="89"/>
        <v>0</v>
      </c>
    </row>
    <row r="289" spans="1:12">
      <c r="A289" s="125">
        <v>0</v>
      </c>
      <c r="B289" s="126">
        <v>311574</v>
      </c>
      <c r="C289" s="4" t="s">
        <v>3530</v>
      </c>
      <c r="D289" s="4" t="s">
        <v>2414</v>
      </c>
      <c r="E289" s="4" t="s">
        <v>8</v>
      </c>
      <c r="F289" s="5">
        <v>2.82</v>
      </c>
      <c r="G289" s="5">
        <f t="shared" si="90"/>
        <v>267.89999999999998</v>
      </c>
      <c r="H289" s="66"/>
      <c r="I289" s="67">
        <f t="shared" si="96"/>
        <v>2.82</v>
      </c>
      <c r="J289" s="67">
        <f t="shared" si="92"/>
        <v>0</v>
      </c>
      <c r="K289" s="67">
        <f t="shared" si="93"/>
        <v>267.89999999999998</v>
      </c>
      <c r="L289" s="67">
        <f t="shared" si="89"/>
        <v>0</v>
      </c>
    </row>
    <row r="290" spans="1:12">
      <c r="A290" s="125">
        <v>0</v>
      </c>
      <c r="B290" s="126">
        <v>311605</v>
      </c>
      <c r="C290" s="4" t="s">
        <v>5207</v>
      </c>
      <c r="D290" s="4" t="s">
        <v>2412</v>
      </c>
      <c r="E290" s="4" t="s">
        <v>8</v>
      </c>
      <c r="F290" s="5">
        <v>1.06</v>
      </c>
      <c r="G290" s="5">
        <f t="shared" ref="G290:G293" si="97">ROUND(F290*Курс_EUR,2)</f>
        <v>100.7</v>
      </c>
      <c r="H290" s="66"/>
      <c r="I290" s="67">
        <f t="shared" ref="I290:I293" si="98">F290*(1-Скидка_ROXELPRO)</f>
        <v>1.06</v>
      </c>
      <c r="J290" s="67">
        <f t="shared" si="92"/>
        <v>0</v>
      </c>
      <c r="K290" s="67">
        <f t="shared" si="93"/>
        <v>100.7</v>
      </c>
      <c r="L290" s="67">
        <f t="shared" si="89"/>
        <v>0</v>
      </c>
    </row>
    <row r="291" spans="1:12">
      <c r="A291" s="125">
        <v>0</v>
      </c>
      <c r="B291" s="126">
        <v>311606</v>
      </c>
      <c r="C291" s="4" t="s">
        <v>5208</v>
      </c>
      <c r="D291" s="4" t="s">
        <v>2413</v>
      </c>
      <c r="E291" s="4" t="s">
        <v>8</v>
      </c>
      <c r="F291" s="5">
        <v>1.41</v>
      </c>
      <c r="G291" s="5">
        <f t="shared" si="97"/>
        <v>133.94999999999999</v>
      </c>
      <c r="H291" s="66"/>
      <c r="I291" s="67">
        <f t="shared" si="98"/>
        <v>1.41</v>
      </c>
      <c r="J291" s="67">
        <f t="shared" si="92"/>
        <v>0</v>
      </c>
      <c r="K291" s="67">
        <f t="shared" si="93"/>
        <v>133.94999999999999</v>
      </c>
      <c r="L291" s="67">
        <f t="shared" si="89"/>
        <v>0</v>
      </c>
    </row>
    <row r="292" spans="1:12">
      <c r="A292" s="125">
        <v>0</v>
      </c>
      <c r="B292" s="126">
        <v>311608</v>
      </c>
      <c r="C292" s="4" t="s">
        <v>5209</v>
      </c>
      <c r="D292" s="4" t="s">
        <v>2414</v>
      </c>
      <c r="E292" s="4" t="s">
        <v>8</v>
      </c>
      <c r="F292" s="5">
        <v>2.11</v>
      </c>
      <c r="G292" s="5">
        <f t="shared" si="97"/>
        <v>200.45</v>
      </c>
      <c r="H292" s="66"/>
      <c r="I292" s="67">
        <f t="shared" si="98"/>
        <v>2.11</v>
      </c>
      <c r="J292" s="67">
        <f t="shared" si="92"/>
        <v>0</v>
      </c>
      <c r="K292" s="67">
        <f t="shared" si="93"/>
        <v>200.45</v>
      </c>
      <c r="L292" s="67">
        <f t="shared" si="89"/>
        <v>0</v>
      </c>
    </row>
    <row r="293" spans="1:12">
      <c r="A293" s="125">
        <v>0</v>
      </c>
      <c r="B293" s="126">
        <v>311609</v>
      </c>
      <c r="C293" s="4" t="s">
        <v>5210</v>
      </c>
      <c r="D293" s="4" t="s">
        <v>2414</v>
      </c>
      <c r="E293" s="4" t="s">
        <v>8</v>
      </c>
      <c r="F293" s="5">
        <v>2.82</v>
      </c>
      <c r="G293" s="5">
        <f t="shared" si="97"/>
        <v>267.89999999999998</v>
      </c>
      <c r="H293" s="66"/>
      <c r="I293" s="67">
        <f t="shared" si="98"/>
        <v>2.82</v>
      </c>
      <c r="J293" s="67">
        <f t="shared" si="92"/>
        <v>0</v>
      </c>
      <c r="K293" s="67">
        <f t="shared" si="93"/>
        <v>267.89999999999998</v>
      </c>
      <c r="L293" s="67">
        <f t="shared" si="89"/>
        <v>0</v>
      </c>
    </row>
    <row r="294" spans="1:12">
      <c r="A294" s="125">
        <v>0</v>
      </c>
      <c r="B294" s="126">
        <v>311614</v>
      </c>
      <c r="C294" s="4" t="s">
        <v>3618</v>
      </c>
      <c r="D294" s="4" t="s">
        <v>2412</v>
      </c>
      <c r="E294" s="4" t="s">
        <v>8</v>
      </c>
      <c r="F294" s="5">
        <v>1.06</v>
      </c>
      <c r="G294" s="5">
        <f t="shared" si="90"/>
        <v>100.7</v>
      </c>
      <c r="H294" s="66"/>
      <c r="I294" s="67">
        <f t="shared" si="96"/>
        <v>1.06</v>
      </c>
      <c r="J294" s="67">
        <f t="shared" si="92"/>
        <v>0</v>
      </c>
      <c r="K294" s="67">
        <f t="shared" si="93"/>
        <v>100.7</v>
      </c>
      <c r="L294" s="67">
        <f t="shared" si="89"/>
        <v>0</v>
      </c>
    </row>
    <row r="295" spans="1:12">
      <c r="A295" s="125">
        <v>0</v>
      </c>
      <c r="B295" s="126">
        <v>311634</v>
      </c>
      <c r="C295" s="4" t="s">
        <v>3619</v>
      </c>
      <c r="D295" s="4" t="s">
        <v>2413</v>
      </c>
      <c r="E295" s="4" t="s">
        <v>8</v>
      </c>
      <c r="F295" s="5">
        <v>1.41</v>
      </c>
      <c r="G295" s="5">
        <f t="shared" si="90"/>
        <v>133.94999999999999</v>
      </c>
      <c r="H295" s="66"/>
      <c r="I295" s="67">
        <f t="shared" si="96"/>
        <v>1.41</v>
      </c>
      <c r="J295" s="67">
        <f t="shared" si="92"/>
        <v>0</v>
      </c>
      <c r="K295" s="67">
        <f t="shared" si="93"/>
        <v>133.94999999999999</v>
      </c>
      <c r="L295" s="67">
        <f t="shared" si="89"/>
        <v>0</v>
      </c>
    </row>
    <row r="296" spans="1:12">
      <c r="A296" s="125">
        <v>0</v>
      </c>
      <c r="B296" s="126">
        <v>311654</v>
      </c>
      <c r="C296" s="4" t="s">
        <v>3620</v>
      </c>
      <c r="D296" s="4" t="s">
        <v>2414</v>
      </c>
      <c r="E296" s="4" t="s">
        <v>8</v>
      </c>
      <c r="F296" s="5">
        <v>2.11</v>
      </c>
      <c r="G296" s="5">
        <f t="shared" si="90"/>
        <v>200.45</v>
      </c>
      <c r="H296" s="66"/>
      <c r="I296" s="67">
        <f t="shared" si="96"/>
        <v>2.11</v>
      </c>
      <c r="J296" s="67">
        <f t="shared" si="92"/>
        <v>0</v>
      </c>
      <c r="K296" s="67">
        <f t="shared" si="93"/>
        <v>200.45</v>
      </c>
      <c r="L296" s="67">
        <f t="shared" si="89"/>
        <v>0</v>
      </c>
    </row>
    <row r="297" spans="1:12">
      <c r="A297" s="125">
        <v>0</v>
      </c>
      <c r="B297" s="126">
        <v>311674</v>
      </c>
      <c r="C297" s="4" t="s">
        <v>3621</v>
      </c>
      <c r="D297" s="4" t="s">
        <v>2414</v>
      </c>
      <c r="E297" s="4" t="s">
        <v>8</v>
      </c>
      <c r="F297" s="5">
        <v>2.82</v>
      </c>
      <c r="G297" s="5">
        <f t="shared" si="90"/>
        <v>267.89999999999998</v>
      </c>
      <c r="H297" s="66"/>
      <c r="I297" s="67">
        <f t="shared" si="96"/>
        <v>2.82</v>
      </c>
      <c r="J297" s="67">
        <f t="shared" si="92"/>
        <v>0</v>
      </c>
      <c r="K297" s="67">
        <f t="shared" si="93"/>
        <v>267.89999999999998</v>
      </c>
      <c r="L297" s="67">
        <f t="shared" si="89"/>
        <v>0</v>
      </c>
    </row>
    <row r="298" spans="1:12">
      <c r="A298" s="125">
        <v>0</v>
      </c>
      <c r="B298" s="126">
        <v>311685</v>
      </c>
      <c r="C298" s="4" t="s">
        <v>5356</v>
      </c>
      <c r="D298" s="4" t="s">
        <v>2412</v>
      </c>
      <c r="E298" s="4" t="s">
        <v>8</v>
      </c>
      <c r="F298" s="5">
        <v>1.06</v>
      </c>
      <c r="G298" s="5">
        <f t="shared" ref="G298:G305" si="99">ROUND(F298*Курс_EUR,2)</f>
        <v>100.7</v>
      </c>
      <c r="H298" s="66"/>
      <c r="I298" s="67">
        <f t="shared" ref="I298:I305" si="100">F298*(1-Скидка_ROXELPRO)</f>
        <v>1.06</v>
      </c>
      <c r="J298" s="67">
        <f t="shared" ref="J298:J305" si="101">I298*H298</f>
        <v>0</v>
      </c>
      <c r="K298" s="67">
        <f t="shared" ref="K298:K305" si="102">G298*(1-Скидка_ROXELPRO)</f>
        <v>100.7</v>
      </c>
      <c r="L298" s="67">
        <f t="shared" ref="L298:L305" si="103">H298*K298</f>
        <v>0</v>
      </c>
    </row>
    <row r="299" spans="1:12">
      <c r="A299" s="125">
        <v>0</v>
      </c>
      <c r="B299" s="126">
        <v>311686</v>
      </c>
      <c r="C299" s="4" t="s">
        <v>5357</v>
      </c>
      <c r="D299" s="4" t="s">
        <v>2413</v>
      </c>
      <c r="E299" s="4" t="s">
        <v>8</v>
      </c>
      <c r="F299" s="5">
        <v>1.41</v>
      </c>
      <c r="G299" s="5">
        <f t="shared" si="99"/>
        <v>133.94999999999999</v>
      </c>
      <c r="H299" s="66"/>
      <c r="I299" s="67">
        <f t="shared" si="100"/>
        <v>1.41</v>
      </c>
      <c r="J299" s="67">
        <f t="shared" si="101"/>
        <v>0</v>
      </c>
      <c r="K299" s="67">
        <f t="shared" si="102"/>
        <v>133.94999999999999</v>
      </c>
      <c r="L299" s="67">
        <f t="shared" si="103"/>
        <v>0</v>
      </c>
    </row>
    <row r="300" spans="1:12">
      <c r="A300" s="125">
        <v>0</v>
      </c>
      <c r="B300" s="126">
        <v>311688</v>
      </c>
      <c r="C300" s="4" t="s">
        <v>5358</v>
      </c>
      <c r="D300" s="4" t="s">
        <v>2414</v>
      </c>
      <c r="E300" s="4" t="s">
        <v>8</v>
      </c>
      <c r="F300" s="5">
        <v>2.11</v>
      </c>
      <c r="G300" s="5">
        <f t="shared" si="99"/>
        <v>200.45</v>
      </c>
      <c r="H300" s="66"/>
      <c r="I300" s="67">
        <f t="shared" si="100"/>
        <v>2.11</v>
      </c>
      <c r="J300" s="67">
        <f t="shared" si="101"/>
        <v>0</v>
      </c>
      <c r="K300" s="67">
        <f t="shared" si="102"/>
        <v>200.45</v>
      </c>
      <c r="L300" s="67">
        <f t="shared" si="103"/>
        <v>0</v>
      </c>
    </row>
    <row r="301" spans="1:12">
      <c r="A301" s="125">
        <v>0</v>
      </c>
      <c r="B301" s="126">
        <v>311689</v>
      </c>
      <c r="C301" s="4" t="s">
        <v>5359</v>
      </c>
      <c r="D301" s="4" t="s">
        <v>2414</v>
      </c>
      <c r="E301" s="4" t="s">
        <v>8</v>
      </c>
      <c r="F301" s="5">
        <v>2.82</v>
      </c>
      <c r="G301" s="5">
        <f t="shared" si="99"/>
        <v>267.89999999999998</v>
      </c>
      <c r="H301" s="66"/>
      <c r="I301" s="67">
        <f t="shared" si="100"/>
        <v>2.82</v>
      </c>
      <c r="J301" s="67">
        <f t="shared" si="101"/>
        <v>0</v>
      </c>
      <c r="K301" s="67">
        <f t="shared" si="102"/>
        <v>267.89999999999998</v>
      </c>
      <c r="L301" s="67">
        <f t="shared" si="103"/>
        <v>0</v>
      </c>
    </row>
    <row r="302" spans="1:12">
      <c r="A302" s="125">
        <v>0</v>
      </c>
      <c r="B302" s="126">
        <v>311705</v>
      </c>
      <c r="C302" s="4" t="s">
        <v>5360</v>
      </c>
      <c r="D302" s="4" t="s">
        <v>2412</v>
      </c>
      <c r="E302" s="4" t="s">
        <v>8</v>
      </c>
      <c r="F302" s="5">
        <v>1.06</v>
      </c>
      <c r="G302" s="5">
        <f t="shared" si="99"/>
        <v>100.7</v>
      </c>
      <c r="H302" s="66"/>
      <c r="I302" s="67">
        <f t="shared" si="100"/>
        <v>1.06</v>
      </c>
      <c r="J302" s="67">
        <f t="shared" si="101"/>
        <v>0</v>
      </c>
      <c r="K302" s="67">
        <f t="shared" si="102"/>
        <v>100.7</v>
      </c>
      <c r="L302" s="67">
        <f t="shared" si="103"/>
        <v>0</v>
      </c>
    </row>
    <row r="303" spans="1:12">
      <c r="A303" s="125">
        <v>0</v>
      </c>
      <c r="B303" s="126">
        <v>311706</v>
      </c>
      <c r="C303" s="4" t="s">
        <v>5361</v>
      </c>
      <c r="D303" s="4" t="s">
        <v>2413</v>
      </c>
      <c r="E303" s="4" t="s">
        <v>8</v>
      </c>
      <c r="F303" s="5">
        <v>1.41</v>
      </c>
      <c r="G303" s="5">
        <f t="shared" si="99"/>
        <v>133.94999999999999</v>
      </c>
      <c r="H303" s="66"/>
      <c r="I303" s="67">
        <f t="shared" si="100"/>
        <v>1.41</v>
      </c>
      <c r="J303" s="67">
        <f t="shared" si="101"/>
        <v>0</v>
      </c>
      <c r="K303" s="67">
        <f t="shared" si="102"/>
        <v>133.94999999999999</v>
      </c>
      <c r="L303" s="67">
        <f t="shared" si="103"/>
        <v>0</v>
      </c>
    </row>
    <row r="304" spans="1:12">
      <c r="A304" s="125">
        <v>0</v>
      </c>
      <c r="B304" s="126">
        <v>311708</v>
      </c>
      <c r="C304" s="4" t="s">
        <v>5362</v>
      </c>
      <c r="D304" s="4" t="s">
        <v>2414</v>
      </c>
      <c r="E304" s="4" t="s">
        <v>8</v>
      </c>
      <c r="F304" s="5">
        <v>2.11</v>
      </c>
      <c r="G304" s="5">
        <f t="shared" si="99"/>
        <v>200.45</v>
      </c>
      <c r="H304" s="66"/>
      <c r="I304" s="67">
        <f t="shared" si="100"/>
        <v>2.11</v>
      </c>
      <c r="J304" s="67">
        <f t="shared" si="101"/>
        <v>0</v>
      </c>
      <c r="K304" s="67">
        <f t="shared" si="102"/>
        <v>200.45</v>
      </c>
      <c r="L304" s="67">
        <f t="shared" si="103"/>
        <v>0</v>
      </c>
    </row>
    <row r="305" spans="1:14">
      <c r="A305" s="125">
        <v>0</v>
      </c>
      <c r="B305" s="126">
        <v>311709</v>
      </c>
      <c r="C305" s="4" t="s">
        <v>5363</v>
      </c>
      <c r="D305" s="4" t="s">
        <v>2414</v>
      </c>
      <c r="E305" s="4" t="s">
        <v>8</v>
      </c>
      <c r="F305" s="5">
        <v>2.82</v>
      </c>
      <c r="G305" s="5">
        <f t="shared" si="99"/>
        <v>267.89999999999998</v>
      </c>
      <c r="H305" s="66"/>
      <c r="I305" s="67">
        <f t="shared" si="100"/>
        <v>2.82</v>
      </c>
      <c r="J305" s="67">
        <f t="shared" si="101"/>
        <v>0</v>
      </c>
      <c r="K305" s="67">
        <f t="shared" si="102"/>
        <v>267.89999999999998</v>
      </c>
      <c r="L305" s="67">
        <f t="shared" si="103"/>
        <v>0</v>
      </c>
    </row>
    <row r="306" spans="1:14">
      <c r="A306" s="125"/>
      <c r="B306" s="126"/>
      <c r="C306" s="4"/>
      <c r="D306" s="4"/>
      <c r="E306" s="4"/>
      <c r="F306" s="5"/>
      <c r="G306" s="5"/>
      <c r="H306" s="66"/>
      <c r="I306" s="67"/>
      <c r="J306" s="67"/>
      <c r="K306" s="67"/>
      <c r="L306" s="67"/>
    </row>
    <row r="307" spans="1:14">
      <c r="A307" s="125">
        <v>0</v>
      </c>
      <c r="B307" s="126">
        <v>311814</v>
      </c>
      <c r="C307" s="4" t="s">
        <v>3534</v>
      </c>
      <c r="D307" s="4" t="s">
        <v>2412</v>
      </c>
      <c r="E307" s="4" t="s">
        <v>8</v>
      </c>
      <c r="F307" s="5">
        <v>1</v>
      </c>
      <c r="G307" s="5">
        <f t="shared" si="90"/>
        <v>95</v>
      </c>
      <c r="H307" s="66"/>
      <c r="I307" s="67">
        <f>F307*(1-Скидка_ROXELPRO)</f>
        <v>1</v>
      </c>
      <c r="J307" s="67">
        <f t="shared" si="92"/>
        <v>0</v>
      </c>
      <c r="K307" s="67">
        <f t="shared" si="93"/>
        <v>95</v>
      </c>
      <c r="L307" s="67">
        <f t="shared" si="89"/>
        <v>0</v>
      </c>
    </row>
    <row r="308" spans="1:14">
      <c r="A308" s="125">
        <v>0</v>
      </c>
      <c r="B308" s="126">
        <v>311834</v>
      </c>
      <c r="C308" s="4" t="s">
        <v>3535</v>
      </c>
      <c r="D308" s="4" t="s">
        <v>2413</v>
      </c>
      <c r="E308" s="4" t="s">
        <v>8</v>
      </c>
      <c r="F308" s="5">
        <v>1.33</v>
      </c>
      <c r="G308" s="5">
        <f t="shared" si="90"/>
        <v>126.35</v>
      </c>
      <c r="H308" s="66"/>
      <c r="I308" s="67">
        <f>F308*(1-Скидка_ROXELPRO)</f>
        <v>1.33</v>
      </c>
      <c r="J308" s="67">
        <f t="shared" si="92"/>
        <v>0</v>
      </c>
      <c r="K308" s="67">
        <f t="shared" si="93"/>
        <v>126.35</v>
      </c>
      <c r="L308" s="67">
        <f t="shared" si="89"/>
        <v>0</v>
      </c>
      <c r="N308" s="89"/>
    </row>
    <row r="309" spans="1:14">
      <c r="A309" s="125">
        <v>0</v>
      </c>
      <c r="B309" s="126">
        <v>311854</v>
      </c>
      <c r="C309" s="4" t="s">
        <v>3536</v>
      </c>
      <c r="D309" s="4" t="s">
        <v>2414</v>
      </c>
      <c r="E309" s="4" t="s">
        <v>8</v>
      </c>
      <c r="F309" s="5">
        <v>2</v>
      </c>
      <c r="G309" s="5">
        <f t="shared" si="90"/>
        <v>190</v>
      </c>
      <c r="H309" s="177"/>
      <c r="I309" s="67">
        <f>F309*(1-Скидка_ROXELPRO)</f>
        <v>2</v>
      </c>
      <c r="J309" s="67">
        <f t="shared" si="92"/>
        <v>0</v>
      </c>
      <c r="K309" s="67">
        <f t="shared" si="93"/>
        <v>190</v>
      </c>
      <c r="L309" s="67">
        <f t="shared" si="89"/>
        <v>0</v>
      </c>
      <c r="N309" s="89"/>
    </row>
    <row r="310" spans="1:14">
      <c r="A310" s="125">
        <v>0</v>
      </c>
      <c r="B310" s="126">
        <v>311874</v>
      </c>
      <c r="C310" s="4" t="s">
        <v>3537</v>
      </c>
      <c r="D310" s="4" t="s">
        <v>2414</v>
      </c>
      <c r="E310" s="4" t="s">
        <v>8</v>
      </c>
      <c r="F310" s="5">
        <v>2.66</v>
      </c>
      <c r="G310" s="5">
        <f t="shared" si="90"/>
        <v>252.7</v>
      </c>
      <c r="H310" s="177"/>
      <c r="I310" s="67">
        <f>F310*(1-Скидка_ROXELPRO)</f>
        <v>2.66</v>
      </c>
      <c r="J310" s="67">
        <f t="shared" si="92"/>
        <v>0</v>
      </c>
      <c r="K310" s="67">
        <f t="shared" si="93"/>
        <v>252.7</v>
      </c>
      <c r="L310" s="67">
        <f t="shared" si="89"/>
        <v>0</v>
      </c>
      <c r="N310" s="89"/>
    </row>
    <row r="311" spans="1:14" ht="12.5" thickBot="1">
      <c r="A311" s="125"/>
      <c r="B311" s="126"/>
      <c r="C311" s="3"/>
      <c r="D311" s="3"/>
      <c r="E311" s="3"/>
      <c r="F311" s="5"/>
      <c r="G311" s="5"/>
      <c r="H311" s="66"/>
      <c r="I311" s="67"/>
      <c r="J311" s="67"/>
      <c r="K311" s="67"/>
      <c r="L311" s="67"/>
    </row>
    <row r="312" spans="1:14" ht="12.5" thickBot="1">
      <c r="A312" s="125"/>
      <c r="B312" s="358" t="s">
        <v>744</v>
      </c>
      <c r="C312" s="359"/>
      <c r="D312" s="359"/>
      <c r="E312" s="359"/>
      <c r="F312" s="360"/>
      <c r="G312" s="285"/>
      <c r="H312" s="177"/>
      <c r="I312" s="67"/>
      <c r="J312" s="176"/>
      <c r="K312" s="67"/>
      <c r="L312" s="67"/>
      <c r="N312" s="89"/>
    </row>
    <row r="313" spans="1:14">
      <c r="A313" s="125">
        <v>0</v>
      </c>
      <c r="B313" s="126">
        <v>323023</v>
      </c>
      <c r="C313" s="4" t="s">
        <v>3320</v>
      </c>
      <c r="D313" s="4" t="s">
        <v>2449</v>
      </c>
      <c r="E313" s="4" t="s">
        <v>11</v>
      </c>
      <c r="F313" s="5">
        <v>8.18</v>
      </c>
      <c r="G313" s="5">
        <f>ROUND(F313*Курс_EUR,2)</f>
        <v>777.1</v>
      </c>
      <c r="H313" s="66"/>
      <c r="I313" s="67">
        <f t="shared" ref="I313:I322" si="104">F313*(1-Скидка_ROXELPRO)</f>
        <v>8.18</v>
      </c>
      <c r="J313" s="67">
        <f t="shared" ref="J313:J322" si="105">I313*H313</f>
        <v>0</v>
      </c>
      <c r="K313" s="67">
        <f t="shared" ref="K313:K322" si="106">G313*(1-Скидка_ROXELPRO)</f>
        <v>777.1</v>
      </c>
      <c r="L313" s="67">
        <f t="shared" si="89"/>
        <v>0</v>
      </c>
      <c r="N313" s="1" t="s">
        <v>5175</v>
      </c>
    </row>
    <row r="314" spans="1:14">
      <c r="A314" s="125">
        <v>0</v>
      </c>
      <c r="B314" s="126">
        <v>324045</v>
      </c>
      <c r="C314" s="4" t="s">
        <v>3321</v>
      </c>
      <c r="D314" s="4" t="s">
        <v>2449</v>
      </c>
      <c r="E314" s="4" t="s">
        <v>11</v>
      </c>
      <c r="F314" s="5">
        <v>18.13</v>
      </c>
      <c r="G314" s="5">
        <f>ROUND(F314*Курс_EUR,2)</f>
        <v>1722.35</v>
      </c>
      <c r="H314" s="66"/>
      <c r="I314" s="67">
        <f t="shared" si="104"/>
        <v>18.13</v>
      </c>
      <c r="J314" s="67">
        <f t="shared" si="105"/>
        <v>0</v>
      </c>
      <c r="K314" s="67">
        <f t="shared" si="106"/>
        <v>1722.35</v>
      </c>
      <c r="L314" s="67">
        <f t="shared" si="89"/>
        <v>0</v>
      </c>
      <c r="N314" s="1" t="s">
        <v>5175</v>
      </c>
    </row>
    <row r="315" spans="1:14">
      <c r="A315" s="125">
        <v>0</v>
      </c>
      <c r="B315" s="126">
        <v>323063</v>
      </c>
      <c r="C315" s="4" t="s">
        <v>3322</v>
      </c>
      <c r="D315" s="4" t="s">
        <v>2449</v>
      </c>
      <c r="E315" s="4" t="s">
        <v>11</v>
      </c>
      <c r="F315" s="5">
        <v>23.85</v>
      </c>
      <c r="G315" s="5">
        <f>ROUND(F315*Курс_EUR,2)</f>
        <v>2265.75</v>
      </c>
      <c r="H315" s="66"/>
      <c r="I315" s="67">
        <f t="shared" si="104"/>
        <v>23.85</v>
      </c>
      <c r="J315" s="67">
        <f t="shared" si="105"/>
        <v>0</v>
      </c>
      <c r="K315" s="67">
        <f t="shared" si="106"/>
        <v>2265.75</v>
      </c>
      <c r="L315" s="67">
        <f t="shared" si="89"/>
        <v>0</v>
      </c>
      <c r="N315" s="1" t="s">
        <v>5175</v>
      </c>
    </row>
    <row r="316" spans="1:14">
      <c r="A316" s="125">
        <v>0</v>
      </c>
      <c r="B316" s="126">
        <v>323073</v>
      </c>
      <c r="C316" s="4" t="s">
        <v>3323</v>
      </c>
      <c r="D316" s="4" t="s">
        <v>2449</v>
      </c>
      <c r="E316" s="4" t="s">
        <v>11</v>
      </c>
      <c r="F316" s="5">
        <v>35.6</v>
      </c>
      <c r="G316" s="5">
        <f>ROUND(F316*Курс_EUR,2)</f>
        <v>3382</v>
      </c>
      <c r="H316" s="66"/>
      <c r="I316" s="67">
        <f t="shared" si="104"/>
        <v>35.6</v>
      </c>
      <c r="J316" s="67">
        <f t="shared" si="105"/>
        <v>0</v>
      </c>
      <c r="K316" s="67">
        <f t="shared" si="106"/>
        <v>3382</v>
      </c>
      <c r="L316" s="67">
        <f t="shared" si="89"/>
        <v>0</v>
      </c>
      <c r="N316" s="1" t="s">
        <v>5175</v>
      </c>
    </row>
    <row r="317" spans="1:14">
      <c r="A317" s="125">
        <v>0</v>
      </c>
      <c r="B317" s="126">
        <v>323083</v>
      </c>
      <c r="C317" s="4" t="s">
        <v>3324</v>
      </c>
      <c r="D317" s="4" t="s">
        <v>2449</v>
      </c>
      <c r="E317" s="4" t="s">
        <v>11</v>
      </c>
      <c r="F317" s="5">
        <v>47.32</v>
      </c>
      <c r="G317" s="5">
        <f>ROUND(F317*Курс_EUR,2)</f>
        <v>4495.3999999999996</v>
      </c>
      <c r="H317" s="66"/>
      <c r="I317" s="67">
        <f t="shared" si="104"/>
        <v>47.32</v>
      </c>
      <c r="J317" s="67">
        <f t="shared" si="105"/>
        <v>0</v>
      </c>
      <c r="K317" s="67">
        <f t="shared" si="106"/>
        <v>4495.3999999999996</v>
      </c>
      <c r="L317" s="67">
        <f t="shared" si="89"/>
        <v>0</v>
      </c>
      <c r="N317" s="1" t="s">
        <v>5175</v>
      </c>
    </row>
    <row r="318" spans="1:14">
      <c r="A318" s="125"/>
      <c r="B318" s="126"/>
      <c r="C318" s="4"/>
      <c r="D318" s="4"/>
      <c r="E318" s="4"/>
      <c r="F318" s="5"/>
      <c r="G318" s="5"/>
      <c r="H318" s="66"/>
      <c r="I318" s="67"/>
      <c r="J318" s="67"/>
      <c r="K318" s="67"/>
      <c r="L318" s="67"/>
    </row>
    <row r="319" spans="1:14">
      <c r="A319" s="125">
        <v>0</v>
      </c>
      <c r="B319" s="128">
        <v>324042</v>
      </c>
      <c r="C319" s="83" t="s">
        <v>3325</v>
      </c>
      <c r="D319" s="83" t="s">
        <v>2449</v>
      </c>
      <c r="E319" s="83" t="s">
        <v>11</v>
      </c>
      <c r="F319" s="302"/>
      <c r="G319" s="137">
        <v>931.5</v>
      </c>
      <c r="H319" s="66"/>
      <c r="I319" s="67">
        <f t="shared" si="104"/>
        <v>0</v>
      </c>
      <c r="J319" s="67">
        <f t="shared" si="105"/>
        <v>0</v>
      </c>
      <c r="K319" s="67">
        <f t="shared" si="106"/>
        <v>931.5</v>
      </c>
      <c r="L319" s="67">
        <f t="shared" si="89"/>
        <v>0</v>
      </c>
    </row>
    <row r="320" spans="1:14">
      <c r="A320" s="125">
        <v>0</v>
      </c>
      <c r="B320" s="128">
        <v>324062</v>
      </c>
      <c r="C320" s="83" t="s">
        <v>3326</v>
      </c>
      <c r="D320" s="83" t="s">
        <v>2449</v>
      </c>
      <c r="E320" s="83" t="s">
        <v>11</v>
      </c>
      <c r="F320" s="302"/>
      <c r="G320" s="137">
        <v>1368.5</v>
      </c>
      <c r="H320" s="66"/>
      <c r="I320" s="67">
        <f t="shared" si="104"/>
        <v>0</v>
      </c>
      <c r="J320" s="67">
        <f t="shared" si="105"/>
        <v>0</v>
      </c>
      <c r="K320" s="67">
        <f t="shared" si="106"/>
        <v>1368.5</v>
      </c>
      <c r="L320" s="67">
        <f t="shared" ref="L320:L325" si="107">H320*K320</f>
        <v>0</v>
      </c>
    </row>
    <row r="321" spans="1:12">
      <c r="A321" s="125">
        <v>0</v>
      </c>
      <c r="B321" s="128">
        <v>324082</v>
      </c>
      <c r="C321" s="83" t="s">
        <v>3327</v>
      </c>
      <c r="D321" s="83" t="s">
        <v>2449</v>
      </c>
      <c r="E321" s="83" t="s">
        <v>11</v>
      </c>
      <c r="F321" s="302"/>
      <c r="G321" s="137">
        <v>1863</v>
      </c>
      <c r="H321" s="66"/>
      <c r="I321" s="67">
        <f t="shared" si="104"/>
        <v>0</v>
      </c>
      <c r="J321" s="67">
        <f t="shared" si="105"/>
        <v>0</v>
      </c>
      <c r="K321" s="67">
        <f t="shared" si="106"/>
        <v>1863</v>
      </c>
      <c r="L321" s="67">
        <f t="shared" si="107"/>
        <v>0</v>
      </c>
    </row>
    <row r="322" spans="1:12">
      <c r="A322" s="125">
        <v>0</v>
      </c>
      <c r="B322" s="128">
        <v>324092</v>
      </c>
      <c r="C322" s="83" t="s">
        <v>3328</v>
      </c>
      <c r="D322" s="83" t="s">
        <v>2449</v>
      </c>
      <c r="E322" s="83" t="s">
        <v>11</v>
      </c>
      <c r="F322" s="302"/>
      <c r="G322" s="137">
        <v>2691</v>
      </c>
      <c r="H322" s="66"/>
      <c r="I322" s="67">
        <f t="shared" si="104"/>
        <v>0</v>
      </c>
      <c r="J322" s="67">
        <f t="shared" si="105"/>
        <v>0</v>
      </c>
      <c r="K322" s="67">
        <f t="shared" si="106"/>
        <v>2691</v>
      </c>
      <c r="L322" s="67">
        <f t="shared" si="107"/>
        <v>0</v>
      </c>
    </row>
    <row r="323" spans="1:12" ht="12.5" thickBot="1">
      <c r="A323" s="125"/>
      <c r="B323" s="126"/>
      <c r="C323" s="3"/>
      <c r="D323" s="3"/>
      <c r="E323" s="3"/>
      <c r="F323" s="5"/>
      <c r="G323" s="5"/>
      <c r="H323" s="66"/>
      <c r="I323" s="67"/>
      <c r="J323" s="67"/>
      <c r="K323" s="67"/>
      <c r="L323" s="67"/>
    </row>
    <row r="324" spans="1:12" ht="12.5" thickBot="1">
      <c r="A324" s="125"/>
      <c r="B324" s="358" t="s">
        <v>3583</v>
      </c>
      <c r="C324" s="359"/>
      <c r="D324" s="359"/>
      <c r="E324" s="359"/>
      <c r="F324" s="360"/>
      <c r="G324" s="285"/>
      <c r="H324" s="66"/>
      <c r="I324" s="67"/>
      <c r="J324" s="67"/>
      <c r="K324" s="67"/>
      <c r="L324" s="67"/>
    </row>
    <row r="325" spans="1:12">
      <c r="A325" s="125">
        <v>0</v>
      </c>
      <c r="B325" s="126">
        <v>331210</v>
      </c>
      <c r="C325" s="4" t="s">
        <v>5066</v>
      </c>
      <c r="D325" s="4" t="s">
        <v>2449</v>
      </c>
      <c r="E325" s="4" t="s">
        <v>11</v>
      </c>
      <c r="F325" s="5">
        <v>46.92</v>
      </c>
      <c r="G325" s="5">
        <f t="shared" ref="G325:G354" si="108">ROUND(F325*Курс_EUR,2)</f>
        <v>4457.3999999999996</v>
      </c>
      <c r="H325" s="66"/>
      <c r="I325" s="67">
        <f t="shared" ref="I325:I368" si="109">F325*(1-Скидка_ROXELPRO)</f>
        <v>46.92</v>
      </c>
      <c r="J325" s="67">
        <f t="shared" ref="J325:J354" si="110">I325*H325</f>
        <v>0</v>
      </c>
      <c r="K325" s="67">
        <f t="shared" ref="K325:K354" si="111">G325*(1-Скидка_ROXELPRO)</f>
        <v>4457.3999999999996</v>
      </c>
      <c r="L325" s="67">
        <f t="shared" si="107"/>
        <v>0</v>
      </c>
    </row>
    <row r="326" spans="1:12">
      <c r="A326" s="125">
        <v>0</v>
      </c>
      <c r="B326" s="126">
        <v>331220</v>
      </c>
      <c r="C326" s="4" t="s">
        <v>5067</v>
      </c>
      <c r="D326" s="4" t="s">
        <v>2449</v>
      </c>
      <c r="E326" s="4" t="s">
        <v>11</v>
      </c>
      <c r="F326" s="5">
        <v>57.62</v>
      </c>
      <c r="G326" s="5">
        <f t="shared" si="108"/>
        <v>5473.9</v>
      </c>
      <c r="H326" s="66"/>
      <c r="I326" s="67">
        <f t="shared" si="109"/>
        <v>57.62</v>
      </c>
      <c r="J326" s="67">
        <f t="shared" si="110"/>
        <v>0</v>
      </c>
      <c r="K326" s="67">
        <f t="shared" si="111"/>
        <v>5473.9</v>
      </c>
      <c r="L326" s="67">
        <f t="shared" ref="L326:L417" si="112">H326*K326</f>
        <v>0</v>
      </c>
    </row>
    <row r="327" spans="1:12">
      <c r="A327" s="125">
        <v>0</v>
      </c>
      <c r="B327" s="126">
        <v>332211</v>
      </c>
      <c r="C327" s="4" t="s">
        <v>5068</v>
      </c>
      <c r="D327" s="4" t="s">
        <v>2449</v>
      </c>
      <c r="E327" s="4" t="s">
        <v>11</v>
      </c>
      <c r="F327" s="5">
        <v>49.3</v>
      </c>
      <c r="G327" s="5">
        <f t="shared" si="108"/>
        <v>4683.5</v>
      </c>
      <c r="H327" s="66"/>
      <c r="I327" s="67">
        <f t="shared" si="109"/>
        <v>49.3</v>
      </c>
      <c r="J327" s="67">
        <f t="shared" si="110"/>
        <v>0</v>
      </c>
      <c r="K327" s="67">
        <f t="shared" si="111"/>
        <v>4683.5</v>
      </c>
      <c r="L327" s="67">
        <f t="shared" si="112"/>
        <v>0</v>
      </c>
    </row>
    <row r="328" spans="1:12">
      <c r="A328" s="125">
        <v>0</v>
      </c>
      <c r="B328" s="126">
        <v>332221</v>
      </c>
      <c r="C328" s="4" t="s">
        <v>5069</v>
      </c>
      <c r="D328" s="4" t="s">
        <v>2449</v>
      </c>
      <c r="E328" s="4" t="s">
        <v>11</v>
      </c>
      <c r="F328" s="5">
        <v>61.2</v>
      </c>
      <c r="G328" s="5">
        <f t="shared" si="108"/>
        <v>5814</v>
      </c>
      <c r="H328" s="66"/>
      <c r="I328" s="67">
        <f t="shared" si="109"/>
        <v>61.2</v>
      </c>
      <c r="J328" s="67">
        <f t="shared" si="110"/>
        <v>0</v>
      </c>
      <c r="K328" s="67">
        <f t="shared" si="111"/>
        <v>5814</v>
      </c>
      <c r="L328" s="67">
        <f t="shared" si="112"/>
        <v>0</v>
      </c>
    </row>
    <row r="329" spans="1:12">
      <c r="A329" s="125">
        <v>0</v>
      </c>
      <c r="B329" s="126">
        <v>333310</v>
      </c>
      <c r="C329" s="4" t="s">
        <v>5070</v>
      </c>
      <c r="D329" s="4" t="s">
        <v>2449</v>
      </c>
      <c r="E329" s="4" t="s">
        <v>11</v>
      </c>
      <c r="F329" s="5">
        <v>33.659999999999997</v>
      </c>
      <c r="G329" s="5">
        <f t="shared" si="108"/>
        <v>3197.7</v>
      </c>
      <c r="H329" s="66"/>
      <c r="I329" s="67">
        <f t="shared" si="109"/>
        <v>33.659999999999997</v>
      </c>
      <c r="J329" s="67">
        <f t="shared" si="110"/>
        <v>0</v>
      </c>
      <c r="K329" s="67">
        <f t="shared" si="111"/>
        <v>3197.7</v>
      </c>
      <c r="L329" s="67">
        <f t="shared" si="112"/>
        <v>0</v>
      </c>
    </row>
    <row r="330" spans="1:12">
      <c r="A330" s="125">
        <v>0</v>
      </c>
      <c r="B330" s="126">
        <v>333311</v>
      </c>
      <c r="C330" s="4" t="s">
        <v>5071</v>
      </c>
      <c r="D330" s="4" t="s">
        <v>2449</v>
      </c>
      <c r="E330" s="4" t="s">
        <v>11</v>
      </c>
      <c r="F330" s="5">
        <v>44.88</v>
      </c>
      <c r="G330" s="5">
        <f t="shared" si="108"/>
        <v>4263.6000000000004</v>
      </c>
      <c r="H330" s="66"/>
      <c r="I330" s="67">
        <f t="shared" si="109"/>
        <v>44.88</v>
      </c>
      <c r="J330" s="67">
        <f t="shared" si="110"/>
        <v>0</v>
      </c>
      <c r="K330" s="67">
        <f t="shared" si="111"/>
        <v>4263.6000000000004</v>
      </c>
      <c r="L330" s="67">
        <f t="shared" si="112"/>
        <v>0</v>
      </c>
    </row>
    <row r="331" spans="1:12">
      <c r="A331" s="125">
        <v>0</v>
      </c>
      <c r="B331" s="126">
        <v>333322</v>
      </c>
      <c r="C331" s="3" t="s">
        <v>4915</v>
      </c>
      <c r="D331" s="4" t="s">
        <v>2449</v>
      </c>
      <c r="E331" s="4" t="s">
        <v>11</v>
      </c>
      <c r="F331" s="5">
        <v>35.729999999999997</v>
      </c>
      <c r="G331" s="5">
        <f t="shared" si="108"/>
        <v>3394.35</v>
      </c>
      <c r="H331" s="66"/>
      <c r="I331" s="67">
        <f t="shared" si="109"/>
        <v>35.729999999999997</v>
      </c>
      <c r="J331" s="67">
        <f t="shared" si="110"/>
        <v>0</v>
      </c>
      <c r="K331" s="67">
        <f t="shared" si="111"/>
        <v>3394.35</v>
      </c>
      <c r="L331" s="67">
        <f t="shared" si="112"/>
        <v>0</v>
      </c>
    </row>
    <row r="332" spans="1:12">
      <c r="A332" s="125">
        <v>0</v>
      </c>
      <c r="B332" s="126">
        <v>333432</v>
      </c>
      <c r="C332" s="3" t="s">
        <v>5072</v>
      </c>
      <c r="D332" s="4" t="s">
        <v>2449</v>
      </c>
      <c r="E332" s="4" t="s">
        <v>11</v>
      </c>
      <c r="F332" s="5">
        <v>15.96</v>
      </c>
      <c r="G332" s="5">
        <f t="shared" si="108"/>
        <v>1516.2</v>
      </c>
      <c r="H332" s="66"/>
      <c r="I332" s="67">
        <f t="shared" ref="I332:I338" si="113">F332*(1-Скидка_ROXELPRO)</f>
        <v>15.96</v>
      </c>
      <c r="J332" s="67">
        <f t="shared" si="110"/>
        <v>0</v>
      </c>
      <c r="K332" s="67">
        <f t="shared" si="111"/>
        <v>1516.2</v>
      </c>
      <c r="L332" s="67">
        <f t="shared" si="112"/>
        <v>0</v>
      </c>
    </row>
    <row r="333" spans="1:12">
      <c r="A333" s="125"/>
      <c r="B333" s="126"/>
      <c r="C333" s="3"/>
      <c r="D333" s="4"/>
      <c r="E333" s="4"/>
      <c r="F333" s="5"/>
      <c r="G333" s="5"/>
      <c r="H333" s="66"/>
      <c r="I333" s="67"/>
      <c r="J333" s="67"/>
      <c r="K333" s="67"/>
      <c r="L333" s="67"/>
    </row>
    <row r="334" spans="1:12">
      <c r="A334" s="125">
        <v>0</v>
      </c>
      <c r="B334" s="126">
        <v>334315</v>
      </c>
      <c r="C334" s="3" t="s">
        <v>5073</v>
      </c>
      <c r="D334" s="4" t="s">
        <v>2450</v>
      </c>
      <c r="E334" s="4" t="s">
        <v>8</v>
      </c>
      <c r="F334" s="5">
        <v>0.76</v>
      </c>
      <c r="G334" s="5">
        <f t="shared" si="108"/>
        <v>72.2</v>
      </c>
      <c r="H334" s="66"/>
      <c r="I334" s="67">
        <f t="shared" si="113"/>
        <v>0.76</v>
      </c>
      <c r="J334" s="67">
        <f t="shared" si="110"/>
        <v>0</v>
      </c>
      <c r="K334" s="67">
        <f t="shared" si="111"/>
        <v>72.2</v>
      </c>
      <c r="L334" s="67">
        <f t="shared" si="112"/>
        <v>0</v>
      </c>
    </row>
    <row r="335" spans="1:12">
      <c r="A335" s="125">
        <v>0</v>
      </c>
      <c r="B335" s="126">
        <v>334317</v>
      </c>
      <c r="C335" s="3" t="s">
        <v>5074</v>
      </c>
      <c r="D335" s="4" t="s">
        <v>2450</v>
      </c>
      <c r="E335" s="4" t="s">
        <v>8</v>
      </c>
      <c r="F335" s="5">
        <v>1.08</v>
      </c>
      <c r="G335" s="5">
        <f t="shared" si="108"/>
        <v>102.6</v>
      </c>
      <c r="H335" s="66"/>
      <c r="I335" s="67">
        <f t="shared" si="113"/>
        <v>1.08</v>
      </c>
      <c r="J335" s="67">
        <f t="shared" si="110"/>
        <v>0</v>
      </c>
      <c r="K335" s="67">
        <f t="shared" si="111"/>
        <v>102.6</v>
      </c>
      <c r="L335" s="67">
        <f t="shared" si="112"/>
        <v>0</v>
      </c>
    </row>
    <row r="336" spans="1:12">
      <c r="A336" s="125">
        <v>0</v>
      </c>
      <c r="B336" s="126">
        <v>334327</v>
      </c>
      <c r="C336" s="3" t="s">
        <v>5075</v>
      </c>
      <c r="D336" s="4" t="s">
        <v>2414</v>
      </c>
      <c r="E336" s="4" t="s">
        <v>8</v>
      </c>
      <c r="F336" s="5">
        <v>1.25</v>
      </c>
      <c r="G336" s="5">
        <f t="shared" si="108"/>
        <v>118.75</v>
      </c>
      <c r="H336" s="66"/>
      <c r="I336" s="67">
        <f t="shared" si="113"/>
        <v>1.25</v>
      </c>
      <c r="J336" s="67">
        <f t="shared" si="110"/>
        <v>0</v>
      </c>
      <c r="K336" s="67">
        <f t="shared" si="111"/>
        <v>118.75</v>
      </c>
      <c r="L336" s="67">
        <f t="shared" si="112"/>
        <v>0</v>
      </c>
    </row>
    <row r="337" spans="1:12">
      <c r="A337" s="125">
        <v>0</v>
      </c>
      <c r="B337" s="126">
        <v>334425</v>
      </c>
      <c r="C337" s="4" t="s">
        <v>5076</v>
      </c>
      <c r="D337" s="4" t="s">
        <v>2450</v>
      </c>
      <c r="E337" s="4" t="s">
        <v>8</v>
      </c>
      <c r="F337" s="5">
        <v>0.67</v>
      </c>
      <c r="G337" s="5">
        <f t="shared" si="108"/>
        <v>63.65</v>
      </c>
      <c r="H337" s="66"/>
      <c r="I337" s="67">
        <f t="shared" si="113"/>
        <v>0.67</v>
      </c>
      <c r="J337" s="67">
        <f t="shared" si="110"/>
        <v>0</v>
      </c>
      <c r="K337" s="67">
        <f t="shared" si="111"/>
        <v>63.65</v>
      </c>
      <c r="L337" s="67">
        <f t="shared" si="112"/>
        <v>0</v>
      </c>
    </row>
    <row r="338" spans="1:12">
      <c r="A338" s="125">
        <v>0</v>
      </c>
      <c r="B338" s="126">
        <v>334427</v>
      </c>
      <c r="C338" s="4" t="s">
        <v>5077</v>
      </c>
      <c r="D338" s="4" t="s">
        <v>2450</v>
      </c>
      <c r="E338" s="4" t="s">
        <v>8</v>
      </c>
      <c r="F338" s="5">
        <v>0.94</v>
      </c>
      <c r="G338" s="5">
        <f t="shared" si="108"/>
        <v>89.3</v>
      </c>
      <c r="H338" s="66"/>
      <c r="I338" s="67">
        <f t="shared" si="113"/>
        <v>0.94</v>
      </c>
      <c r="J338" s="67">
        <f t="shared" si="110"/>
        <v>0</v>
      </c>
      <c r="K338" s="67">
        <f t="shared" si="111"/>
        <v>89.3</v>
      </c>
      <c r="L338" s="67">
        <f t="shared" si="112"/>
        <v>0</v>
      </c>
    </row>
    <row r="339" spans="1:12">
      <c r="A339" s="125"/>
      <c r="B339" s="126"/>
      <c r="C339" s="4"/>
      <c r="D339" s="4"/>
      <c r="E339" s="4"/>
      <c r="F339" s="5"/>
      <c r="G339" s="5"/>
      <c r="H339" s="66"/>
      <c r="I339" s="67"/>
      <c r="J339" s="67"/>
      <c r="K339" s="67"/>
      <c r="L339" s="67"/>
    </row>
    <row r="340" spans="1:12">
      <c r="A340" s="342">
        <v>0</v>
      </c>
      <c r="B340" s="128">
        <v>335315</v>
      </c>
      <c r="C340" s="83" t="s">
        <v>5364</v>
      </c>
      <c r="D340" s="83" t="s">
        <v>2421</v>
      </c>
      <c r="E340" s="83" t="s">
        <v>8</v>
      </c>
      <c r="F340" s="341"/>
      <c r="G340" s="341">
        <v>65</v>
      </c>
      <c r="H340" s="66"/>
      <c r="I340" s="67">
        <f t="shared" ref="I340:I346" si="114">F340*(1-Скидка_ROXELPRO)</f>
        <v>0</v>
      </c>
      <c r="J340" s="67">
        <f t="shared" ref="J340:J346" si="115">I340*H340</f>
        <v>0</v>
      </c>
      <c r="K340" s="67">
        <f t="shared" ref="K340:K346" si="116">G340*(1-Скидка_ROXELPRO)</f>
        <v>65</v>
      </c>
      <c r="L340" s="67">
        <f t="shared" ref="L340:L346" si="117">H340*K340</f>
        <v>0</v>
      </c>
    </row>
    <row r="341" spans="1:12">
      <c r="A341" s="342">
        <v>0</v>
      </c>
      <c r="B341" s="128">
        <v>335317</v>
      </c>
      <c r="C341" s="83" t="s">
        <v>5365</v>
      </c>
      <c r="D341" s="83" t="s">
        <v>5371</v>
      </c>
      <c r="E341" s="83" t="s">
        <v>8</v>
      </c>
      <c r="F341" s="341"/>
      <c r="G341" s="341">
        <v>87.5</v>
      </c>
      <c r="H341" s="66"/>
      <c r="I341" s="67">
        <f t="shared" si="114"/>
        <v>0</v>
      </c>
      <c r="J341" s="67">
        <f t="shared" si="115"/>
        <v>0</v>
      </c>
      <c r="K341" s="67">
        <f t="shared" si="116"/>
        <v>87.5</v>
      </c>
      <c r="L341" s="67">
        <f t="shared" si="117"/>
        <v>0</v>
      </c>
    </row>
    <row r="342" spans="1:12">
      <c r="A342" s="342">
        <v>0</v>
      </c>
      <c r="B342" s="128">
        <v>335318</v>
      </c>
      <c r="C342" s="83" t="s">
        <v>5366</v>
      </c>
      <c r="D342" s="83" t="s">
        <v>5372</v>
      </c>
      <c r="E342" s="83" t="s">
        <v>8</v>
      </c>
      <c r="F342" s="341"/>
      <c r="G342" s="341">
        <v>120</v>
      </c>
      <c r="H342" s="66"/>
      <c r="I342" s="67">
        <f t="shared" si="114"/>
        <v>0</v>
      </c>
      <c r="J342" s="67">
        <f t="shared" si="115"/>
        <v>0</v>
      </c>
      <c r="K342" s="67">
        <f t="shared" si="116"/>
        <v>120</v>
      </c>
      <c r="L342" s="67">
        <f t="shared" si="117"/>
        <v>0</v>
      </c>
    </row>
    <row r="343" spans="1:12">
      <c r="A343" s="342">
        <v>0</v>
      </c>
      <c r="B343" s="128">
        <v>335327</v>
      </c>
      <c r="C343" s="83" t="s">
        <v>5367</v>
      </c>
      <c r="D343" s="83" t="s">
        <v>2416</v>
      </c>
      <c r="E343" s="83" t="s">
        <v>8</v>
      </c>
      <c r="F343" s="341"/>
      <c r="G343" s="341">
        <v>100</v>
      </c>
      <c r="H343" s="66"/>
      <c r="I343" s="67">
        <f t="shared" si="114"/>
        <v>0</v>
      </c>
      <c r="J343" s="67">
        <f t="shared" si="115"/>
        <v>0</v>
      </c>
      <c r="K343" s="67">
        <f t="shared" si="116"/>
        <v>100</v>
      </c>
      <c r="L343" s="67">
        <f t="shared" si="117"/>
        <v>0</v>
      </c>
    </row>
    <row r="344" spans="1:12">
      <c r="A344" s="342">
        <v>0</v>
      </c>
      <c r="B344" s="128">
        <v>335338</v>
      </c>
      <c r="C344" s="83" t="s">
        <v>5368</v>
      </c>
      <c r="D344" s="83" t="s">
        <v>5372</v>
      </c>
      <c r="E344" s="83" t="s">
        <v>8</v>
      </c>
      <c r="F344" s="341"/>
      <c r="G344" s="341">
        <v>125</v>
      </c>
      <c r="H344" s="66"/>
      <c r="I344" s="67">
        <f t="shared" si="114"/>
        <v>0</v>
      </c>
      <c r="J344" s="67">
        <f t="shared" si="115"/>
        <v>0</v>
      </c>
      <c r="K344" s="67">
        <f t="shared" si="116"/>
        <v>125</v>
      </c>
      <c r="L344" s="67">
        <f t="shared" si="117"/>
        <v>0</v>
      </c>
    </row>
    <row r="345" spans="1:12">
      <c r="A345" s="342">
        <v>0</v>
      </c>
      <c r="B345" s="128">
        <v>335415</v>
      </c>
      <c r="C345" s="83" t="s">
        <v>5369</v>
      </c>
      <c r="D345" s="83" t="s">
        <v>2421</v>
      </c>
      <c r="E345" s="83" t="s">
        <v>8</v>
      </c>
      <c r="F345" s="341"/>
      <c r="G345" s="341">
        <v>62.5</v>
      </c>
      <c r="H345" s="66"/>
      <c r="I345" s="67">
        <f t="shared" si="114"/>
        <v>0</v>
      </c>
      <c r="J345" s="67">
        <f t="shared" si="115"/>
        <v>0</v>
      </c>
      <c r="K345" s="67">
        <f t="shared" si="116"/>
        <v>62.5</v>
      </c>
      <c r="L345" s="67">
        <f t="shared" si="117"/>
        <v>0</v>
      </c>
    </row>
    <row r="346" spans="1:12">
      <c r="A346" s="342">
        <v>0</v>
      </c>
      <c r="B346" s="128">
        <v>335417</v>
      </c>
      <c r="C346" s="83" t="s">
        <v>5370</v>
      </c>
      <c r="D346" s="83" t="s">
        <v>2415</v>
      </c>
      <c r="E346" s="83" t="s">
        <v>8</v>
      </c>
      <c r="F346" s="341"/>
      <c r="G346" s="341">
        <v>82.5</v>
      </c>
      <c r="H346" s="66"/>
      <c r="I346" s="67">
        <f t="shared" si="114"/>
        <v>0</v>
      </c>
      <c r="J346" s="67">
        <f t="shared" si="115"/>
        <v>0</v>
      </c>
      <c r="K346" s="67">
        <f t="shared" si="116"/>
        <v>82.5</v>
      </c>
      <c r="L346" s="67">
        <f t="shared" si="117"/>
        <v>0</v>
      </c>
    </row>
    <row r="347" spans="1:12">
      <c r="A347" s="125"/>
      <c r="B347" s="126"/>
      <c r="C347" s="4"/>
      <c r="D347" s="4"/>
      <c r="E347" s="4"/>
      <c r="F347" s="5"/>
      <c r="G347" s="5"/>
      <c r="H347" s="66"/>
      <c r="I347" s="67"/>
      <c r="J347" s="67"/>
      <c r="K347" s="67"/>
      <c r="L347" s="67"/>
    </row>
    <row r="348" spans="1:12">
      <c r="A348" s="125">
        <v>0</v>
      </c>
      <c r="B348" s="126">
        <v>336214</v>
      </c>
      <c r="C348" s="3" t="s">
        <v>31</v>
      </c>
      <c r="D348" s="4" t="s">
        <v>2421</v>
      </c>
      <c r="E348" s="4" t="s">
        <v>8</v>
      </c>
      <c r="F348" s="5">
        <v>3.48</v>
      </c>
      <c r="G348" s="5">
        <f t="shared" si="108"/>
        <v>330.6</v>
      </c>
      <c r="H348" s="66"/>
      <c r="I348" s="67">
        <f t="shared" si="109"/>
        <v>3.48</v>
      </c>
      <c r="J348" s="67">
        <f t="shared" si="110"/>
        <v>0</v>
      </c>
      <c r="K348" s="67">
        <f t="shared" si="111"/>
        <v>330.6</v>
      </c>
      <c r="L348" s="67">
        <f t="shared" si="112"/>
        <v>0</v>
      </c>
    </row>
    <row r="349" spans="1:12">
      <c r="A349" s="125">
        <v>0</v>
      </c>
      <c r="B349" s="126">
        <v>336224</v>
      </c>
      <c r="C349" s="3" t="s">
        <v>32</v>
      </c>
      <c r="D349" s="4" t="s">
        <v>2421</v>
      </c>
      <c r="E349" s="4" t="s">
        <v>8</v>
      </c>
      <c r="F349" s="5">
        <v>3.76</v>
      </c>
      <c r="G349" s="5">
        <f t="shared" si="108"/>
        <v>357.2</v>
      </c>
      <c r="H349" s="66"/>
      <c r="I349" s="67">
        <f t="shared" si="109"/>
        <v>3.76</v>
      </c>
      <c r="J349" s="67">
        <f t="shared" si="110"/>
        <v>0</v>
      </c>
      <c r="K349" s="67">
        <f t="shared" si="111"/>
        <v>357.2</v>
      </c>
      <c r="L349" s="67">
        <f t="shared" si="112"/>
        <v>0</v>
      </c>
    </row>
    <row r="350" spans="1:12">
      <c r="A350" s="125">
        <v>0</v>
      </c>
      <c r="B350" s="126">
        <v>336234</v>
      </c>
      <c r="C350" s="4" t="s">
        <v>33</v>
      </c>
      <c r="D350" s="4" t="s">
        <v>2450</v>
      </c>
      <c r="E350" s="4" t="s">
        <v>8</v>
      </c>
      <c r="F350" s="5">
        <v>4.26</v>
      </c>
      <c r="G350" s="5">
        <f t="shared" si="108"/>
        <v>404.7</v>
      </c>
      <c r="H350" s="66"/>
      <c r="I350" s="67">
        <f t="shared" si="109"/>
        <v>4.26</v>
      </c>
      <c r="J350" s="67">
        <f t="shared" si="110"/>
        <v>0</v>
      </c>
      <c r="K350" s="67">
        <f t="shared" si="111"/>
        <v>404.7</v>
      </c>
      <c r="L350" s="67">
        <f t="shared" si="112"/>
        <v>0</v>
      </c>
    </row>
    <row r="351" spans="1:12">
      <c r="A351" s="125">
        <v>0</v>
      </c>
      <c r="B351" s="126">
        <v>336244</v>
      </c>
      <c r="C351" s="4" t="s">
        <v>34</v>
      </c>
      <c r="D351" s="4" t="s">
        <v>2450</v>
      </c>
      <c r="E351" s="4" t="s">
        <v>8</v>
      </c>
      <c r="F351" s="5">
        <v>4.9000000000000004</v>
      </c>
      <c r="G351" s="5">
        <f t="shared" si="108"/>
        <v>465.5</v>
      </c>
      <c r="H351" s="66"/>
      <c r="I351" s="67">
        <f t="shared" si="109"/>
        <v>4.9000000000000004</v>
      </c>
      <c r="J351" s="67">
        <f t="shared" si="110"/>
        <v>0</v>
      </c>
      <c r="K351" s="67">
        <f t="shared" si="111"/>
        <v>465.5</v>
      </c>
      <c r="L351" s="67">
        <f t="shared" si="112"/>
        <v>0</v>
      </c>
    </row>
    <row r="352" spans="1:12">
      <c r="A352" s="125">
        <v>0</v>
      </c>
      <c r="B352" s="126">
        <v>336264</v>
      </c>
      <c r="C352" s="4" t="s">
        <v>35</v>
      </c>
      <c r="D352" s="4" t="s">
        <v>2450</v>
      </c>
      <c r="E352" s="4" t="s">
        <v>8</v>
      </c>
      <c r="F352" s="5">
        <v>6.18</v>
      </c>
      <c r="G352" s="5">
        <f t="shared" si="108"/>
        <v>587.1</v>
      </c>
      <c r="H352" s="66"/>
      <c r="I352" s="67">
        <f t="shared" si="109"/>
        <v>6.18</v>
      </c>
      <c r="J352" s="67">
        <f t="shared" si="110"/>
        <v>0</v>
      </c>
      <c r="K352" s="67">
        <f t="shared" si="111"/>
        <v>587.1</v>
      </c>
      <c r="L352" s="67">
        <f t="shared" si="112"/>
        <v>0</v>
      </c>
    </row>
    <row r="353" spans="1:12">
      <c r="A353" s="125">
        <v>0</v>
      </c>
      <c r="B353" s="126">
        <v>336272</v>
      </c>
      <c r="C353" s="4" t="s">
        <v>36</v>
      </c>
      <c r="D353" s="4" t="s">
        <v>2450</v>
      </c>
      <c r="E353" s="4" t="s">
        <v>8</v>
      </c>
      <c r="F353" s="5">
        <v>6.67</v>
      </c>
      <c r="G353" s="5">
        <f t="shared" si="108"/>
        <v>633.65</v>
      </c>
      <c r="H353" s="66"/>
      <c r="I353" s="67">
        <f t="shared" si="109"/>
        <v>6.67</v>
      </c>
      <c r="J353" s="67">
        <f t="shared" si="110"/>
        <v>0</v>
      </c>
      <c r="K353" s="67">
        <f t="shared" si="111"/>
        <v>633.65</v>
      </c>
      <c r="L353" s="67">
        <f t="shared" si="112"/>
        <v>0</v>
      </c>
    </row>
    <row r="354" spans="1:12">
      <c r="A354" s="125">
        <v>0</v>
      </c>
      <c r="B354" s="126">
        <v>336281</v>
      </c>
      <c r="C354" s="4" t="s">
        <v>5043</v>
      </c>
      <c r="D354" s="4" t="s">
        <v>2450</v>
      </c>
      <c r="E354" s="4" t="s">
        <v>8</v>
      </c>
      <c r="F354" s="5">
        <v>7.42</v>
      </c>
      <c r="G354" s="5">
        <f t="shared" si="108"/>
        <v>704.9</v>
      </c>
      <c r="H354" s="66"/>
      <c r="I354" s="67">
        <f>F354*(1-Скидка_ROXELPRO)</f>
        <v>7.42</v>
      </c>
      <c r="J354" s="67">
        <f t="shared" si="110"/>
        <v>0</v>
      </c>
      <c r="K354" s="67">
        <f t="shared" si="111"/>
        <v>704.9</v>
      </c>
      <c r="L354" s="67">
        <f t="shared" si="112"/>
        <v>0</v>
      </c>
    </row>
    <row r="355" spans="1:12">
      <c r="A355" s="125"/>
      <c r="B355" s="126"/>
      <c r="C355" s="4"/>
      <c r="D355" s="4"/>
      <c r="E355" s="4"/>
      <c r="F355" s="5"/>
      <c r="G355" s="5"/>
      <c r="H355" s="66"/>
      <c r="I355" s="67"/>
      <c r="J355" s="67"/>
      <c r="K355" s="67"/>
      <c r="L355" s="67"/>
    </row>
    <row r="356" spans="1:12">
      <c r="A356" s="125">
        <v>0</v>
      </c>
      <c r="B356" s="126">
        <v>336901</v>
      </c>
      <c r="C356" s="4" t="s">
        <v>5240</v>
      </c>
      <c r="D356" s="4" t="s">
        <v>2451</v>
      </c>
      <c r="E356" s="4" t="s">
        <v>8</v>
      </c>
      <c r="F356" s="5">
        <v>1.42</v>
      </c>
      <c r="G356" s="5">
        <f t="shared" ref="G356:G357" si="118">ROUND(F356*Курс_EUR,2)</f>
        <v>134.9</v>
      </c>
      <c r="H356" s="66"/>
      <c r="I356" s="67">
        <f>F356*(1-Скидка_ROXELPRO)</f>
        <v>1.42</v>
      </c>
      <c r="J356" s="67">
        <f t="shared" ref="J356:J357" si="119">I356*H356</f>
        <v>0</v>
      </c>
      <c r="K356" s="67">
        <f t="shared" ref="K356:K357" si="120">G356*(1-Скидка_ROXELPRO)</f>
        <v>134.9</v>
      </c>
      <c r="L356" s="67">
        <f t="shared" ref="L356:L357" si="121">H356*K356</f>
        <v>0</v>
      </c>
    </row>
    <row r="357" spans="1:12">
      <c r="A357" s="125">
        <v>0</v>
      </c>
      <c r="B357" s="126">
        <v>336902</v>
      </c>
      <c r="C357" s="4" t="s">
        <v>5241</v>
      </c>
      <c r="D357" s="4" t="s">
        <v>2451</v>
      </c>
      <c r="E357" s="4" t="s">
        <v>8</v>
      </c>
      <c r="F357" s="5">
        <v>2.75</v>
      </c>
      <c r="G357" s="5">
        <f t="shared" si="118"/>
        <v>261.25</v>
      </c>
      <c r="H357" s="66"/>
      <c r="I357" s="67">
        <f>F357*(1-Скидка_ROXELPRO)</f>
        <v>2.75</v>
      </c>
      <c r="J357" s="67">
        <f t="shared" si="119"/>
        <v>0</v>
      </c>
      <c r="K357" s="67">
        <f t="shared" si="120"/>
        <v>261.25</v>
      </c>
      <c r="L357" s="67">
        <f t="shared" si="121"/>
        <v>0</v>
      </c>
    </row>
    <row r="358" spans="1:12" ht="12.5" thickBot="1">
      <c r="A358" s="125"/>
      <c r="B358" s="126"/>
      <c r="C358" s="3"/>
      <c r="D358" s="3"/>
      <c r="E358" s="3"/>
      <c r="F358" s="5"/>
      <c r="G358" s="5"/>
      <c r="H358" s="66"/>
      <c r="I358" s="67"/>
      <c r="J358" s="67"/>
      <c r="K358" s="67"/>
      <c r="L358" s="67"/>
    </row>
    <row r="359" spans="1:12" ht="12.5" thickBot="1">
      <c r="A359" s="125"/>
      <c r="B359" s="358" t="s">
        <v>3584</v>
      </c>
      <c r="C359" s="359"/>
      <c r="D359" s="359"/>
      <c r="E359" s="359"/>
      <c r="F359" s="360"/>
      <c r="G359" s="285"/>
      <c r="H359" s="66"/>
      <c r="I359" s="67"/>
      <c r="J359" s="67"/>
      <c r="K359" s="67"/>
      <c r="L359" s="67"/>
    </row>
    <row r="360" spans="1:12">
      <c r="A360" s="125">
        <v>0</v>
      </c>
      <c r="B360" s="126">
        <v>341115</v>
      </c>
      <c r="C360" s="3" t="s">
        <v>3162</v>
      </c>
      <c r="D360" s="4" t="s">
        <v>3163</v>
      </c>
      <c r="E360" s="4" t="s">
        <v>8</v>
      </c>
      <c r="F360" s="5">
        <v>3.7</v>
      </c>
      <c r="G360" s="5">
        <f t="shared" ref="G360:G371" si="122">ROUND(F360*Курс_EUR,2)</f>
        <v>351.5</v>
      </c>
      <c r="H360" s="66"/>
      <c r="I360" s="67">
        <f>F360*(1-Скидка_ROXELPRO)</f>
        <v>3.7</v>
      </c>
      <c r="J360" s="67">
        <f t="shared" ref="J360:J371" si="123">I360*H360</f>
        <v>0</v>
      </c>
      <c r="K360" s="67">
        <f t="shared" ref="K360:K371" si="124">G360*(1-Скидка_ROXELPRO)</f>
        <v>351.5</v>
      </c>
      <c r="L360" s="67">
        <f t="shared" si="112"/>
        <v>0</v>
      </c>
    </row>
    <row r="361" spans="1:12">
      <c r="A361" s="125">
        <v>0</v>
      </c>
      <c r="B361" s="126">
        <v>341125</v>
      </c>
      <c r="C361" s="3" t="s">
        <v>37</v>
      </c>
      <c r="D361" s="4" t="s">
        <v>2417</v>
      </c>
      <c r="E361" s="4" t="s">
        <v>8</v>
      </c>
      <c r="F361" s="5">
        <v>5.76</v>
      </c>
      <c r="G361" s="5">
        <f t="shared" si="122"/>
        <v>547.20000000000005</v>
      </c>
      <c r="H361" s="66"/>
      <c r="I361" s="67">
        <f t="shared" si="109"/>
        <v>5.76</v>
      </c>
      <c r="J361" s="67">
        <f t="shared" si="123"/>
        <v>0</v>
      </c>
      <c r="K361" s="67">
        <f t="shared" si="124"/>
        <v>547.20000000000005</v>
      </c>
      <c r="L361" s="67">
        <f t="shared" si="112"/>
        <v>0</v>
      </c>
    </row>
    <row r="362" spans="1:12">
      <c r="A362" s="125">
        <v>0</v>
      </c>
      <c r="B362" s="126">
        <v>341155</v>
      </c>
      <c r="C362" s="3" t="s">
        <v>5325</v>
      </c>
      <c r="D362" s="4" t="s">
        <v>1834</v>
      </c>
      <c r="E362" s="4" t="s">
        <v>8</v>
      </c>
      <c r="F362" s="5">
        <v>14.19</v>
      </c>
      <c r="G362" s="5">
        <f t="shared" ref="G362" si="125">ROUND(F362*Курс_EUR,2)</f>
        <v>1348.05</v>
      </c>
      <c r="H362" s="66"/>
      <c r="I362" s="67">
        <f t="shared" ref="I362" si="126">F362*(1-Скидка_ROXELPRO)</f>
        <v>14.19</v>
      </c>
      <c r="J362" s="67">
        <f t="shared" ref="J362" si="127">I362*H362</f>
        <v>0</v>
      </c>
      <c r="K362" s="67">
        <f t="shared" ref="K362" si="128">G362*(1-Скидка_ROXELPRO)</f>
        <v>1348.05</v>
      </c>
      <c r="L362" s="67">
        <f t="shared" ref="L362" si="129">H362*K362</f>
        <v>0</v>
      </c>
    </row>
    <row r="363" spans="1:12">
      <c r="A363" s="125">
        <v>0</v>
      </c>
      <c r="B363" s="126">
        <v>341225</v>
      </c>
      <c r="C363" s="3" t="s">
        <v>38</v>
      </c>
      <c r="D363" s="4" t="s">
        <v>2216</v>
      </c>
      <c r="E363" s="4" t="s">
        <v>8</v>
      </c>
      <c r="F363" s="5">
        <v>5.73</v>
      </c>
      <c r="G363" s="5">
        <f t="shared" si="122"/>
        <v>544.35</v>
      </c>
      <c r="H363" s="66"/>
      <c r="I363" s="67">
        <f t="shared" si="109"/>
        <v>5.73</v>
      </c>
      <c r="J363" s="67">
        <f t="shared" si="123"/>
        <v>0</v>
      </c>
      <c r="K363" s="67">
        <f t="shared" si="124"/>
        <v>544.35</v>
      </c>
      <c r="L363" s="67">
        <f t="shared" si="112"/>
        <v>0</v>
      </c>
    </row>
    <row r="364" spans="1:12">
      <c r="A364" s="125">
        <v>0</v>
      </c>
      <c r="B364" s="126">
        <v>342162</v>
      </c>
      <c r="C364" s="4" t="s">
        <v>3164</v>
      </c>
      <c r="D364" s="4" t="s">
        <v>3165</v>
      </c>
      <c r="E364" s="4" t="s">
        <v>8</v>
      </c>
      <c r="F364" s="5">
        <v>16.61</v>
      </c>
      <c r="G364" s="5">
        <f t="shared" si="122"/>
        <v>1577.95</v>
      </c>
      <c r="H364" s="66"/>
      <c r="I364" s="67">
        <f>F364*(1-Скидка_ROXELPRO)</f>
        <v>16.61</v>
      </c>
      <c r="J364" s="67">
        <f t="shared" si="123"/>
        <v>0</v>
      </c>
      <c r="K364" s="67">
        <f t="shared" si="124"/>
        <v>1577.95</v>
      </c>
      <c r="L364" s="67">
        <f t="shared" si="112"/>
        <v>0</v>
      </c>
    </row>
    <row r="365" spans="1:12">
      <c r="A365" s="125">
        <v>0</v>
      </c>
      <c r="B365" s="126">
        <v>343125</v>
      </c>
      <c r="C365" s="4" t="s">
        <v>39</v>
      </c>
      <c r="D365" s="4" t="s">
        <v>2414</v>
      </c>
      <c r="E365" s="4" t="s">
        <v>8</v>
      </c>
      <c r="F365" s="5">
        <v>14.11</v>
      </c>
      <c r="G365" s="5">
        <f t="shared" si="122"/>
        <v>1340.45</v>
      </c>
      <c r="H365" s="66"/>
      <c r="I365" s="67">
        <f t="shared" si="109"/>
        <v>14.11</v>
      </c>
      <c r="J365" s="67">
        <f t="shared" si="123"/>
        <v>0</v>
      </c>
      <c r="K365" s="67">
        <f t="shared" si="124"/>
        <v>1340.45</v>
      </c>
      <c r="L365" s="67">
        <f t="shared" si="112"/>
        <v>0</v>
      </c>
    </row>
    <row r="366" spans="1:12">
      <c r="A366" s="125">
        <v>0</v>
      </c>
      <c r="B366" s="126">
        <v>344152</v>
      </c>
      <c r="C366" s="4" t="s">
        <v>40</v>
      </c>
      <c r="D366" s="4" t="s">
        <v>2295</v>
      </c>
      <c r="E366" s="4" t="s">
        <v>8</v>
      </c>
      <c r="F366" s="5">
        <v>17.82</v>
      </c>
      <c r="G366" s="5">
        <f t="shared" si="122"/>
        <v>1692.9</v>
      </c>
      <c r="H366" s="66"/>
      <c r="I366" s="67">
        <f t="shared" si="109"/>
        <v>17.82</v>
      </c>
      <c r="J366" s="67">
        <f t="shared" si="123"/>
        <v>0</v>
      </c>
      <c r="K366" s="67">
        <f t="shared" si="124"/>
        <v>1692.9</v>
      </c>
      <c r="L366" s="67">
        <f t="shared" si="112"/>
        <v>0</v>
      </c>
    </row>
    <row r="367" spans="1:12">
      <c r="A367" s="125">
        <v>0</v>
      </c>
      <c r="B367" s="126">
        <v>348153</v>
      </c>
      <c r="C367" s="4" t="s">
        <v>3166</v>
      </c>
      <c r="D367" s="4" t="s">
        <v>3165</v>
      </c>
      <c r="E367" s="4" t="s">
        <v>8</v>
      </c>
      <c r="F367" s="5">
        <v>29.98</v>
      </c>
      <c r="G367" s="5">
        <f t="shared" si="122"/>
        <v>2848.1</v>
      </c>
      <c r="H367" s="66"/>
      <c r="I367" s="67">
        <f>F367*(1-Скидка_ROXELPRO)</f>
        <v>29.98</v>
      </c>
      <c r="J367" s="67">
        <f t="shared" si="123"/>
        <v>0</v>
      </c>
      <c r="K367" s="67">
        <f t="shared" si="124"/>
        <v>2848.1</v>
      </c>
      <c r="L367" s="67">
        <f t="shared" si="112"/>
        <v>0</v>
      </c>
    </row>
    <row r="368" spans="1:12">
      <c r="A368" s="125">
        <v>0</v>
      </c>
      <c r="B368" s="126">
        <v>351213</v>
      </c>
      <c r="C368" s="4" t="s">
        <v>41</v>
      </c>
      <c r="D368" s="4" t="s">
        <v>2451</v>
      </c>
      <c r="E368" s="4" t="s">
        <v>8</v>
      </c>
      <c r="F368" s="5">
        <v>20.52</v>
      </c>
      <c r="G368" s="5">
        <f t="shared" si="122"/>
        <v>1949.4</v>
      </c>
      <c r="H368" s="66"/>
      <c r="I368" s="67">
        <f t="shared" si="109"/>
        <v>20.52</v>
      </c>
      <c r="J368" s="67">
        <f t="shared" si="123"/>
        <v>0</v>
      </c>
      <c r="K368" s="67">
        <f t="shared" si="124"/>
        <v>1949.4</v>
      </c>
      <c r="L368" s="67">
        <f t="shared" si="112"/>
        <v>0</v>
      </c>
    </row>
    <row r="369" spans="1:14">
      <c r="A369" s="125"/>
      <c r="B369" s="126"/>
      <c r="C369" s="4"/>
      <c r="D369" s="4"/>
      <c r="E369" s="4"/>
      <c r="F369" s="5"/>
      <c r="G369" s="5"/>
      <c r="H369" s="66"/>
      <c r="I369" s="67"/>
      <c r="J369" s="67"/>
      <c r="K369" s="67"/>
      <c r="L369" s="67"/>
    </row>
    <row r="370" spans="1:14">
      <c r="A370" s="125">
        <v>0</v>
      </c>
      <c r="B370" s="126">
        <v>398634</v>
      </c>
      <c r="C370" s="4" t="s">
        <v>3698</v>
      </c>
      <c r="D370" s="4" t="s">
        <v>2447</v>
      </c>
      <c r="E370" s="4" t="s">
        <v>8</v>
      </c>
      <c r="F370" s="5">
        <v>8.16</v>
      </c>
      <c r="G370" s="5">
        <f t="shared" si="122"/>
        <v>775.2</v>
      </c>
      <c r="H370" s="66"/>
      <c r="I370" s="67">
        <f>F370*(1-Скидка_ROXELPRO)</f>
        <v>8.16</v>
      </c>
      <c r="J370" s="67">
        <f t="shared" si="123"/>
        <v>0</v>
      </c>
      <c r="K370" s="67">
        <f t="shared" si="124"/>
        <v>775.2</v>
      </c>
      <c r="L370" s="67">
        <f t="shared" si="112"/>
        <v>0</v>
      </c>
    </row>
    <row r="371" spans="1:14">
      <c r="A371" s="125">
        <v>0</v>
      </c>
      <c r="B371" s="126">
        <v>399610</v>
      </c>
      <c r="C371" s="4" t="s">
        <v>3699</v>
      </c>
      <c r="D371" s="4" t="s">
        <v>2456</v>
      </c>
      <c r="E371" s="4" t="s">
        <v>8</v>
      </c>
      <c r="F371" s="5">
        <v>0.9</v>
      </c>
      <c r="G371" s="5">
        <f t="shared" si="122"/>
        <v>85.5</v>
      </c>
      <c r="H371" s="66"/>
      <c r="I371" s="67">
        <f>F371*(1-Скидка_ROXELPRO)</f>
        <v>0.9</v>
      </c>
      <c r="J371" s="67">
        <f t="shared" si="123"/>
        <v>0</v>
      </c>
      <c r="K371" s="67">
        <f t="shared" si="124"/>
        <v>85.5</v>
      </c>
      <c r="L371" s="67">
        <f t="shared" si="112"/>
        <v>0</v>
      </c>
    </row>
    <row r="372" spans="1:14">
      <c r="A372" s="125"/>
      <c r="B372" s="126"/>
      <c r="C372" s="3"/>
      <c r="D372" s="3"/>
      <c r="E372" s="3"/>
      <c r="F372" s="5"/>
      <c r="G372" s="5"/>
      <c r="H372" s="66"/>
      <c r="I372" s="67"/>
      <c r="J372" s="67"/>
      <c r="K372" s="67"/>
      <c r="L372" s="67"/>
    </row>
    <row r="373" spans="1:14" ht="16" thickBot="1">
      <c r="A373" s="125"/>
      <c r="B373" s="361" t="s">
        <v>42</v>
      </c>
      <c r="C373" s="361"/>
      <c r="D373" s="361"/>
      <c r="E373" s="361"/>
      <c r="F373" s="362"/>
      <c r="G373" s="328"/>
      <c r="H373" s="66"/>
      <c r="I373" s="67"/>
      <c r="J373" s="67"/>
      <c r="K373" s="67"/>
      <c r="L373" s="67"/>
    </row>
    <row r="374" spans="1:14" ht="12.5" thickBot="1">
      <c r="A374" s="125"/>
      <c r="B374" s="358" t="s">
        <v>3685</v>
      </c>
      <c r="C374" s="359"/>
      <c r="D374" s="359"/>
      <c r="E374" s="359"/>
      <c r="F374" s="360"/>
      <c r="G374" s="285"/>
      <c r="H374" s="66"/>
      <c r="I374" s="67"/>
      <c r="J374" s="67"/>
      <c r="K374" s="67"/>
      <c r="L374" s="67"/>
    </row>
    <row r="375" spans="1:14">
      <c r="A375" s="125">
        <v>0</v>
      </c>
      <c r="B375" s="129">
        <v>463842</v>
      </c>
      <c r="C375" s="6" t="s">
        <v>4998</v>
      </c>
      <c r="D375" s="6" t="s">
        <v>2409</v>
      </c>
      <c r="E375" s="6" t="s">
        <v>8</v>
      </c>
      <c r="F375" s="7">
        <v>13.02</v>
      </c>
      <c r="G375" s="5">
        <f t="shared" ref="G375:G410" si="130">ROUND(F375*Курс_EUR,2)</f>
        <v>1236.9000000000001</v>
      </c>
      <c r="H375" s="66"/>
      <c r="I375" s="67">
        <f>F375*(1-Скидка_ROXELPRO)</f>
        <v>13.02</v>
      </c>
      <c r="J375" s="67">
        <f t="shared" ref="J375:J410" si="131">I375*H375</f>
        <v>0</v>
      </c>
      <c r="K375" s="67">
        <f t="shared" ref="K375:K410" si="132">G375*(1-Скидка_ROXELPRO)</f>
        <v>1236.9000000000001</v>
      </c>
      <c r="L375" s="67">
        <f t="shared" si="112"/>
        <v>0</v>
      </c>
    </row>
    <row r="376" spans="1:14">
      <c r="A376" s="125">
        <v>0</v>
      </c>
      <c r="B376" s="129">
        <v>463843</v>
      </c>
      <c r="C376" s="6" t="s">
        <v>4919</v>
      </c>
      <c r="D376" s="6" t="s">
        <v>2409</v>
      </c>
      <c r="E376" s="6" t="s">
        <v>8</v>
      </c>
      <c r="F376" s="7">
        <v>13.02</v>
      </c>
      <c r="G376" s="5">
        <f t="shared" si="130"/>
        <v>1236.9000000000001</v>
      </c>
      <c r="H376" s="66"/>
      <c r="I376" s="67">
        <f>F376*(1-Скидка_ROXELPRO)</f>
        <v>13.02</v>
      </c>
      <c r="J376" s="67">
        <f t="shared" si="131"/>
        <v>0</v>
      </c>
      <c r="K376" s="67">
        <f t="shared" si="132"/>
        <v>1236.9000000000001</v>
      </c>
      <c r="L376" s="67">
        <f t="shared" si="112"/>
        <v>0</v>
      </c>
    </row>
    <row r="377" spans="1:14">
      <c r="A377" s="125"/>
      <c r="B377" s="129"/>
      <c r="C377" s="6"/>
      <c r="D377" s="6"/>
      <c r="E377" s="6"/>
      <c r="F377" s="7"/>
      <c r="G377" s="5"/>
      <c r="H377" s="66"/>
      <c r="I377" s="67"/>
      <c r="J377" s="67"/>
      <c r="K377" s="67"/>
      <c r="L377" s="67"/>
    </row>
    <row r="378" spans="1:14">
      <c r="A378" s="125">
        <v>0</v>
      </c>
      <c r="B378" s="129">
        <v>464342</v>
      </c>
      <c r="C378" s="6" t="s">
        <v>3678</v>
      </c>
      <c r="D378" s="6" t="s">
        <v>2409</v>
      </c>
      <c r="E378" s="6" t="s">
        <v>8</v>
      </c>
      <c r="F378" s="7">
        <v>9.0500000000000007</v>
      </c>
      <c r="G378" s="5">
        <f t="shared" si="130"/>
        <v>859.75</v>
      </c>
      <c r="H378" s="66"/>
      <c r="I378" s="67">
        <f t="shared" ref="I378:I404" si="133">F378*(1-Скидка_ROXELPRO)</f>
        <v>9.0500000000000007</v>
      </c>
      <c r="J378" s="67">
        <f t="shared" si="131"/>
        <v>0</v>
      </c>
      <c r="K378" s="67">
        <f t="shared" si="132"/>
        <v>859.75</v>
      </c>
      <c r="L378" s="67">
        <f t="shared" si="112"/>
        <v>0</v>
      </c>
      <c r="N378" s="1" t="s">
        <v>5175</v>
      </c>
    </row>
    <row r="379" spans="1:14">
      <c r="A379" s="125">
        <v>0</v>
      </c>
      <c r="B379" s="129">
        <v>464343</v>
      </c>
      <c r="C379" s="6" t="s">
        <v>3679</v>
      </c>
      <c r="D379" s="6" t="s">
        <v>2409</v>
      </c>
      <c r="E379" s="6" t="s">
        <v>8</v>
      </c>
      <c r="F379" s="7">
        <v>9.0500000000000007</v>
      </c>
      <c r="G379" s="5">
        <f t="shared" si="130"/>
        <v>859.75</v>
      </c>
      <c r="H379" s="66"/>
      <c r="I379" s="67">
        <f t="shared" si="133"/>
        <v>9.0500000000000007</v>
      </c>
      <c r="J379" s="67">
        <f t="shared" si="131"/>
        <v>0</v>
      </c>
      <c r="K379" s="67">
        <f t="shared" si="132"/>
        <v>859.75</v>
      </c>
      <c r="L379" s="67">
        <f t="shared" si="112"/>
        <v>0</v>
      </c>
      <c r="N379" s="1" t="s">
        <v>5175</v>
      </c>
    </row>
    <row r="380" spans="1:14">
      <c r="A380" s="125"/>
      <c r="B380" s="129"/>
      <c r="C380" s="6"/>
      <c r="D380" s="6"/>
      <c r="E380" s="6"/>
      <c r="F380" s="7"/>
      <c r="G380" s="5"/>
      <c r="H380" s="66"/>
      <c r="I380" s="67"/>
      <c r="J380" s="67"/>
      <c r="K380" s="67"/>
      <c r="L380" s="67"/>
    </row>
    <row r="381" spans="1:14">
      <c r="A381" s="125">
        <v>0</v>
      </c>
      <c r="B381" s="129">
        <v>464422</v>
      </c>
      <c r="C381" s="6" t="s">
        <v>43</v>
      </c>
      <c r="D381" s="6" t="s">
        <v>2409</v>
      </c>
      <c r="E381" s="6" t="s">
        <v>8</v>
      </c>
      <c r="F381" s="7">
        <v>8.57</v>
      </c>
      <c r="G381" s="5">
        <f t="shared" si="130"/>
        <v>814.15</v>
      </c>
      <c r="H381" s="66"/>
      <c r="I381" s="67">
        <f t="shared" si="133"/>
        <v>8.57</v>
      </c>
      <c r="J381" s="67">
        <f t="shared" si="131"/>
        <v>0</v>
      </c>
      <c r="K381" s="67">
        <f t="shared" si="132"/>
        <v>814.15</v>
      </c>
      <c r="L381" s="67">
        <f t="shared" si="112"/>
        <v>0</v>
      </c>
    </row>
    <row r="382" spans="1:14">
      <c r="A382" s="125">
        <v>0</v>
      </c>
      <c r="B382" s="129">
        <v>464423</v>
      </c>
      <c r="C382" s="6" t="s">
        <v>44</v>
      </c>
      <c r="D382" s="6" t="s">
        <v>2409</v>
      </c>
      <c r="E382" s="6" t="s">
        <v>8</v>
      </c>
      <c r="F382" s="7">
        <v>8.57</v>
      </c>
      <c r="G382" s="5">
        <f t="shared" si="130"/>
        <v>814.15</v>
      </c>
      <c r="H382" s="66"/>
      <c r="I382" s="67">
        <f t="shared" si="133"/>
        <v>8.57</v>
      </c>
      <c r="J382" s="67">
        <f t="shared" si="131"/>
        <v>0</v>
      </c>
      <c r="K382" s="67">
        <f t="shared" si="132"/>
        <v>814.15</v>
      </c>
      <c r="L382" s="67">
        <f t="shared" si="112"/>
        <v>0</v>
      </c>
    </row>
    <row r="383" spans="1:14">
      <c r="A383" s="125">
        <v>0</v>
      </c>
      <c r="B383" s="129">
        <v>464441</v>
      </c>
      <c r="C383" s="6" t="s">
        <v>3680</v>
      </c>
      <c r="D383" s="6" t="s">
        <v>2409</v>
      </c>
      <c r="E383" s="6" t="s">
        <v>8</v>
      </c>
      <c r="F383" s="7">
        <v>10.38</v>
      </c>
      <c r="G383" s="5">
        <f t="shared" si="130"/>
        <v>986.1</v>
      </c>
      <c r="H383" s="66"/>
      <c r="I383" s="67">
        <f t="shared" si="133"/>
        <v>10.38</v>
      </c>
      <c r="J383" s="67">
        <f t="shared" si="131"/>
        <v>0</v>
      </c>
      <c r="K383" s="67">
        <f t="shared" si="132"/>
        <v>986.1</v>
      </c>
      <c r="L383" s="67">
        <f t="shared" si="112"/>
        <v>0</v>
      </c>
      <c r="N383" s="1" t="s">
        <v>5175</v>
      </c>
    </row>
    <row r="384" spans="1:14">
      <c r="A384" s="125">
        <v>0</v>
      </c>
      <c r="B384" s="129">
        <v>464442</v>
      </c>
      <c r="C384" s="6" t="s">
        <v>45</v>
      </c>
      <c r="D384" s="6" t="s">
        <v>2409</v>
      </c>
      <c r="E384" s="6" t="s">
        <v>8</v>
      </c>
      <c r="F384" s="7">
        <v>10.14</v>
      </c>
      <c r="G384" s="5">
        <f t="shared" si="130"/>
        <v>963.3</v>
      </c>
      <c r="H384" s="66"/>
      <c r="I384" s="67">
        <f t="shared" si="133"/>
        <v>10.14</v>
      </c>
      <c r="J384" s="67">
        <f t="shared" si="131"/>
        <v>0</v>
      </c>
      <c r="K384" s="67">
        <f t="shared" si="132"/>
        <v>963.3</v>
      </c>
      <c r="L384" s="67">
        <f t="shared" si="112"/>
        <v>0</v>
      </c>
      <c r="N384" s="1" t="s">
        <v>5175</v>
      </c>
    </row>
    <row r="385" spans="1:14">
      <c r="A385" s="125">
        <v>0</v>
      </c>
      <c r="B385" s="129">
        <v>464443</v>
      </c>
      <c r="C385" s="6" t="s">
        <v>46</v>
      </c>
      <c r="D385" s="6" t="s">
        <v>2409</v>
      </c>
      <c r="E385" s="6" t="s">
        <v>8</v>
      </c>
      <c r="F385" s="7">
        <v>10.14</v>
      </c>
      <c r="G385" s="5">
        <f t="shared" si="130"/>
        <v>963.3</v>
      </c>
      <c r="H385" s="66"/>
      <c r="I385" s="67">
        <f t="shared" si="133"/>
        <v>10.14</v>
      </c>
      <c r="J385" s="67">
        <f t="shared" si="131"/>
        <v>0</v>
      </c>
      <c r="K385" s="67">
        <f t="shared" si="132"/>
        <v>963.3</v>
      </c>
      <c r="L385" s="67">
        <f t="shared" si="112"/>
        <v>0</v>
      </c>
      <c r="N385" s="1" t="s">
        <v>5175</v>
      </c>
    </row>
    <row r="386" spans="1:14">
      <c r="A386" s="125"/>
      <c r="B386" s="129"/>
      <c r="C386" s="6"/>
      <c r="D386" s="6"/>
      <c r="E386" s="6"/>
      <c r="F386" s="7"/>
      <c r="G386" s="5"/>
      <c r="H386" s="66"/>
      <c r="I386" s="67"/>
      <c r="J386" s="67"/>
      <c r="K386" s="67"/>
      <c r="L386" s="67"/>
    </row>
    <row r="387" spans="1:14">
      <c r="A387" s="125">
        <v>0</v>
      </c>
      <c r="B387" s="129">
        <v>464841</v>
      </c>
      <c r="C387" s="6" t="s">
        <v>4958</v>
      </c>
      <c r="D387" s="6" t="s">
        <v>2409</v>
      </c>
      <c r="E387" s="6" t="s">
        <v>8</v>
      </c>
      <c r="F387" s="7">
        <v>8.82</v>
      </c>
      <c r="G387" s="5">
        <f t="shared" si="130"/>
        <v>837.9</v>
      </c>
      <c r="H387" s="66"/>
      <c r="I387" s="67">
        <f>F387*(1-Скидка_ROXELPRO)</f>
        <v>8.82</v>
      </c>
      <c r="J387" s="67">
        <f t="shared" si="131"/>
        <v>0</v>
      </c>
      <c r="K387" s="67">
        <f t="shared" si="132"/>
        <v>837.9</v>
      </c>
      <c r="L387" s="67">
        <f t="shared" si="112"/>
        <v>0</v>
      </c>
    </row>
    <row r="388" spans="1:14">
      <c r="A388" s="125">
        <v>0</v>
      </c>
      <c r="B388" s="129">
        <v>464842</v>
      </c>
      <c r="C388" s="6" t="s">
        <v>4794</v>
      </c>
      <c r="D388" s="6" t="s">
        <v>2409</v>
      </c>
      <c r="E388" s="6" t="s">
        <v>8</v>
      </c>
      <c r="F388" s="7">
        <v>8.6999999999999993</v>
      </c>
      <c r="G388" s="5">
        <f t="shared" si="130"/>
        <v>826.5</v>
      </c>
      <c r="H388" s="66"/>
      <c r="I388" s="67">
        <f>F388*(1-Скидка_ROXELPRO)</f>
        <v>8.6999999999999993</v>
      </c>
      <c r="J388" s="67">
        <f t="shared" si="131"/>
        <v>0</v>
      </c>
      <c r="K388" s="67">
        <f t="shared" si="132"/>
        <v>826.5</v>
      </c>
      <c r="L388" s="67">
        <f t="shared" si="112"/>
        <v>0</v>
      </c>
    </row>
    <row r="389" spans="1:14">
      <c r="A389" s="125">
        <v>0</v>
      </c>
      <c r="B389" s="129">
        <v>464843</v>
      </c>
      <c r="C389" s="6" t="s">
        <v>4795</v>
      </c>
      <c r="D389" s="6" t="s">
        <v>2409</v>
      </c>
      <c r="E389" s="6" t="s">
        <v>8</v>
      </c>
      <c r="F389" s="7">
        <v>8.41</v>
      </c>
      <c r="G389" s="5">
        <f t="shared" si="130"/>
        <v>798.95</v>
      </c>
      <c r="H389" s="66"/>
      <c r="I389" s="67">
        <f>F389*(1-Скидка_ROXELPRO)</f>
        <v>8.41</v>
      </c>
      <c r="J389" s="67">
        <f t="shared" si="131"/>
        <v>0</v>
      </c>
      <c r="K389" s="67">
        <f t="shared" si="132"/>
        <v>798.95</v>
      </c>
      <c r="L389" s="67">
        <f t="shared" si="112"/>
        <v>0</v>
      </c>
    </row>
    <row r="390" spans="1:14">
      <c r="A390" s="125"/>
      <c r="B390" s="129"/>
      <c r="C390" s="6"/>
      <c r="D390" s="6"/>
      <c r="E390" s="6"/>
      <c r="F390" s="7"/>
      <c r="G390" s="5"/>
      <c r="H390" s="66"/>
      <c r="I390" s="67"/>
      <c r="J390" s="67"/>
      <c r="K390" s="67"/>
      <c r="L390" s="67"/>
    </row>
    <row r="391" spans="1:14">
      <c r="A391" s="125">
        <v>0</v>
      </c>
      <c r="B391" s="129">
        <v>465223</v>
      </c>
      <c r="C391" s="6" t="s">
        <v>3712</v>
      </c>
      <c r="D391" s="6" t="s">
        <v>2409</v>
      </c>
      <c r="E391" s="6" t="s">
        <v>8</v>
      </c>
      <c r="F391" s="7">
        <v>6.73</v>
      </c>
      <c r="G391" s="5">
        <f t="shared" si="130"/>
        <v>639.35</v>
      </c>
      <c r="H391" s="66"/>
      <c r="I391" s="67">
        <f t="shared" si="133"/>
        <v>6.73</v>
      </c>
      <c r="J391" s="67">
        <f t="shared" si="131"/>
        <v>0</v>
      </c>
      <c r="K391" s="67">
        <f t="shared" si="132"/>
        <v>639.35</v>
      </c>
      <c r="L391" s="67">
        <f t="shared" si="112"/>
        <v>0</v>
      </c>
    </row>
    <row r="392" spans="1:14">
      <c r="A392" s="125">
        <v>0</v>
      </c>
      <c r="B392" s="129">
        <v>465243</v>
      </c>
      <c r="C392" s="6" t="s">
        <v>3713</v>
      </c>
      <c r="D392" s="6" t="s">
        <v>2409</v>
      </c>
      <c r="E392" s="6" t="s">
        <v>8</v>
      </c>
      <c r="F392" s="7">
        <v>11.04</v>
      </c>
      <c r="G392" s="5">
        <f t="shared" si="130"/>
        <v>1048.8</v>
      </c>
      <c r="H392" s="66"/>
      <c r="I392" s="67">
        <f t="shared" si="133"/>
        <v>11.04</v>
      </c>
      <c r="J392" s="67">
        <f t="shared" si="131"/>
        <v>0</v>
      </c>
      <c r="K392" s="67">
        <f t="shared" si="132"/>
        <v>1048.8</v>
      </c>
      <c r="L392" s="67">
        <f t="shared" si="112"/>
        <v>0</v>
      </c>
      <c r="N392" s="1" t="s">
        <v>5175</v>
      </c>
    </row>
    <row r="393" spans="1:14">
      <c r="A393" s="125">
        <v>0</v>
      </c>
      <c r="B393" s="129">
        <v>465343</v>
      </c>
      <c r="C393" s="6" t="s">
        <v>3714</v>
      </c>
      <c r="D393" s="6" t="s">
        <v>2409</v>
      </c>
      <c r="E393" s="6" t="s">
        <v>8</v>
      </c>
      <c r="F393" s="7">
        <v>6.49</v>
      </c>
      <c r="G393" s="5">
        <f t="shared" si="130"/>
        <v>616.54999999999995</v>
      </c>
      <c r="H393" s="66"/>
      <c r="I393" s="67">
        <f t="shared" si="133"/>
        <v>6.49</v>
      </c>
      <c r="J393" s="67">
        <f t="shared" si="131"/>
        <v>0</v>
      </c>
      <c r="K393" s="67">
        <f t="shared" si="132"/>
        <v>616.54999999999995</v>
      </c>
      <c r="L393" s="67">
        <f t="shared" si="112"/>
        <v>0</v>
      </c>
      <c r="N393" s="1" t="s">
        <v>5175</v>
      </c>
    </row>
    <row r="394" spans="1:14">
      <c r="A394" s="125"/>
      <c r="B394" s="129"/>
      <c r="C394" s="6"/>
      <c r="D394" s="6"/>
      <c r="E394" s="6"/>
      <c r="F394" s="7"/>
      <c r="G394" s="5"/>
      <c r="H394" s="66"/>
      <c r="I394" s="67"/>
      <c r="J394" s="67"/>
      <c r="K394" s="67"/>
      <c r="L394" s="67"/>
    </row>
    <row r="395" spans="1:14">
      <c r="A395" s="125">
        <v>0</v>
      </c>
      <c r="B395" s="129">
        <v>465444</v>
      </c>
      <c r="C395" s="6" t="s">
        <v>4776</v>
      </c>
      <c r="D395" s="6" t="s">
        <v>2409</v>
      </c>
      <c r="E395" s="6" t="s">
        <v>8</v>
      </c>
      <c r="F395" s="7">
        <v>10.55</v>
      </c>
      <c r="G395" s="5">
        <f t="shared" si="130"/>
        <v>1002.25</v>
      </c>
      <c r="H395" s="66"/>
      <c r="I395" s="67">
        <f>F395*(1-Скидка_ROXELPRO)</f>
        <v>10.55</v>
      </c>
      <c r="J395" s="67">
        <f t="shared" si="131"/>
        <v>0</v>
      </c>
      <c r="K395" s="67">
        <f t="shared" si="132"/>
        <v>1002.25</v>
      </c>
      <c r="L395" s="67">
        <f t="shared" si="112"/>
        <v>0</v>
      </c>
      <c r="N395" s="1" t="s">
        <v>5175</v>
      </c>
    </row>
    <row r="396" spans="1:14">
      <c r="A396" s="125"/>
      <c r="B396" s="129"/>
      <c r="C396" s="6"/>
      <c r="D396" s="6"/>
      <c r="E396" s="6"/>
      <c r="F396" s="7"/>
      <c r="G396" s="5"/>
      <c r="H396" s="66"/>
      <c r="I396" s="67"/>
      <c r="J396" s="67"/>
      <c r="K396" s="67"/>
      <c r="L396" s="67"/>
    </row>
    <row r="397" spans="1:14">
      <c r="A397" s="125">
        <v>0</v>
      </c>
      <c r="B397" s="129">
        <v>465843</v>
      </c>
      <c r="C397" s="6" t="s">
        <v>5010</v>
      </c>
      <c r="D397" s="6" t="s">
        <v>2409</v>
      </c>
      <c r="E397" s="6" t="s">
        <v>8</v>
      </c>
      <c r="F397" s="7">
        <v>6.51</v>
      </c>
      <c r="G397" s="5">
        <f t="shared" si="130"/>
        <v>618.45000000000005</v>
      </c>
      <c r="H397" s="66"/>
      <c r="I397" s="67">
        <f>F397*(1-Скидка_ROXELPRO)</f>
        <v>6.51</v>
      </c>
      <c r="J397" s="67">
        <f t="shared" si="131"/>
        <v>0</v>
      </c>
      <c r="K397" s="67">
        <f t="shared" si="132"/>
        <v>618.45000000000005</v>
      </c>
      <c r="L397" s="67">
        <f t="shared" si="112"/>
        <v>0</v>
      </c>
    </row>
    <row r="398" spans="1:14">
      <c r="A398" s="125">
        <v>0</v>
      </c>
      <c r="B398" s="129">
        <v>465854</v>
      </c>
      <c r="C398" s="6" t="s">
        <v>5040</v>
      </c>
      <c r="D398" s="6" t="s">
        <v>2409</v>
      </c>
      <c r="E398" s="6" t="s">
        <v>8</v>
      </c>
      <c r="F398" s="7">
        <v>10.29</v>
      </c>
      <c r="G398" s="5">
        <f t="shared" si="130"/>
        <v>977.55</v>
      </c>
      <c r="H398" s="66"/>
      <c r="I398" s="67">
        <f>F398*(1-Скидка_ROXELPRO)</f>
        <v>10.29</v>
      </c>
      <c r="J398" s="67">
        <f t="shared" si="131"/>
        <v>0</v>
      </c>
      <c r="K398" s="67">
        <f t="shared" si="132"/>
        <v>977.55</v>
      </c>
      <c r="L398" s="67">
        <f t="shared" si="112"/>
        <v>0</v>
      </c>
    </row>
    <row r="399" spans="1:14">
      <c r="A399" s="125">
        <v>0</v>
      </c>
      <c r="B399" s="129">
        <v>465883</v>
      </c>
      <c r="C399" s="6" t="s">
        <v>5166</v>
      </c>
      <c r="D399" s="6" t="s">
        <v>2409</v>
      </c>
      <c r="E399" s="6" t="s">
        <v>8</v>
      </c>
      <c r="F399" s="7">
        <v>4.43</v>
      </c>
      <c r="G399" s="5">
        <f t="shared" ref="G399" si="134">ROUND(F399*Курс_EUR,2)</f>
        <v>420.85</v>
      </c>
      <c r="H399" s="66"/>
      <c r="I399" s="67">
        <f>F399*(1-Скидка_ROXELPRO)</f>
        <v>4.43</v>
      </c>
      <c r="J399" s="67">
        <f t="shared" si="131"/>
        <v>0</v>
      </c>
      <c r="K399" s="67">
        <f t="shared" si="132"/>
        <v>420.85</v>
      </c>
      <c r="L399" s="67">
        <f t="shared" si="112"/>
        <v>0</v>
      </c>
    </row>
    <row r="400" spans="1:14">
      <c r="A400" s="125"/>
      <c r="B400" s="129"/>
      <c r="C400" s="6"/>
      <c r="D400" s="6"/>
      <c r="E400" s="6"/>
      <c r="F400" s="7"/>
      <c r="G400" s="5"/>
      <c r="H400" s="66"/>
      <c r="I400" s="67"/>
      <c r="J400" s="67"/>
      <c r="K400" s="67"/>
      <c r="L400" s="67"/>
    </row>
    <row r="401" spans="1:14">
      <c r="A401" s="125">
        <v>0</v>
      </c>
      <c r="B401" s="129">
        <v>466322</v>
      </c>
      <c r="C401" s="6" t="s">
        <v>3681</v>
      </c>
      <c r="D401" s="6" t="s">
        <v>2409</v>
      </c>
      <c r="E401" s="6" t="s">
        <v>8</v>
      </c>
      <c r="F401" s="7">
        <v>8.57</v>
      </c>
      <c r="G401" s="5">
        <f t="shared" si="130"/>
        <v>814.15</v>
      </c>
      <c r="H401" s="66"/>
      <c r="I401" s="67">
        <f t="shared" si="133"/>
        <v>8.57</v>
      </c>
      <c r="J401" s="67">
        <f t="shared" si="131"/>
        <v>0</v>
      </c>
      <c r="K401" s="67">
        <f t="shared" si="132"/>
        <v>814.15</v>
      </c>
      <c r="L401" s="67">
        <f t="shared" si="112"/>
        <v>0</v>
      </c>
      <c r="N401" s="1" t="s">
        <v>5175</v>
      </c>
    </row>
    <row r="402" spans="1:14">
      <c r="A402" s="125">
        <v>0</v>
      </c>
      <c r="B402" s="129">
        <v>466324</v>
      </c>
      <c r="C402" s="6" t="s">
        <v>3682</v>
      </c>
      <c r="D402" s="6" t="s">
        <v>2409</v>
      </c>
      <c r="E402" s="6" t="s">
        <v>8</v>
      </c>
      <c r="F402" s="7">
        <v>11.89</v>
      </c>
      <c r="G402" s="5">
        <f t="shared" si="130"/>
        <v>1129.55</v>
      </c>
      <c r="H402" s="66"/>
      <c r="I402" s="67">
        <f t="shared" si="133"/>
        <v>11.89</v>
      </c>
      <c r="J402" s="67">
        <f t="shared" si="131"/>
        <v>0</v>
      </c>
      <c r="K402" s="67">
        <f t="shared" si="132"/>
        <v>1129.55</v>
      </c>
      <c r="L402" s="67">
        <f t="shared" si="112"/>
        <v>0</v>
      </c>
      <c r="N402" s="1" t="s">
        <v>5175</v>
      </c>
    </row>
    <row r="403" spans="1:14">
      <c r="A403" s="125">
        <v>0</v>
      </c>
      <c r="B403" s="129">
        <v>466342</v>
      </c>
      <c r="C403" s="6" t="s">
        <v>3683</v>
      </c>
      <c r="D403" s="6" t="s">
        <v>2409</v>
      </c>
      <c r="E403" s="6" t="s">
        <v>8</v>
      </c>
      <c r="F403" s="7">
        <v>12.77</v>
      </c>
      <c r="G403" s="5">
        <f t="shared" si="130"/>
        <v>1213.1500000000001</v>
      </c>
      <c r="H403" s="66"/>
      <c r="I403" s="67">
        <f t="shared" si="133"/>
        <v>12.77</v>
      </c>
      <c r="J403" s="67">
        <f t="shared" si="131"/>
        <v>0</v>
      </c>
      <c r="K403" s="67">
        <f t="shared" si="132"/>
        <v>1213.1500000000001</v>
      </c>
      <c r="L403" s="67">
        <f t="shared" si="112"/>
        <v>0</v>
      </c>
      <c r="N403" s="1" t="s">
        <v>5175</v>
      </c>
    </row>
    <row r="404" spans="1:14">
      <c r="A404" s="125">
        <v>0</v>
      </c>
      <c r="B404" s="129">
        <v>466344</v>
      </c>
      <c r="C404" s="6" t="s">
        <v>3684</v>
      </c>
      <c r="D404" s="6" t="s">
        <v>2409</v>
      </c>
      <c r="E404" s="6" t="s">
        <v>8</v>
      </c>
      <c r="F404" s="7">
        <v>15.55</v>
      </c>
      <c r="G404" s="5">
        <f t="shared" si="130"/>
        <v>1477.25</v>
      </c>
      <c r="H404" s="66"/>
      <c r="I404" s="67">
        <f t="shared" si="133"/>
        <v>15.55</v>
      </c>
      <c r="J404" s="67">
        <f t="shared" si="131"/>
        <v>0</v>
      </c>
      <c r="K404" s="67">
        <f t="shared" si="132"/>
        <v>1477.25</v>
      </c>
      <c r="L404" s="67">
        <f t="shared" si="112"/>
        <v>0</v>
      </c>
      <c r="N404" s="1" t="s">
        <v>5175</v>
      </c>
    </row>
    <row r="405" spans="1:14">
      <c r="A405" s="125"/>
      <c r="B405" s="129"/>
      <c r="C405" s="6"/>
      <c r="D405" s="6"/>
      <c r="E405" s="6"/>
      <c r="F405" s="7"/>
      <c r="G405" s="5"/>
      <c r="H405" s="66"/>
      <c r="I405" s="67"/>
      <c r="J405" s="67"/>
      <c r="K405" s="67"/>
      <c r="L405" s="67"/>
    </row>
    <row r="406" spans="1:14">
      <c r="A406" s="125">
        <v>0</v>
      </c>
      <c r="B406" s="129">
        <v>466822</v>
      </c>
      <c r="C406" s="6" t="s">
        <v>5161</v>
      </c>
      <c r="D406" s="6" t="s">
        <v>2409</v>
      </c>
      <c r="E406" s="6" t="s">
        <v>8</v>
      </c>
      <c r="F406" s="7">
        <v>6.03</v>
      </c>
      <c r="G406" s="5">
        <f t="shared" si="130"/>
        <v>572.85</v>
      </c>
      <c r="H406" s="66"/>
      <c r="I406" s="67">
        <f>F406*(1-Скидка_ROXELPRO)</f>
        <v>6.03</v>
      </c>
      <c r="J406" s="67">
        <f t="shared" si="131"/>
        <v>0</v>
      </c>
      <c r="K406" s="67">
        <f t="shared" si="132"/>
        <v>572.85</v>
      </c>
      <c r="L406" s="67">
        <f t="shared" si="112"/>
        <v>0</v>
      </c>
    </row>
    <row r="407" spans="1:14">
      <c r="A407" s="125">
        <v>0</v>
      </c>
      <c r="B407" s="129">
        <v>466824</v>
      </c>
      <c r="C407" s="6" t="s">
        <v>4796</v>
      </c>
      <c r="D407" s="6" t="s">
        <v>2409</v>
      </c>
      <c r="E407" s="6" t="s">
        <v>8</v>
      </c>
      <c r="F407" s="7">
        <v>8.61</v>
      </c>
      <c r="G407" s="5">
        <f t="shared" si="130"/>
        <v>817.95</v>
      </c>
      <c r="H407" s="66"/>
      <c r="I407" s="67">
        <f>F407*(1-Скидка_ROXELPRO)</f>
        <v>8.61</v>
      </c>
      <c r="J407" s="67">
        <f t="shared" si="131"/>
        <v>0</v>
      </c>
      <c r="K407" s="67">
        <f t="shared" si="132"/>
        <v>817.95</v>
      </c>
      <c r="L407" s="67">
        <f t="shared" si="112"/>
        <v>0</v>
      </c>
    </row>
    <row r="408" spans="1:14">
      <c r="A408" s="125">
        <v>0</v>
      </c>
      <c r="B408" s="129">
        <v>466845</v>
      </c>
      <c r="C408" s="6" t="s">
        <v>5335</v>
      </c>
      <c r="D408" s="6" t="s">
        <v>2409</v>
      </c>
      <c r="E408" s="6" t="s">
        <v>8</v>
      </c>
      <c r="F408" s="7">
        <v>7.87</v>
      </c>
      <c r="G408" s="5">
        <f t="shared" ref="G408" si="135">ROUND(F408*Курс_EUR,2)</f>
        <v>747.65</v>
      </c>
      <c r="H408" s="66"/>
      <c r="I408" s="67">
        <f>F408*(1-Скидка_ROXELPRO)</f>
        <v>7.87</v>
      </c>
      <c r="J408" s="67">
        <f t="shared" ref="J408" si="136">I408*H408</f>
        <v>0</v>
      </c>
      <c r="K408" s="67">
        <f t="shared" ref="K408" si="137">G408*(1-Скидка_ROXELPRO)</f>
        <v>747.65</v>
      </c>
      <c r="L408" s="67">
        <f t="shared" ref="L408" si="138">H408*K408</f>
        <v>0</v>
      </c>
    </row>
    <row r="409" spans="1:14">
      <c r="A409" s="125"/>
      <c r="B409" s="129"/>
      <c r="C409" s="6"/>
      <c r="D409" s="6"/>
      <c r="E409" s="6"/>
      <c r="F409" s="7"/>
      <c r="G409" s="5"/>
      <c r="H409" s="66"/>
      <c r="I409" s="67"/>
      <c r="J409" s="67"/>
      <c r="K409" s="67"/>
      <c r="L409" s="67"/>
    </row>
    <row r="410" spans="1:14">
      <c r="A410" s="125">
        <v>0</v>
      </c>
      <c r="B410" s="129">
        <v>466964</v>
      </c>
      <c r="C410" s="6" t="s">
        <v>4603</v>
      </c>
      <c r="D410" s="6" t="s">
        <v>2409</v>
      </c>
      <c r="E410" s="6" t="s">
        <v>8</v>
      </c>
      <c r="F410" s="7">
        <v>1.43</v>
      </c>
      <c r="G410" s="5">
        <f t="shared" si="130"/>
        <v>135.85</v>
      </c>
      <c r="H410" s="66"/>
      <c r="I410" s="67">
        <f>F410*(1-Скидка_ROXELPRO)</f>
        <v>1.43</v>
      </c>
      <c r="J410" s="67">
        <f t="shared" si="131"/>
        <v>0</v>
      </c>
      <c r="K410" s="67">
        <f t="shared" si="132"/>
        <v>135.85</v>
      </c>
      <c r="L410" s="67">
        <f t="shared" si="112"/>
        <v>0</v>
      </c>
    </row>
    <row r="411" spans="1:14" ht="12.5" thickBot="1">
      <c r="A411" s="125"/>
      <c r="B411" s="126"/>
      <c r="C411" s="3"/>
      <c r="D411" s="3"/>
      <c r="E411" s="3"/>
      <c r="F411" s="5"/>
      <c r="G411" s="5"/>
      <c r="H411" s="66"/>
      <c r="I411" s="67"/>
      <c r="J411" s="67"/>
      <c r="K411" s="67"/>
      <c r="L411" s="67"/>
    </row>
    <row r="412" spans="1:14" ht="12.5" thickBot="1">
      <c r="A412" s="125"/>
      <c r="B412" s="358" t="s">
        <v>3585</v>
      </c>
      <c r="C412" s="359"/>
      <c r="D412" s="359"/>
      <c r="E412" s="359"/>
      <c r="F412" s="360"/>
      <c r="G412" s="285"/>
      <c r="H412" s="66"/>
      <c r="I412" s="67"/>
      <c r="J412" s="67"/>
      <c r="K412" s="67"/>
      <c r="L412" s="67"/>
    </row>
    <row r="413" spans="1:14">
      <c r="A413" s="125">
        <v>0</v>
      </c>
      <c r="B413" s="129">
        <v>482305</v>
      </c>
      <c r="C413" s="6" t="s">
        <v>47</v>
      </c>
      <c r="D413" s="6" t="s">
        <v>2292</v>
      </c>
      <c r="E413" s="6" t="s">
        <v>8</v>
      </c>
      <c r="F413" s="7">
        <v>28.12</v>
      </c>
      <c r="G413" s="5">
        <f>ROUND(F413*Курс_EUR,2)</f>
        <v>2671.4</v>
      </c>
      <c r="H413" s="66"/>
      <c r="I413" s="67">
        <f t="shared" ref="I413:I426" si="139">F413*(1-Скидка_ROXELPRO)</f>
        <v>28.12</v>
      </c>
      <c r="J413" s="67">
        <f>I413*H413</f>
        <v>0</v>
      </c>
      <c r="K413" s="67">
        <f>G413*(1-Скидка_ROXELPRO)</f>
        <v>2671.4</v>
      </c>
      <c r="L413" s="67">
        <f t="shared" si="112"/>
        <v>0</v>
      </c>
      <c r="N413" s="1" t="s">
        <v>5175</v>
      </c>
    </row>
    <row r="414" spans="1:14">
      <c r="A414" s="125">
        <v>0</v>
      </c>
      <c r="B414" s="129">
        <v>482325</v>
      </c>
      <c r="C414" s="6" t="s">
        <v>2936</v>
      </c>
      <c r="D414" s="6" t="s">
        <v>2451</v>
      </c>
      <c r="E414" s="6" t="s">
        <v>8</v>
      </c>
      <c r="F414" s="7">
        <v>122.71</v>
      </c>
      <c r="G414" s="5">
        <f>ROUND(F414*Курс_EUR,2)</f>
        <v>11657.45</v>
      </c>
      <c r="H414" s="66"/>
      <c r="I414" s="67">
        <f t="shared" si="139"/>
        <v>122.71</v>
      </c>
      <c r="J414" s="67">
        <f>I414*H414</f>
        <v>0</v>
      </c>
      <c r="K414" s="67">
        <f>G414*(1-Скидка_ROXELPRO)</f>
        <v>11657.45</v>
      </c>
      <c r="L414" s="67">
        <f t="shared" si="112"/>
        <v>0</v>
      </c>
    </row>
    <row r="415" spans="1:14">
      <c r="A415" s="125"/>
      <c r="B415" s="129"/>
      <c r="C415" s="6"/>
      <c r="D415" s="6"/>
      <c r="E415" s="6"/>
      <c r="F415" s="7"/>
      <c r="G415" s="5"/>
      <c r="H415" s="66"/>
      <c r="I415" s="67"/>
      <c r="J415" s="67"/>
      <c r="K415" s="67"/>
      <c r="L415" s="67"/>
    </row>
    <row r="416" spans="1:14">
      <c r="A416" s="125">
        <v>0</v>
      </c>
      <c r="B416" s="129">
        <v>482505</v>
      </c>
      <c r="C416" s="6" t="s">
        <v>5173</v>
      </c>
      <c r="D416" s="6" t="s">
        <v>2292</v>
      </c>
      <c r="E416" s="6" t="s">
        <v>8</v>
      </c>
      <c r="F416" s="7">
        <v>20.350000000000001</v>
      </c>
      <c r="G416" s="5">
        <f>ROUND(F416*Курс_EUR,2)</f>
        <v>1933.25</v>
      </c>
      <c r="H416" s="66"/>
      <c r="I416" s="67">
        <f t="shared" ref="I416:I417" si="140">F416*(1-Скидка_ROXELPRO)</f>
        <v>20.350000000000001</v>
      </c>
      <c r="J416" s="67">
        <f>I416*H416</f>
        <v>0</v>
      </c>
      <c r="K416" s="67">
        <f>G416*(1-Скидка_ROXELPRO)</f>
        <v>1933.25</v>
      </c>
      <c r="L416" s="67">
        <f t="shared" si="112"/>
        <v>0</v>
      </c>
    </row>
    <row r="417" spans="1:12">
      <c r="A417" s="125">
        <v>0</v>
      </c>
      <c r="B417" s="129">
        <v>482520</v>
      </c>
      <c r="C417" s="6" t="s">
        <v>5174</v>
      </c>
      <c r="D417" s="6" t="s">
        <v>2451</v>
      </c>
      <c r="E417" s="6" t="s">
        <v>8</v>
      </c>
      <c r="F417" s="7">
        <v>80.98</v>
      </c>
      <c r="G417" s="5">
        <f>ROUND(F417*Курс_EUR,2)</f>
        <v>7693.1</v>
      </c>
      <c r="H417" s="66"/>
      <c r="I417" s="67">
        <f t="shared" si="140"/>
        <v>80.98</v>
      </c>
      <c r="J417" s="67">
        <f>I417*H417</f>
        <v>0</v>
      </c>
      <c r="K417" s="67">
        <f>G417*(1-Скидка_ROXELPRO)</f>
        <v>7693.1</v>
      </c>
      <c r="L417" s="67">
        <f t="shared" si="112"/>
        <v>0</v>
      </c>
    </row>
    <row r="418" spans="1:12" ht="12.5" thickBot="1">
      <c r="A418" s="125"/>
      <c r="B418" s="126"/>
      <c r="C418" s="3"/>
      <c r="D418" s="3"/>
      <c r="E418" s="3"/>
      <c r="F418" s="5"/>
      <c r="G418" s="5"/>
      <c r="H418" s="66"/>
      <c r="I418" s="67"/>
      <c r="J418" s="67"/>
      <c r="K418" s="67"/>
      <c r="L418" s="67"/>
    </row>
    <row r="419" spans="1:12" ht="12.5" thickBot="1">
      <c r="A419" s="125"/>
      <c r="B419" s="358" t="s">
        <v>3586</v>
      </c>
      <c r="C419" s="359"/>
      <c r="D419" s="359"/>
      <c r="E419" s="359"/>
      <c r="F419" s="360"/>
      <c r="G419" s="285"/>
      <c r="H419" s="66"/>
      <c r="I419" s="67"/>
      <c r="J419" s="67"/>
      <c r="K419" s="67"/>
      <c r="L419" s="67"/>
    </row>
    <row r="420" spans="1:12">
      <c r="A420" s="125">
        <v>0</v>
      </c>
      <c r="B420" s="129">
        <v>491261</v>
      </c>
      <c r="C420" s="6" t="s">
        <v>2351</v>
      </c>
      <c r="D420" s="6" t="s">
        <v>2352</v>
      </c>
      <c r="E420" s="6" t="s">
        <v>68</v>
      </c>
      <c r="F420" s="7">
        <v>2.7</v>
      </c>
      <c r="G420" s="5">
        <f t="shared" ref="G420:G439" si="141">ROUND(F420*Курс_EUR,2)</f>
        <v>256.5</v>
      </c>
      <c r="H420" s="66"/>
      <c r="I420" s="67">
        <f t="shared" si="139"/>
        <v>2.7</v>
      </c>
      <c r="J420" s="67">
        <f t="shared" ref="J420:J439" si="142">I420*H420</f>
        <v>0</v>
      </c>
      <c r="K420" s="67">
        <f t="shared" ref="K420:K439" si="143">G420*(1-Скидка_ROXELPRO)</f>
        <v>256.5</v>
      </c>
      <c r="L420" s="67">
        <f t="shared" ref="L420:L496" si="144">H420*K420</f>
        <v>0</v>
      </c>
    </row>
    <row r="421" spans="1:12">
      <c r="A421" s="125">
        <v>0</v>
      </c>
      <c r="B421" s="129">
        <v>491271</v>
      </c>
      <c r="C421" s="6" t="s">
        <v>4692</v>
      </c>
      <c r="D421" s="6" t="s">
        <v>2294</v>
      </c>
      <c r="E421" s="6" t="s">
        <v>8</v>
      </c>
      <c r="F421" s="7">
        <v>0.96</v>
      </c>
      <c r="G421" s="5">
        <f t="shared" si="141"/>
        <v>91.2</v>
      </c>
      <c r="H421" s="66"/>
      <c r="I421" s="67">
        <f>F421*(1-Скидка_ROXELPRO)</f>
        <v>0.96</v>
      </c>
      <c r="J421" s="67">
        <f t="shared" si="142"/>
        <v>0</v>
      </c>
      <c r="K421" s="67">
        <f t="shared" si="143"/>
        <v>91.2</v>
      </c>
      <c r="L421" s="67">
        <f t="shared" si="144"/>
        <v>0</v>
      </c>
    </row>
    <row r="422" spans="1:12">
      <c r="A422" s="125">
        <v>0</v>
      </c>
      <c r="B422" s="129">
        <v>492123</v>
      </c>
      <c r="C422" s="6" t="s">
        <v>3700</v>
      </c>
      <c r="D422" s="6" t="s">
        <v>3701</v>
      </c>
      <c r="E422" s="6" t="s">
        <v>8</v>
      </c>
      <c r="F422" s="7">
        <v>1.64</v>
      </c>
      <c r="G422" s="5">
        <f t="shared" si="141"/>
        <v>155.80000000000001</v>
      </c>
      <c r="H422" s="66"/>
      <c r="I422" s="67">
        <f t="shared" si="139"/>
        <v>1.64</v>
      </c>
      <c r="J422" s="67">
        <f t="shared" si="142"/>
        <v>0</v>
      </c>
      <c r="K422" s="67">
        <f t="shared" si="143"/>
        <v>155.80000000000001</v>
      </c>
      <c r="L422" s="67">
        <f t="shared" si="144"/>
        <v>0</v>
      </c>
    </row>
    <row r="423" spans="1:12">
      <c r="A423" s="125">
        <v>0</v>
      </c>
      <c r="B423" s="129">
        <v>492222</v>
      </c>
      <c r="C423" s="6" t="s">
        <v>3702</v>
      </c>
      <c r="D423" s="6" t="s">
        <v>2418</v>
      </c>
      <c r="E423" s="6" t="s">
        <v>1837</v>
      </c>
      <c r="F423" s="7">
        <v>4.4800000000000004</v>
      </c>
      <c r="G423" s="5">
        <f t="shared" si="141"/>
        <v>425.6</v>
      </c>
      <c r="H423" s="66"/>
      <c r="I423" s="67">
        <f>F423*(1-Скидка_ROXELPRO)</f>
        <v>4.4800000000000004</v>
      </c>
      <c r="J423" s="67">
        <f t="shared" si="142"/>
        <v>0</v>
      </c>
      <c r="K423" s="67">
        <f t="shared" si="143"/>
        <v>425.6</v>
      </c>
      <c r="L423" s="67">
        <f t="shared" si="144"/>
        <v>0</v>
      </c>
    </row>
    <row r="424" spans="1:12">
      <c r="A424" s="125">
        <v>0</v>
      </c>
      <c r="B424" s="129">
        <v>492242</v>
      </c>
      <c r="C424" s="6" t="s">
        <v>2183</v>
      </c>
      <c r="D424" s="6" t="s">
        <v>2418</v>
      </c>
      <c r="E424" s="6" t="s">
        <v>1837</v>
      </c>
      <c r="F424" s="7">
        <v>4.4800000000000004</v>
      </c>
      <c r="G424" s="5">
        <f t="shared" si="141"/>
        <v>425.6</v>
      </c>
      <c r="H424" s="66"/>
      <c r="I424" s="67">
        <f t="shared" si="139"/>
        <v>4.4800000000000004</v>
      </c>
      <c r="J424" s="67">
        <f t="shared" si="142"/>
        <v>0</v>
      </c>
      <c r="K424" s="67">
        <f t="shared" si="143"/>
        <v>425.6</v>
      </c>
      <c r="L424" s="67">
        <f t="shared" si="144"/>
        <v>0</v>
      </c>
    </row>
    <row r="425" spans="1:12">
      <c r="A425" s="125">
        <v>0</v>
      </c>
      <c r="B425" s="129">
        <v>492414</v>
      </c>
      <c r="C425" s="6" t="s">
        <v>2184</v>
      </c>
      <c r="D425" s="6" t="s">
        <v>2419</v>
      </c>
      <c r="E425" s="6" t="s">
        <v>1836</v>
      </c>
      <c r="F425" s="7">
        <v>107.63</v>
      </c>
      <c r="G425" s="5">
        <f t="shared" si="141"/>
        <v>10224.85</v>
      </c>
      <c r="H425" s="66"/>
      <c r="I425" s="67">
        <f t="shared" si="139"/>
        <v>107.63</v>
      </c>
      <c r="J425" s="67">
        <f t="shared" si="142"/>
        <v>0</v>
      </c>
      <c r="K425" s="67">
        <f t="shared" si="143"/>
        <v>10224.85</v>
      </c>
      <c r="L425" s="67">
        <f t="shared" si="144"/>
        <v>0</v>
      </c>
    </row>
    <row r="426" spans="1:12">
      <c r="A426" s="125">
        <v>0</v>
      </c>
      <c r="B426" s="129">
        <v>492452</v>
      </c>
      <c r="C426" s="6" t="s">
        <v>2185</v>
      </c>
      <c r="D426" s="6" t="s">
        <v>2415</v>
      </c>
      <c r="E426" s="6" t="s">
        <v>2420</v>
      </c>
      <c r="F426" s="7">
        <v>23.1</v>
      </c>
      <c r="G426" s="5">
        <f t="shared" si="141"/>
        <v>2194.5</v>
      </c>
      <c r="H426" s="66"/>
      <c r="I426" s="67">
        <f t="shared" si="139"/>
        <v>23.1</v>
      </c>
      <c r="J426" s="67">
        <f t="shared" si="142"/>
        <v>0</v>
      </c>
      <c r="K426" s="67">
        <f t="shared" si="143"/>
        <v>2194.5</v>
      </c>
      <c r="L426" s="67">
        <f t="shared" si="144"/>
        <v>0</v>
      </c>
    </row>
    <row r="427" spans="1:12">
      <c r="A427" s="125">
        <v>0</v>
      </c>
      <c r="B427" s="129">
        <v>493161</v>
      </c>
      <c r="C427" s="6" t="s">
        <v>48</v>
      </c>
      <c r="D427" s="6" t="s">
        <v>5006</v>
      </c>
      <c r="E427" s="6" t="s">
        <v>8</v>
      </c>
      <c r="F427" s="7">
        <v>0.59</v>
      </c>
      <c r="G427" s="5">
        <f t="shared" si="141"/>
        <v>56.05</v>
      </c>
      <c r="H427" s="66"/>
      <c r="I427" s="67">
        <f t="shared" ref="I427:I439" si="145">F427*(1-Скидка_ROXELPRO)</f>
        <v>0.59</v>
      </c>
      <c r="J427" s="67">
        <f t="shared" si="142"/>
        <v>0</v>
      </c>
      <c r="K427" s="67">
        <f t="shared" si="143"/>
        <v>56.05</v>
      </c>
      <c r="L427" s="67">
        <f t="shared" si="144"/>
        <v>0</v>
      </c>
    </row>
    <row r="428" spans="1:12">
      <c r="A428" s="125">
        <v>0</v>
      </c>
      <c r="B428" s="129">
        <v>493171</v>
      </c>
      <c r="C428" s="6" t="s">
        <v>5042</v>
      </c>
      <c r="D428" s="6" t="s">
        <v>5006</v>
      </c>
      <c r="E428" s="6" t="s">
        <v>8</v>
      </c>
      <c r="F428" s="7">
        <v>0.59</v>
      </c>
      <c r="G428" s="5">
        <f t="shared" si="141"/>
        <v>56.05</v>
      </c>
      <c r="H428" s="66"/>
      <c r="I428" s="67">
        <f t="shared" si="145"/>
        <v>0.59</v>
      </c>
      <c r="J428" s="67">
        <f t="shared" si="142"/>
        <v>0</v>
      </c>
      <c r="K428" s="67">
        <f t="shared" si="143"/>
        <v>56.05</v>
      </c>
      <c r="L428" s="67">
        <f t="shared" si="144"/>
        <v>0</v>
      </c>
    </row>
    <row r="429" spans="1:12">
      <c r="A429" s="125">
        <v>0</v>
      </c>
      <c r="B429" s="126">
        <v>493542</v>
      </c>
      <c r="C429" s="4" t="s">
        <v>3703</v>
      </c>
      <c r="D429" s="4" t="s">
        <v>4773</v>
      </c>
      <c r="E429" s="4" t="s">
        <v>1837</v>
      </c>
      <c r="F429" s="5">
        <v>6.12</v>
      </c>
      <c r="G429" s="5">
        <f t="shared" si="141"/>
        <v>581.4</v>
      </c>
      <c r="H429" s="66"/>
      <c r="I429" s="67">
        <f t="shared" si="145"/>
        <v>6.12</v>
      </c>
      <c r="J429" s="67">
        <f t="shared" si="142"/>
        <v>0</v>
      </c>
      <c r="K429" s="67">
        <f t="shared" si="143"/>
        <v>581.4</v>
      </c>
      <c r="L429" s="67">
        <f t="shared" si="144"/>
        <v>0</v>
      </c>
    </row>
    <row r="430" spans="1:12">
      <c r="A430" s="125">
        <v>0</v>
      </c>
      <c r="B430" s="126">
        <v>494212</v>
      </c>
      <c r="C430" s="4" t="s">
        <v>49</v>
      </c>
      <c r="D430" s="4" t="s">
        <v>2421</v>
      </c>
      <c r="E430" s="4" t="s">
        <v>8</v>
      </c>
      <c r="F430" s="5">
        <v>27.09</v>
      </c>
      <c r="G430" s="5">
        <f t="shared" si="141"/>
        <v>2573.5500000000002</v>
      </c>
      <c r="H430" s="66"/>
      <c r="I430" s="67">
        <f t="shared" si="145"/>
        <v>27.09</v>
      </c>
      <c r="J430" s="67">
        <f t="shared" si="142"/>
        <v>0</v>
      </c>
      <c r="K430" s="67">
        <f t="shared" si="143"/>
        <v>2573.5500000000002</v>
      </c>
      <c r="L430" s="67">
        <f t="shared" si="144"/>
        <v>0</v>
      </c>
    </row>
    <row r="431" spans="1:12">
      <c r="A431" s="125">
        <v>0</v>
      </c>
      <c r="B431" s="126">
        <v>494292</v>
      </c>
      <c r="C431" s="4" t="s">
        <v>4626</v>
      </c>
      <c r="D431" s="4" t="s">
        <v>4627</v>
      </c>
      <c r="E431" s="4" t="s">
        <v>68</v>
      </c>
      <c r="F431" s="5">
        <v>2.2999999999999998</v>
      </c>
      <c r="G431" s="5">
        <f t="shared" si="141"/>
        <v>218.5</v>
      </c>
      <c r="H431" s="66"/>
      <c r="I431" s="67">
        <f t="shared" si="145"/>
        <v>2.2999999999999998</v>
      </c>
      <c r="J431" s="67">
        <f t="shared" si="142"/>
        <v>0</v>
      </c>
      <c r="K431" s="67">
        <f t="shared" si="143"/>
        <v>218.5</v>
      </c>
      <c r="L431" s="67">
        <f t="shared" si="144"/>
        <v>0</v>
      </c>
    </row>
    <row r="432" spans="1:12">
      <c r="A432" s="125">
        <v>0</v>
      </c>
      <c r="B432" s="126">
        <v>495191</v>
      </c>
      <c r="C432" s="4" t="s">
        <v>4693</v>
      </c>
      <c r="D432" s="4" t="s">
        <v>2295</v>
      </c>
      <c r="E432" s="4" t="s">
        <v>1834</v>
      </c>
      <c r="F432" s="5">
        <v>9.77</v>
      </c>
      <c r="G432" s="5">
        <f t="shared" si="141"/>
        <v>928.15</v>
      </c>
      <c r="H432" s="66"/>
      <c r="I432" s="67">
        <f>F432*(1-Скидка_ROXELPRO)</f>
        <v>9.77</v>
      </c>
      <c r="J432" s="67">
        <f t="shared" si="142"/>
        <v>0</v>
      </c>
      <c r="K432" s="67">
        <f t="shared" si="143"/>
        <v>928.15</v>
      </c>
      <c r="L432" s="67">
        <f t="shared" si="144"/>
        <v>0</v>
      </c>
    </row>
    <row r="433" spans="1:14">
      <c r="A433" s="125">
        <v>0</v>
      </c>
      <c r="B433" s="126">
        <v>495512</v>
      </c>
      <c r="C433" s="4" t="s">
        <v>3807</v>
      </c>
      <c r="D433" s="4" t="s">
        <v>2451</v>
      </c>
      <c r="E433" s="4" t="s">
        <v>8</v>
      </c>
      <c r="F433" s="5">
        <v>31.48</v>
      </c>
      <c r="G433" s="5">
        <f t="shared" si="141"/>
        <v>2990.6</v>
      </c>
      <c r="H433" s="66"/>
      <c r="I433" s="67">
        <f>F433*(1-Скидка_ROXELPRO)</f>
        <v>31.48</v>
      </c>
      <c r="J433" s="67">
        <f t="shared" si="142"/>
        <v>0</v>
      </c>
      <c r="K433" s="67">
        <f t="shared" si="143"/>
        <v>2990.6</v>
      </c>
      <c r="L433" s="67">
        <f t="shared" si="144"/>
        <v>0</v>
      </c>
      <c r="N433" s="1" t="s">
        <v>5175</v>
      </c>
    </row>
    <row r="434" spans="1:14">
      <c r="A434" s="125">
        <v>0</v>
      </c>
      <c r="B434" s="126">
        <v>499125</v>
      </c>
      <c r="C434" s="4" t="s">
        <v>2186</v>
      </c>
      <c r="D434" s="4" t="s">
        <v>2422</v>
      </c>
      <c r="E434" s="4" t="s">
        <v>8</v>
      </c>
      <c r="F434" s="5">
        <v>0.13</v>
      </c>
      <c r="G434" s="5">
        <f t="shared" si="141"/>
        <v>12.35</v>
      </c>
      <c r="H434" s="66"/>
      <c r="I434" s="67">
        <f t="shared" si="145"/>
        <v>0.13</v>
      </c>
      <c r="J434" s="67">
        <f t="shared" si="142"/>
        <v>0</v>
      </c>
      <c r="K434" s="67">
        <f t="shared" si="143"/>
        <v>12.35</v>
      </c>
      <c r="L434" s="67">
        <f t="shared" si="144"/>
        <v>0</v>
      </c>
    </row>
    <row r="435" spans="1:14">
      <c r="A435" s="125">
        <v>0</v>
      </c>
      <c r="B435" s="126">
        <v>499141</v>
      </c>
      <c r="C435" s="4" t="s">
        <v>2187</v>
      </c>
      <c r="D435" s="4" t="s">
        <v>2216</v>
      </c>
      <c r="E435" s="4" t="s">
        <v>8</v>
      </c>
      <c r="F435" s="5">
        <v>0.38</v>
      </c>
      <c r="G435" s="5">
        <f t="shared" si="141"/>
        <v>36.1</v>
      </c>
      <c r="H435" s="66"/>
      <c r="I435" s="67">
        <f t="shared" si="145"/>
        <v>0.38</v>
      </c>
      <c r="J435" s="67">
        <f t="shared" si="142"/>
        <v>0</v>
      </c>
      <c r="K435" s="67">
        <f t="shared" si="143"/>
        <v>36.1</v>
      </c>
      <c r="L435" s="67">
        <f t="shared" si="144"/>
        <v>0</v>
      </c>
    </row>
    <row r="436" spans="1:14">
      <c r="A436" s="125">
        <v>0</v>
      </c>
      <c r="B436" s="126">
        <v>499244</v>
      </c>
      <c r="C436" s="4" t="s">
        <v>3704</v>
      </c>
      <c r="D436" s="4" t="s">
        <v>3705</v>
      </c>
      <c r="E436" s="4" t="s">
        <v>68</v>
      </c>
      <c r="F436" s="5">
        <v>15.5</v>
      </c>
      <c r="G436" s="5">
        <f t="shared" si="141"/>
        <v>1472.5</v>
      </c>
      <c r="H436" s="66"/>
      <c r="I436" s="67">
        <f t="shared" si="145"/>
        <v>15.5</v>
      </c>
      <c r="J436" s="67">
        <f t="shared" si="142"/>
        <v>0</v>
      </c>
      <c r="K436" s="67">
        <f t="shared" si="143"/>
        <v>1472.5</v>
      </c>
      <c r="L436" s="67">
        <f t="shared" si="144"/>
        <v>0</v>
      </c>
    </row>
    <row r="437" spans="1:14">
      <c r="A437" s="125">
        <v>0</v>
      </c>
      <c r="B437" s="126">
        <v>499246</v>
      </c>
      <c r="C437" s="4" t="s">
        <v>3706</v>
      </c>
      <c r="D437" s="4" t="s">
        <v>3707</v>
      </c>
      <c r="E437" s="4" t="s">
        <v>68</v>
      </c>
      <c r="F437" s="5">
        <v>7.5</v>
      </c>
      <c r="G437" s="5">
        <f t="shared" si="141"/>
        <v>712.5</v>
      </c>
      <c r="H437" s="66"/>
      <c r="I437" s="67">
        <f t="shared" si="145"/>
        <v>7.5</v>
      </c>
      <c r="J437" s="67">
        <f t="shared" si="142"/>
        <v>0</v>
      </c>
      <c r="K437" s="67">
        <f t="shared" si="143"/>
        <v>712.5</v>
      </c>
      <c r="L437" s="67">
        <f t="shared" si="144"/>
        <v>0</v>
      </c>
    </row>
    <row r="438" spans="1:14">
      <c r="A438" s="125">
        <v>0</v>
      </c>
      <c r="B438" s="126">
        <v>499342</v>
      </c>
      <c r="C438" s="4" t="s">
        <v>3708</v>
      </c>
      <c r="D438" s="4" t="s">
        <v>3709</v>
      </c>
      <c r="E438" s="4" t="s">
        <v>68</v>
      </c>
      <c r="F438" s="5">
        <v>17.5</v>
      </c>
      <c r="G438" s="5">
        <f t="shared" si="141"/>
        <v>1662.5</v>
      </c>
      <c r="H438" s="66"/>
      <c r="I438" s="67">
        <f t="shared" si="145"/>
        <v>17.5</v>
      </c>
      <c r="J438" s="67">
        <f t="shared" si="142"/>
        <v>0</v>
      </c>
      <c r="K438" s="67">
        <f t="shared" si="143"/>
        <v>1662.5</v>
      </c>
      <c r="L438" s="67">
        <f t="shared" si="144"/>
        <v>0</v>
      </c>
    </row>
    <row r="439" spans="1:14">
      <c r="A439" s="125">
        <v>0</v>
      </c>
      <c r="B439" s="126">
        <v>499343</v>
      </c>
      <c r="C439" s="4" t="s">
        <v>3710</v>
      </c>
      <c r="D439" s="4" t="s">
        <v>3711</v>
      </c>
      <c r="E439" s="4" t="s">
        <v>68</v>
      </c>
      <c r="F439" s="5">
        <v>10.5</v>
      </c>
      <c r="G439" s="5">
        <f t="shared" si="141"/>
        <v>997.5</v>
      </c>
      <c r="H439" s="66"/>
      <c r="I439" s="67">
        <f t="shared" si="145"/>
        <v>10.5</v>
      </c>
      <c r="J439" s="67">
        <f t="shared" si="142"/>
        <v>0</v>
      </c>
      <c r="K439" s="67">
        <f t="shared" si="143"/>
        <v>997.5</v>
      </c>
      <c r="L439" s="67">
        <f t="shared" si="144"/>
        <v>0</v>
      </c>
    </row>
    <row r="440" spans="1:14">
      <c r="A440" s="125"/>
      <c r="B440" s="126"/>
      <c r="C440" s="3"/>
      <c r="D440" s="3"/>
      <c r="E440" s="3"/>
      <c r="F440" s="5"/>
      <c r="G440" s="5"/>
      <c r="H440" s="66"/>
      <c r="I440" s="67"/>
      <c r="J440" s="67"/>
      <c r="K440" s="67"/>
      <c r="L440" s="67"/>
    </row>
    <row r="441" spans="1:14" ht="16" thickBot="1">
      <c r="A441" s="125"/>
      <c r="B441" s="361" t="s">
        <v>50</v>
      </c>
      <c r="C441" s="361"/>
      <c r="D441" s="361"/>
      <c r="E441" s="361"/>
      <c r="F441" s="362"/>
      <c r="G441" s="328"/>
      <c r="H441" s="66"/>
      <c r="I441" s="67"/>
      <c r="J441" s="67"/>
      <c r="K441" s="67"/>
      <c r="L441" s="67"/>
    </row>
    <row r="442" spans="1:14" ht="12.5" thickBot="1">
      <c r="A442" s="125"/>
      <c r="B442" s="358" t="s">
        <v>745</v>
      </c>
      <c r="C442" s="359"/>
      <c r="D442" s="359"/>
      <c r="E442" s="359"/>
      <c r="F442" s="360"/>
      <c r="G442" s="285"/>
      <c r="H442" s="66"/>
      <c r="I442" s="67"/>
      <c r="J442" s="67"/>
      <c r="K442" s="67"/>
      <c r="L442" s="67"/>
    </row>
    <row r="443" spans="1:14">
      <c r="A443" s="125">
        <v>0</v>
      </c>
      <c r="B443" s="126">
        <v>512221</v>
      </c>
      <c r="C443" s="4" t="s">
        <v>5151</v>
      </c>
      <c r="D443" s="4" t="s">
        <v>2419</v>
      </c>
      <c r="E443" s="4" t="s">
        <v>8</v>
      </c>
      <c r="F443" s="5">
        <v>6.23</v>
      </c>
      <c r="G443" s="5">
        <f t="shared" ref="G443:G447" si="146">ROUND(F443*Курс_EUR,2)</f>
        <v>591.85</v>
      </c>
      <c r="H443" s="66"/>
      <c r="I443" s="67">
        <f t="shared" ref="I443:I447" si="147">F443*(1-Скидка_ROXELPRO)</f>
        <v>6.23</v>
      </c>
      <c r="J443" s="67">
        <f t="shared" ref="J443:J458" si="148">I443*H443</f>
        <v>0</v>
      </c>
      <c r="K443" s="67">
        <f t="shared" ref="K443:K458" si="149">G443*(1-Скидка_ROXELPRO)</f>
        <v>591.85</v>
      </c>
      <c r="L443" s="67">
        <f t="shared" si="144"/>
        <v>0</v>
      </c>
    </row>
    <row r="444" spans="1:14">
      <c r="A444" s="125">
        <v>0</v>
      </c>
      <c r="B444" s="126">
        <v>512222</v>
      </c>
      <c r="C444" s="4" t="s">
        <v>5152</v>
      </c>
      <c r="D444" s="4" t="s">
        <v>2426</v>
      </c>
      <c r="E444" s="4" t="s">
        <v>8</v>
      </c>
      <c r="F444" s="5">
        <v>9.0399999999999991</v>
      </c>
      <c r="G444" s="5">
        <f t="shared" si="146"/>
        <v>858.8</v>
      </c>
      <c r="H444" s="66"/>
      <c r="I444" s="67">
        <f t="shared" si="147"/>
        <v>9.0399999999999991</v>
      </c>
      <c r="J444" s="67">
        <f t="shared" si="148"/>
        <v>0</v>
      </c>
      <c r="K444" s="67">
        <f t="shared" si="149"/>
        <v>858.8</v>
      </c>
      <c r="L444" s="67">
        <f t="shared" si="144"/>
        <v>0</v>
      </c>
    </row>
    <row r="445" spans="1:14">
      <c r="A445" s="125">
        <v>0</v>
      </c>
      <c r="B445" s="126">
        <v>512223</v>
      </c>
      <c r="C445" s="4" t="s">
        <v>5153</v>
      </c>
      <c r="D445" s="4" t="s">
        <v>2407</v>
      </c>
      <c r="E445" s="4" t="s">
        <v>8</v>
      </c>
      <c r="F445" s="5">
        <v>11.86</v>
      </c>
      <c r="G445" s="5">
        <f t="shared" si="146"/>
        <v>1126.7</v>
      </c>
      <c r="H445" s="66"/>
      <c r="I445" s="67">
        <f t="shared" si="147"/>
        <v>11.86</v>
      </c>
      <c r="J445" s="67">
        <f t="shared" si="148"/>
        <v>0</v>
      </c>
      <c r="K445" s="67">
        <f t="shared" si="149"/>
        <v>1126.7</v>
      </c>
      <c r="L445" s="67">
        <f t="shared" si="144"/>
        <v>0</v>
      </c>
    </row>
    <row r="446" spans="1:14">
      <c r="A446" s="125">
        <v>0</v>
      </c>
      <c r="B446" s="126">
        <v>512224</v>
      </c>
      <c r="C446" s="4" t="s">
        <v>5154</v>
      </c>
      <c r="D446" s="4" t="s">
        <v>5155</v>
      </c>
      <c r="E446" s="4" t="s">
        <v>8</v>
      </c>
      <c r="F446" s="5">
        <v>15.61</v>
      </c>
      <c r="G446" s="5">
        <f t="shared" si="146"/>
        <v>1482.95</v>
      </c>
      <c r="H446" s="66"/>
      <c r="I446" s="67">
        <f t="shared" si="147"/>
        <v>15.61</v>
      </c>
      <c r="J446" s="67">
        <f t="shared" si="148"/>
        <v>0</v>
      </c>
      <c r="K446" s="67">
        <f t="shared" si="149"/>
        <v>1482.95</v>
      </c>
      <c r="L446" s="67">
        <f t="shared" si="144"/>
        <v>0</v>
      </c>
    </row>
    <row r="447" spans="1:14">
      <c r="A447" s="125">
        <v>0</v>
      </c>
      <c r="B447" s="126">
        <v>512225</v>
      </c>
      <c r="C447" s="4" t="s">
        <v>5156</v>
      </c>
      <c r="D447" s="4" t="s">
        <v>5157</v>
      </c>
      <c r="E447" s="4" t="s">
        <v>8</v>
      </c>
      <c r="F447" s="5">
        <v>18.39</v>
      </c>
      <c r="G447" s="5">
        <f t="shared" si="146"/>
        <v>1747.05</v>
      </c>
      <c r="H447" s="66"/>
      <c r="I447" s="67">
        <f t="shared" si="147"/>
        <v>18.39</v>
      </c>
      <c r="J447" s="67">
        <f t="shared" si="148"/>
        <v>0</v>
      </c>
      <c r="K447" s="67">
        <f t="shared" si="149"/>
        <v>1747.05</v>
      </c>
      <c r="L447" s="67">
        <f t="shared" si="144"/>
        <v>0</v>
      </c>
    </row>
    <row r="448" spans="1:14">
      <c r="A448" s="125"/>
      <c r="B448" s="126"/>
      <c r="C448" s="4"/>
      <c r="D448" s="4"/>
      <c r="E448" s="4"/>
      <c r="F448" s="5"/>
      <c r="G448" s="5"/>
      <c r="H448" s="66"/>
      <c r="I448" s="67"/>
      <c r="J448" s="67"/>
      <c r="K448" s="67"/>
      <c r="L448" s="67"/>
    </row>
    <row r="449" spans="1:14">
      <c r="A449" s="125">
        <v>0</v>
      </c>
      <c r="B449" s="126">
        <v>512311</v>
      </c>
      <c r="C449" s="4" t="s">
        <v>51</v>
      </c>
      <c r="D449" s="4" t="s">
        <v>2423</v>
      </c>
      <c r="E449" s="4" t="s">
        <v>8</v>
      </c>
      <c r="F449" s="5">
        <v>2</v>
      </c>
      <c r="G449" s="5">
        <f t="shared" ref="G449:G458" si="150">ROUND(F449*Курс_EUR,2)</f>
        <v>190</v>
      </c>
      <c r="H449" s="66"/>
      <c r="I449" s="67">
        <f t="shared" ref="I449:I499" si="151">F449*(1-Скидка_ROXELPRO)</f>
        <v>2</v>
      </c>
      <c r="J449" s="67">
        <f t="shared" si="148"/>
        <v>0</v>
      </c>
      <c r="K449" s="67">
        <f t="shared" si="149"/>
        <v>190</v>
      </c>
      <c r="L449" s="67">
        <f t="shared" si="144"/>
        <v>0</v>
      </c>
    </row>
    <row r="450" spans="1:14">
      <c r="A450" s="125">
        <v>0</v>
      </c>
      <c r="B450" s="126">
        <v>512312</v>
      </c>
      <c r="C450" s="4" t="s">
        <v>52</v>
      </c>
      <c r="D450" s="4" t="s">
        <v>2424</v>
      </c>
      <c r="E450" s="4" t="s">
        <v>8</v>
      </c>
      <c r="F450" s="5">
        <v>2.59</v>
      </c>
      <c r="G450" s="5">
        <f t="shared" si="150"/>
        <v>246.05</v>
      </c>
      <c r="H450" s="66"/>
      <c r="I450" s="67">
        <f t="shared" si="151"/>
        <v>2.59</v>
      </c>
      <c r="J450" s="67">
        <f t="shared" si="148"/>
        <v>0</v>
      </c>
      <c r="K450" s="67">
        <f t="shared" si="149"/>
        <v>246.05</v>
      </c>
      <c r="L450" s="67">
        <f t="shared" si="144"/>
        <v>0</v>
      </c>
    </row>
    <row r="451" spans="1:14">
      <c r="A451" s="125">
        <v>0</v>
      </c>
      <c r="B451" s="126">
        <v>512313</v>
      </c>
      <c r="C451" s="4" t="s">
        <v>53</v>
      </c>
      <c r="D451" s="4" t="s">
        <v>2425</v>
      </c>
      <c r="E451" s="4" t="s">
        <v>8</v>
      </c>
      <c r="F451" s="5">
        <v>3.31</v>
      </c>
      <c r="G451" s="5">
        <f t="shared" si="150"/>
        <v>314.45</v>
      </c>
      <c r="H451" s="66"/>
      <c r="I451" s="67">
        <f t="shared" si="151"/>
        <v>3.31</v>
      </c>
      <c r="J451" s="67">
        <f t="shared" si="148"/>
        <v>0</v>
      </c>
      <c r="K451" s="67">
        <f t="shared" si="149"/>
        <v>314.45</v>
      </c>
      <c r="L451" s="67">
        <f t="shared" si="144"/>
        <v>0</v>
      </c>
    </row>
    <row r="452" spans="1:14">
      <c r="A452" s="125">
        <v>0</v>
      </c>
      <c r="B452" s="126">
        <v>512314</v>
      </c>
      <c r="C452" s="4" t="s">
        <v>54</v>
      </c>
      <c r="D452" s="4" t="s">
        <v>2426</v>
      </c>
      <c r="E452" s="4" t="s">
        <v>8</v>
      </c>
      <c r="F452" s="5">
        <v>4.13</v>
      </c>
      <c r="G452" s="5">
        <f t="shared" si="150"/>
        <v>392.35</v>
      </c>
      <c r="H452" s="66"/>
      <c r="I452" s="67">
        <f t="shared" si="151"/>
        <v>4.13</v>
      </c>
      <c r="J452" s="67">
        <f t="shared" si="148"/>
        <v>0</v>
      </c>
      <c r="K452" s="67">
        <f t="shared" si="149"/>
        <v>392.35</v>
      </c>
      <c r="L452" s="67">
        <f t="shared" si="144"/>
        <v>0</v>
      </c>
    </row>
    <row r="453" spans="1:14">
      <c r="A453" s="125">
        <v>0</v>
      </c>
      <c r="B453" s="126">
        <v>512315</v>
      </c>
      <c r="C453" s="4" t="s">
        <v>55</v>
      </c>
      <c r="D453" s="4" t="s">
        <v>2427</v>
      </c>
      <c r="E453" s="4" t="s">
        <v>8</v>
      </c>
      <c r="F453" s="5">
        <v>4.76</v>
      </c>
      <c r="G453" s="5">
        <f t="shared" si="150"/>
        <v>452.2</v>
      </c>
      <c r="H453" s="66"/>
      <c r="I453" s="67">
        <f t="shared" si="151"/>
        <v>4.76</v>
      </c>
      <c r="J453" s="67">
        <f t="shared" si="148"/>
        <v>0</v>
      </c>
      <c r="K453" s="67">
        <f t="shared" si="149"/>
        <v>452.2</v>
      </c>
      <c r="L453" s="67">
        <f t="shared" si="144"/>
        <v>0</v>
      </c>
    </row>
    <row r="454" spans="1:14">
      <c r="A454" s="125"/>
      <c r="B454" s="126"/>
      <c r="C454" s="4"/>
      <c r="D454" s="4"/>
      <c r="E454" s="4"/>
      <c r="F454" s="5"/>
      <c r="G454" s="5"/>
      <c r="H454" s="66"/>
      <c r="I454" s="67"/>
      <c r="J454" s="67"/>
      <c r="K454" s="67"/>
      <c r="L454" s="67"/>
    </row>
    <row r="455" spans="1:14">
      <c r="A455" s="125">
        <v>0</v>
      </c>
      <c r="B455" s="126">
        <v>512411</v>
      </c>
      <c r="C455" s="4" t="s">
        <v>56</v>
      </c>
      <c r="D455" s="4" t="s">
        <v>2423</v>
      </c>
      <c r="E455" s="4" t="s">
        <v>8</v>
      </c>
      <c r="F455" s="5">
        <v>2.62</v>
      </c>
      <c r="G455" s="5">
        <f t="shared" si="150"/>
        <v>248.9</v>
      </c>
      <c r="H455" s="66"/>
      <c r="I455" s="67">
        <f t="shared" si="151"/>
        <v>2.62</v>
      </c>
      <c r="J455" s="67">
        <f t="shared" si="148"/>
        <v>0</v>
      </c>
      <c r="K455" s="67">
        <f t="shared" si="149"/>
        <v>248.9</v>
      </c>
      <c r="L455" s="67">
        <f t="shared" si="144"/>
        <v>0</v>
      </c>
    </row>
    <row r="456" spans="1:14">
      <c r="A456" s="125">
        <v>0</v>
      </c>
      <c r="B456" s="126">
        <v>512412</v>
      </c>
      <c r="C456" s="4" t="s">
        <v>57</v>
      </c>
      <c r="D456" s="4" t="s">
        <v>2424</v>
      </c>
      <c r="E456" s="4" t="s">
        <v>8</v>
      </c>
      <c r="F456" s="5">
        <v>3.42</v>
      </c>
      <c r="G456" s="5">
        <f t="shared" si="150"/>
        <v>324.89999999999998</v>
      </c>
      <c r="H456" s="66"/>
      <c r="I456" s="67">
        <f t="shared" si="151"/>
        <v>3.42</v>
      </c>
      <c r="J456" s="67">
        <f t="shared" si="148"/>
        <v>0</v>
      </c>
      <c r="K456" s="67">
        <f t="shared" si="149"/>
        <v>324.89999999999998</v>
      </c>
      <c r="L456" s="67">
        <f t="shared" si="144"/>
        <v>0</v>
      </c>
    </row>
    <row r="457" spans="1:14">
      <c r="A457" s="125">
        <v>0</v>
      </c>
      <c r="B457" s="126">
        <v>512413</v>
      </c>
      <c r="C457" s="4" t="s">
        <v>4637</v>
      </c>
      <c r="D457" s="4" t="s">
        <v>2425</v>
      </c>
      <c r="E457" s="4" t="s">
        <v>8</v>
      </c>
      <c r="F457" s="5">
        <v>4.42</v>
      </c>
      <c r="G457" s="5">
        <f t="shared" si="150"/>
        <v>419.9</v>
      </c>
      <c r="H457" s="66"/>
      <c r="I457" s="67">
        <f>F457*(1-Скидка_ROXELPRO)</f>
        <v>4.42</v>
      </c>
      <c r="J457" s="67">
        <f t="shared" si="148"/>
        <v>0</v>
      </c>
      <c r="K457" s="67">
        <f t="shared" si="149"/>
        <v>419.9</v>
      </c>
      <c r="L457" s="67">
        <f t="shared" si="144"/>
        <v>0</v>
      </c>
    </row>
    <row r="458" spans="1:14" ht="13.5" customHeight="1">
      <c r="A458" s="125">
        <v>0</v>
      </c>
      <c r="B458" s="126">
        <v>512415</v>
      </c>
      <c r="C458" s="4" t="s">
        <v>4638</v>
      </c>
      <c r="D458" s="4" t="s">
        <v>2427</v>
      </c>
      <c r="E458" s="4" t="s">
        <v>8</v>
      </c>
      <c r="F458" s="5">
        <v>6.4</v>
      </c>
      <c r="G458" s="5">
        <f t="shared" si="150"/>
        <v>608</v>
      </c>
      <c r="H458" s="66"/>
      <c r="I458" s="67">
        <f>F458*(1-Скидка_ROXELPRO)</f>
        <v>6.4</v>
      </c>
      <c r="J458" s="67">
        <f t="shared" si="148"/>
        <v>0</v>
      </c>
      <c r="K458" s="67">
        <f t="shared" si="149"/>
        <v>608</v>
      </c>
      <c r="L458" s="67">
        <f t="shared" si="144"/>
        <v>0</v>
      </c>
    </row>
    <row r="459" spans="1:14" ht="12.5" thickBot="1">
      <c r="A459" s="125"/>
      <c r="B459" s="126"/>
      <c r="C459" s="3"/>
      <c r="D459" s="3"/>
      <c r="E459" s="3"/>
      <c r="F459" s="5"/>
      <c r="G459" s="5"/>
      <c r="H459" s="66"/>
      <c r="I459" s="67"/>
      <c r="J459" s="67"/>
      <c r="K459" s="67"/>
      <c r="L459" s="67"/>
    </row>
    <row r="460" spans="1:14" ht="12.5" thickBot="1">
      <c r="A460" s="125"/>
      <c r="B460" s="358" t="s">
        <v>1459</v>
      </c>
      <c r="C460" s="359"/>
      <c r="D460" s="359"/>
      <c r="E460" s="359"/>
      <c r="F460" s="360"/>
      <c r="G460" s="285"/>
      <c r="H460" s="66"/>
      <c r="I460" s="67"/>
      <c r="J460" s="67"/>
      <c r="K460" s="67"/>
      <c r="L460" s="67"/>
    </row>
    <row r="461" spans="1:14">
      <c r="A461" s="125">
        <v>0</v>
      </c>
      <c r="B461" s="179">
        <v>522114</v>
      </c>
      <c r="C461" s="6" t="s">
        <v>4633</v>
      </c>
      <c r="D461" s="6" t="s">
        <v>4634</v>
      </c>
      <c r="E461" s="6" t="s">
        <v>8</v>
      </c>
      <c r="F461" s="7">
        <v>9.2200000000000006</v>
      </c>
      <c r="G461" s="5">
        <f t="shared" ref="G461:G467" si="152">ROUND(F461*Курс_EUR,2)</f>
        <v>875.9</v>
      </c>
      <c r="H461" s="66"/>
      <c r="I461" s="67">
        <f t="shared" ref="I461:I467" si="153">F461*(1-Скидка_ROXELPRO)</f>
        <v>9.2200000000000006</v>
      </c>
      <c r="J461" s="67">
        <f>I461*H461</f>
        <v>0</v>
      </c>
      <c r="K461" s="67">
        <f t="shared" ref="K461:K467" si="154">G461*(1-Скидка_ROXELPRO)</f>
        <v>875.9</v>
      </c>
      <c r="L461" s="67">
        <f t="shared" si="144"/>
        <v>0</v>
      </c>
      <c r="N461" s="1" t="s">
        <v>5175</v>
      </c>
    </row>
    <row r="462" spans="1:14">
      <c r="A462" s="125">
        <v>0</v>
      </c>
      <c r="B462" s="179">
        <v>523416</v>
      </c>
      <c r="C462" s="6" t="s">
        <v>4635</v>
      </c>
      <c r="D462" s="6" t="s">
        <v>2415</v>
      </c>
      <c r="E462" s="6" t="s">
        <v>8</v>
      </c>
      <c r="F462" s="7">
        <v>17.5</v>
      </c>
      <c r="G462" s="5">
        <f t="shared" si="152"/>
        <v>1662.5</v>
      </c>
      <c r="H462" s="66"/>
      <c r="I462" s="67">
        <f t="shared" si="153"/>
        <v>17.5</v>
      </c>
      <c r="J462" s="67">
        <f>I462*H462</f>
        <v>0</v>
      </c>
      <c r="K462" s="67">
        <f t="shared" si="154"/>
        <v>1662.5</v>
      </c>
      <c r="L462" s="67">
        <f t="shared" si="144"/>
        <v>0</v>
      </c>
    </row>
    <row r="463" spans="1:14">
      <c r="A463" s="125">
        <v>0</v>
      </c>
      <c r="B463" s="179">
        <v>523423</v>
      </c>
      <c r="C463" s="6" t="s">
        <v>4636</v>
      </c>
      <c r="D463" s="6" t="s">
        <v>2415</v>
      </c>
      <c r="E463" s="6" t="s">
        <v>8</v>
      </c>
      <c r="F463" s="7">
        <v>6.48</v>
      </c>
      <c r="G463" s="5">
        <f t="shared" si="152"/>
        <v>615.6</v>
      </c>
      <c r="H463" s="66"/>
      <c r="I463" s="67">
        <f t="shared" si="153"/>
        <v>6.48</v>
      </c>
      <c r="J463" s="67">
        <f>I463*H463</f>
        <v>0</v>
      </c>
      <c r="K463" s="67">
        <f t="shared" si="154"/>
        <v>615.6</v>
      </c>
      <c r="L463" s="67">
        <f t="shared" si="144"/>
        <v>0</v>
      </c>
    </row>
    <row r="464" spans="1:14">
      <c r="A464" s="125">
        <v>0</v>
      </c>
      <c r="B464" s="126">
        <v>528124</v>
      </c>
      <c r="C464" s="4" t="s">
        <v>5373</v>
      </c>
      <c r="D464" s="4" t="s">
        <v>5374</v>
      </c>
      <c r="E464" s="4" t="s">
        <v>8</v>
      </c>
      <c r="F464" s="5">
        <v>9</v>
      </c>
      <c r="G464" s="5">
        <f t="shared" si="152"/>
        <v>855</v>
      </c>
      <c r="H464" s="66"/>
      <c r="I464" s="67">
        <f t="shared" si="153"/>
        <v>9</v>
      </c>
      <c r="J464" s="67">
        <f t="shared" ref="J464:J467" si="155">I464*H464</f>
        <v>0</v>
      </c>
      <c r="K464" s="67">
        <f t="shared" si="154"/>
        <v>855</v>
      </c>
      <c r="L464" s="67">
        <f t="shared" ref="L464:L467" si="156">H464*K464</f>
        <v>0</v>
      </c>
    </row>
    <row r="465" spans="1:14">
      <c r="A465" s="125">
        <v>0</v>
      </c>
      <c r="B465" s="126">
        <v>528134</v>
      </c>
      <c r="C465" s="4" t="s">
        <v>5375</v>
      </c>
      <c r="D465" s="4" t="s">
        <v>5374</v>
      </c>
      <c r="E465" s="4" t="s">
        <v>8</v>
      </c>
      <c r="F465" s="5">
        <v>9</v>
      </c>
      <c r="G465" s="5">
        <f t="shared" si="152"/>
        <v>855</v>
      </c>
      <c r="H465" s="66"/>
      <c r="I465" s="67">
        <f t="shared" si="153"/>
        <v>9</v>
      </c>
      <c r="J465" s="67">
        <f t="shared" si="155"/>
        <v>0</v>
      </c>
      <c r="K465" s="67">
        <f t="shared" si="154"/>
        <v>855</v>
      </c>
      <c r="L465" s="67">
        <f t="shared" si="156"/>
        <v>0</v>
      </c>
    </row>
    <row r="466" spans="1:14">
      <c r="A466" s="125">
        <v>0</v>
      </c>
      <c r="B466" s="126">
        <v>529804</v>
      </c>
      <c r="C466" s="4" t="s">
        <v>5376</v>
      </c>
      <c r="D466" s="4" t="s">
        <v>3139</v>
      </c>
      <c r="E466" s="4" t="s">
        <v>8</v>
      </c>
      <c r="F466" s="5">
        <v>47.25</v>
      </c>
      <c r="G466" s="5">
        <f t="shared" si="152"/>
        <v>4488.75</v>
      </c>
      <c r="H466" s="66"/>
      <c r="I466" s="67">
        <f t="shared" si="153"/>
        <v>47.25</v>
      </c>
      <c r="J466" s="67">
        <f t="shared" si="155"/>
        <v>0</v>
      </c>
      <c r="K466" s="67">
        <f t="shared" si="154"/>
        <v>4488.75</v>
      </c>
      <c r="L466" s="67">
        <f t="shared" si="156"/>
        <v>0</v>
      </c>
    </row>
    <row r="467" spans="1:14">
      <c r="A467" s="125">
        <v>0</v>
      </c>
      <c r="B467" s="126">
        <v>529910</v>
      </c>
      <c r="C467" s="4" t="s">
        <v>5377</v>
      </c>
      <c r="D467" s="4" t="s">
        <v>5378</v>
      </c>
      <c r="E467" s="4" t="s">
        <v>5379</v>
      </c>
      <c r="F467" s="5">
        <v>8.75</v>
      </c>
      <c r="G467" s="5">
        <f t="shared" si="152"/>
        <v>831.25</v>
      </c>
      <c r="H467" s="66"/>
      <c r="I467" s="67">
        <f t="shared" si="153"/>
        <v>8.75</v>
      </c>
      <c r="J467" s="67">
        <f t="shared" si="155"/>
        <v>0</v>
      </c>
      <c r="K467" s="67">
        <f t="shared" si="154"/>
        <v>831.25</v>
      </c>
      <c r="L467" s="67">
        <f t="shared" si="156"/>
        <v>0</v>
      </c>
    </row>
    <row r="468" spans="1:14" ht="12.5" thickBot="1">
      <c r="A468" s="125"/>
      <c r="B468" s="126"/>
      <c r="C468" s="3"/>
      <c r="D468" s="3"/>
      <c r="E468" s="3"/>
      <c r="F468" s="5"/>
      <c r="G468" s="5"/>
      <c r="H468" s="66"/>
      <c r="I468" s="67"/>
      <c r="J468" s="67"/>
      <c r="K468" s="67"/>
      <c r="L468" s="67"/>
    </row>
    <row r="469" spans="1:14" ht="12.5" thickBot="1">
      <c r="A469" s="218"/>
      <c r="B469" s="358" t="s">
        <v>3587</v>
      </c>
      <c r="C469" s="359"/>
      <c r="D469" s="359"/>
      <c r="E469" s="359"/>
      <c r="F469" s="360"/>
      <c r="G469" s="285"/>
      <c r="H469" s="66"/>
      <c r="I469" s="67"/>
      <c r="J469" s="67"/>
      <c r="K469" s="67"/>
      <c r="L469" s="67"/>
    </row>
    <row r="470" spans="1:14">
      <c r="A470" s="125">
        <v>0</v>
      </c>
      <c r="B470" s="126">
        <v>531063</v>
      </c>
      <c r="C470" s="3" t="s">
        <v>4810</v>
      </c>
      <c r="D470" s="4" t="s">
        <v>2409</v>
      </c>
      <c r="E470" s="4" t="s">
        <v>8</v>
      </c>
      <c r="F470" s="5">
        <v>8.7799999999999994</v>
      </c>
      <c r="G470" s="5">
        <f t="shared" ref="G470:G484" si="157">ROUND(F470*Курс_EUR,2)</f>
        <v>834.1</v>
      </c>
      <c r="H470" s="66"/>
      <c r="I470" s="67">
        <f>F470*(1-Скидка_ROXELPRO)</f>
        <v>8.7799999999999994</v>
      </c>
      <c r="J470" s="67">
        <f t="shared" ref="J470:J484" si="158">I470*H470</f>
        <v>0</v>
      </c>
      <c r="K470" s="67">
        <f t="shared" ref="K470:K484" si="159">G470*(1-Скидка_ROXELPRO)</f>
        <v>834.1</v>
      </c>
      <c r="L470" s="67">
        <f t="shared" si="144"/>
        <v>0</v>
      </c>
      <c r="N470" s="1" t="s">
        <v>5175</v>
      </c>
    </row>
    <row r="471" spans="1:14">
      <c r="A471" s="125">
        <v>0</v>
      </c>
      <c r="B471" s="126">
        <v>531103</v>
      </c>
      <c r="C471" s="3" t="s">
        <v>4811</v>
      </c>
      <c r="D471" s="4" t="s">
        <v>2409</v>
      </c>
      <c r="E471" s="4" t="s">
        <v>8</v>
      </c>
      <c r="F471" s="5">
        <v>7.7</v>
      </c>
      <c r="G471" s="5">
        <f t="shared" si="157"/>
        <v>731.5</v>
      </c>
      <c r="H471" s="66"/>
      <c r="I471" s="67">
        <f>F471*(1-Скидка_ROXELPRO)</f>
        <v>7.7</v>
      </c>
      <c r="J471" s="67">
        <f t="shared" si="158"/>
        <v>0</v>
      </c>
      <c r="K471" s="67">
        <f t="shared" si="159"/>
        <v>731.5</v>
      </c>
      <c r="L471" s="67">
        <f t="shared" si="144"/>
        <v>0</v>
      </c>
      <c r="N471" s="1" t="s">
        <v>5175</v>
      </c>
    </row>
    <row r="472" spans="1:14">
      <c r="A472" s="125">
        <v>0</v>
      </c>
      <c r="B472" s="126">
        <v>531113</v>
      </c>
      <c r="C472" s="3" t="s">
        <v>58</v>
      </c>
      <c r="D472" s="4" t="s">
        <v>2409</v>
      </c>
      <c r="E472" s="4" t="s">
        <v>8</v>
      </c>
      <c r="F472" s="5">
        <v>8.6300000000000008</v>
      </c>
      <c r="G472" s="5">
        <f t="shared" si="157"/>
        <v>819.85</v>
      </c>
      <c r="H472" s="66"/>
      <c r="I472" s="67">
        <f t="shared" si="151"/>
        <v>8.6300000000000008</v>
      </c>
      <c r="J472" s="67">
        <f t="shared" si="158"/>
        <v>0</v>
      </c>
      <c r="K472" s="67">
        <f t="shared" si="159"/>
        <v>819.85</v>
      </c>
      <c r="L472" s="67">
        <f t="shared" si="144"/>
        <v>0</v>
      </c>
    </row>
    <row r="473" spans="1:14">
      <c r="A473" s="125">
        <v>0</v>
      </c>
      <c r="B473" s="126">
        <v>531116</v>
      </c>
      <c r="C473" s="3" t="s">
        <v>59</v>
      </c>
      <c r="D473" s="4" t="s">
        <v>2294</v>
      </c>
      <c r="E473" s="4" t="s">
        <v>8</v>
      </c>
      <c r="F473" s="5">
        <v>12.13</v>
      </c>
      <c r="G473" s="5">
        <f t="shared" si="157"/>
        <v>1152.3499999999999</v>
      </c>
      <c r="H473" s="66"/>
      <c r="I473" s="67">
        <f t="shared" si="151"/>
        <v>12.13</v>
      </c>
      <c r="J473" s="67">
        <f t="shared" si="158"/>
        <v>0</v>
      </c>
      <c r="K473" s="67">
        <f t="shared" si="159"/>
        <v>1152.3499999999999</v>
      </c>
      <c r="L473" s="67">
        <f t="shared" si="144"/>
        <v>0</v>
      </c>
    </row>
    <row r="474" spans="1:14">
      <c r="A474" s="125"/>
      <c r="B474" s="126"/>
      <c r="C474" s="3"/>
      <c r="D474" s="4"/>
      <c r="E474" s="4"/>
      <c r="F474" s="5"/>
      <c r="G474" s="5"/>
      <c r="H474" s="66"/>
      <c r="I474" s="67"/>
      <c r="J474" s="67"/>
      <c r="K474" s="67"/>
      <c r="L474" s="67"/>
    </row>
    <row r="475" spans="1:14">
      <c r="A475" s="125">
        <v>0</v>
      </c>
      <c r="B475" s="126">
        <v>533211</v>
      </c>
      <c r="C475" s="3" t="s">
        <v>60</v>
      </c>
      <c r="D475" s="4" t="s">
        <v>2428</v>
      </c>
      <c r="E475" s="4" t="s">
        <v>8</v>
      </c>
      <c r="F475" s="5">
        <v>4.9400000000000004</v>
      </c>
      <c r="G475" s="5">
        <f t="shared" si="157"/>
        <v>469.3</v>
      </c>
      <c r="H475" s="66"/>
      <c r="I475" s="67">
        <f t="shared" si="151"/>
        <v>4.9400000000000004</v>
      </c>
      <c r="J475" s="67">
        <f t="shared" si="158"/>
        <v>0</v>
      </c>
      <c r="K475" s="67">
        <f t="shared" si="159"/>
        <v>469.3</v>
      </c>
      <c r="L475" s="67">
        <f t="shared" si="144"/>
        <v>0</v>
      </c>
      <c r="N475" s="1" t="s">
        <v>5175</v>
      </c>
    </row>
    <row r="476" spans="1:14">
      <c r="A476" s="125">
        <v>0</v>
      </c>
      <c r="B476" s="126">
        <v>533213</v>
      </c>
      <c r="C476" s="3" t="s">
        <v>61</v>
      </c>
      <c r="D476" s="4" t="s">
        <v>2409</v>
      </c>
      <c r="E476" s="4" t="s">
        <v>8</v>
      </c>
      <c r="F476" s="5">
        <v>10.01</v>
      </c>
      <c r="G476" s="5">
        <f t="shared" si="157"/>
        <v>950.95</v>
      </c>
      <c r="H476" s="66"/>
      <c r="I476" s="67">
        <f t="shared" si="151"/>
        <v>10.01</v>
      </c>
      <c r="J476" s="67">
        <f t="shared" si="158"/>
        <v>0</v>
      </c>
      <c r="K476" s="67">
        <f t="shared" si="159"/>
        <v>950.95</v>
      </c>
      <c r="L476" s="67">
        <f t="shared" si="144"/>
        <v>0</v>
      </c>
    </row>
    <row r="477" spans="1:14">
      <c r="A477" s="125">
        <v>0</v>
      </c>
      <c r="B477" s="126">
        <v>533217</v>
      </c>
      <c r="C477" s="3" t="s">
        <v>62</v>
      </c>
      <c r="D477" s="4" t="s">
        <v>2409</v>
      </c>
      <c r="E477" s="4" t="s">
        <v>8</v>
      </c>
      <c r="F477" s="5">
        <v>27.09</v>
      </c>
      <c r="G477" s="5">
        <f t="shared" si="157"/>
        <v>2573.5500000000002</v>
      </c>
      <c r="H477" s="66"/>
      <c r="I477" s="67">
        <f t="shared" si="151"/>
        <v>27.09</v>
      </c>
      <c r="J477" s="67">
        <f t="shared" si="158"/>
        <v>0</v>
      </c>
      <c r="K477" s="67">
        <f t="shared" si="159"/>
        <v>2573.5500000000002</v>
      </c>
      <c r="L477" s="67">
        <f t="shared" si="144"/>
        <v>0</v>
      </c>
    </row>
    <row r="478" spans="1:14">
      <c r="A478" s="125"/>
      <c r="B478" s="126"/>
      <c r="C478" s="3"/>
      <c r="D478" s="4"/>
      <c r="E478" s="4"/>
      <c r="F478" s="5"/>
      <c r="G478" s="5"/>
      <c r="H478" s="66"/>
      <c r="I478" s="67"/>
      <c r="J478" s="67"/>
      <c r="K478" s="67"/>
      <c r="L478" s="67"/>
    </row>
    <row r="479" spans="1:14">
      <c r="A479" s="125">
        <v>0</v>
      </c>
      <c r="B479" s="126">
        <v>535115</v>
      </c>
      <c r="C479" s="3" t="s">
        <v>63</v>
      </c>
      <c r="D479" s="4" t="s">
        <v>2452</v>
      </c>
      <c r="E479" s="4" t="s">
        <v>8</v>
      </c>
      <c r="F479" s="5">
        <v>24.65</v>
      </c>
      <c r="G479" s="5">
        <f t="shared" si="157"/>
        <v>2341.75</v>
      </c>
      <c r="H479" s="66"/>
      <c r="I479" s="67">
        <f t="shared" si="151"/>
        <v>24.65</v>
      </c>
      <c r="J479" s="67">
        <f t="shared" si="158"/>
        <v>0</v>
      </c>
      <c r="K479" s="67">
        <f t="shared" si="159"/>
        <v>2341.75</v>
      </c>
      <c r="L479" s="67">
        <f t="shared" si="144"/>
        <v>0</v>
      </c>
    </row>
    <row r="480" spans="1:14">
      <c r="A480" s="125">
        <v>0</v>
      </c>
      <c r="B480" s="126">
        <v>535125</v>
      </c>
      <c r="C480" s="3" t="s">
        <v>64</v>
      </c>
      <c r="D480" s="4" t="s">
        <v>2453</v>
      </c>
      <c r="E480" s="4" t="s">
        <v>8</v>
      </c>
      <c r="F480" s="5">
        <v>18.600000000000001</v>
      </c>
      <c r="G480" s="5">
        <f t="shared" si="157"/>
        <v>1767</v>
      </c>
      <c r="H480" s="66"/>
      <c r="I480" s="67">
        <f t="shared" si="151"/>
        <v>18.600000000000001</v>
      </c>
      <c r="J480" s="67">
        <f t="shared" si="158"/>
        <v>0</v>
      </c>
      <c r="K480" s="67">
        <f t="shared" si="159"/>
        <v>1767</v>
      </c>
      <c r="L480" s="67">
        <f t="shared" si="144"/>
        <v>0</v>
      </c>
    </row>
    <row r="481" spans="1:12">
      <c r="A481" s="125">
        <v>0</v>
      </c>
      <c r="B481" s="126">
        <v>535132</v>
      </c>
      <c r="C481" s="3" t="s">
        <v>65</v>
      </c>
      <c r="D481" s="4" t="s">
        <v>2453</v>
      </c>
      <c r="E481" s="4" t="s">
        <v>8</v>
      </c>
      <c r="F481" s="5">
        <v>5.92</v>
      </c>
      <c r="G481" s="5">
        <f t="shared" si="157"/>
        <v>562.4</v>
      </c>
      <c r="H481" s="66"/>
      <c r="I481" s="67">
        <f t="shared" si="151"/>
        <v>5.92</v>
      </c>
      <c r="J481" s="67">
        <f t="shared" si="158"/>
        <v>0</v>
      </c>
      <c r="K481" s="67">
        <f t="shared" si="159"/>
        <v>562.4</v>
      </c>
      <c r="L481" s="67">
        <f t="shared" si="144"/>
        <v>0</v>
      </c>
    </row>
    <row r="482" spans="1:12">
      <c r="A482" s="125">
        <v>0</v>
      </c>
      <c r="B482" s="126">
        <v>536110</v>
      </c>
      <c r="C482" s="3" t="s">
        <v>66</v>
      </c>
      <c r="D482" s="4" t="s">
        <v>2429</v>
      </c>
      <c r="E482" s="4" t="s">
        <v>8</v>
      </c>
      <c r="F482" s="5">
        <v>0.15</v>
      </c>
      <c r="G482" s="5">
        <f t="shared" si="157"/>
        <v>14.25</v>
      </c>
      <c r="H482" s="66"/>
      <c r="I482" s="67">
        <f t="shared" si="151"/>
        <v>0.15</v>
      </c>
      <c r="J482" s="67">
        <f t="shared" si="158"/>
        <v>0</v>
      </c>
      <c r="K482" s="67">
        <f t="shared" si="159"/>
        <v>14.25</v>
      </c>
      <c r="L482" s="67">
        <f t="shared" si="144"/>
        <v>0</v>
      </c>
    </row>
    <row r="483" spans="1:12">
      <c r="A483" s="125"/>
      <c r="B483" s="126"/>
      <c r="C483" s="3"/>
      <c r="D483" s="4"/>
      <c r="E483" s="4"/>
      <c r="F483" s="5"/>
      <c r="G483" s="5"/>
      <c r="H483" s="66"/>
      <c r="I483" s="67"/>
      <c r="J483" s="67"/>
      <c r="K483" s="67"/>
      <c r="L483" s="67"/>
    </row>
    <row r="484" spans="1:12" ht="24">
      <c r="A484" s="273">
        <v>0</v>
      </c>
      <c r="B484" s="127">
        <v>537115</v>
      </c>
      <c r="C484" s="319" t="s">
        <v>67</v>
      </c>
      <c r="D484" s="8" t="s">
        <v>2454</v>
      </c>
      <c r="E484" s="8" t="s">
        <v>68</v>
      </c>
      <c r="F484" s="98">
        <v>16.18</v>
      </c>
      <c r="G484" s="98">
        <f t="shared" si="157"/>
        <v>1537.1</v>
      </c>
      <c r="H484" s="95"/>
      <c r="I484" s="96">
        <f t="shared" si="151"/>
        <v>16.18</v>
      </c>
      <c r="J484" s="96">
        <f t="shared" si="158"/>
        <v>0</v>
      </c>
      <c r="K484" s="96">
        <f t="shared" si="159"/>
        <v>1537.1</v>
      </c>
      <c r="L484" s="96">
        <f t="shared" si="144"/>
        <v>0</v>
      </c>
    </row>
    <row r="485" spans="1:12" ht="12.5" thickBot="1">
      <c r="A485" s="125"/>
      <c r="B485" s="126"/>
      <c r="C485" s="3"/>
      <c r="D485" s="3"/>
      <c r="E485" s="3"/>
      <c r="F485" s="5"/>
      <c r="G485" s="5"/>
      <c r="H485" s="66"/>
      <c r="I485" s="67"/>
      <c r="J485" s="67"/>
      <c r="K485" s="67"/>
      <c r="L485" s="67"/>
    </row>
    <row r="486" spans="1:12" ht="12.5" thickBot="1">
      <c r="A486" s="273"/>
      <c r="B486" s="358" t="s">
        <v>3588</v>
      </c>
      <c r="C486" s="359"/>
      <c r="D486" s="359"/>
      <c r="E486" s="359"/>
      <c r="F486" s="360"/>
      <c r="G486" s="285"/>
      <c r="H486" s="95"/>
      <c r="I486" s="96"/>
      <c r="J486" s="96"/>
      <c r="K486" s="67"/>
      <c r="L486" s="67"/>
    </row>
    <row r="487" spans="1:12">
      <c r="A487" s="125">
        <v>0</v>
      </c>
      <c r="B487" s="126">
        <v>551213</v>
      </c>
      <c r="C487" s="3" t="s">
        <v>69</v>
      </c>
      <c r="D487" s="4" t="s">
        <v>2409</v>
      </c>
      <c r="E487" s="4" t="s">
        <v>8</v>
      </c>
      <c r="F487" s="5">
        <v>6.94</v>
      </c>
      <c r="G487" s="5">
        <f t="shared" ref="G487:G509" si="160">ROUND(F487*Курс_EUR,2)</f>
        <v>659.3</v>
      </c>
      <c r="H487" s="66"/>
      <c r="I487" s="67">
        <f t="shared" si="151"/>
        <v>6.94</v>
      </c>
      <c r="J487" s="67">
        <f t="shared" ref="J487:J509" si="161">I487*H487</f>
        <v>0</v>
      </c>
      <c r="K487" s="67">
        <f t="shared" ref="K487:K509" si="162">G487*(1-Скидка_ROXELPRO)</f>
        <v>659.3</v>
      </c>
      <c r="L487" s="67">
        <f t="shared" si="144"/>
        <v>0</v>
      </c>
    </row>
    <row r="488" spans="1:12">
      <c r="A488" s="125">
        <v>0</v>
      </c>
      <c r="B488" s="126">
        <v>551214</v>
      </c>
      <c r="C488" s="3" t="s">
        <v>5021</v>
      </c>
      <c r="D488" s="4" t="s">
        <v>2294</v>
      </c>
      <c r="E488" s="4" t="s">
        <v>8</v>
      </c>
      <c r="F488" s="5">
        <v>6.89</v>
      </c>
      <c r="G488" s="5">
        <f t="shared" si="160"/>
        <v>654.54999999999995</v>
      </c>
      <c r="H488" s="66"/>
      <c r="I488" s="67">
        <f>F488*(1-Скидка_ROXELPRO)</f>
        <v>6.89</v>
      </c>
      <c r="J488" s="67">
        <f t="shared" si="161"/>
        <v>0</v>
      </c>
      <c r="K488" s="67">
        <f t="shared" si="162"/>
        <v>654.54999999999995</v>
      </c>
      <c r="L488" s="67">
        <f t="shared" si="144"/>
        <v>0</v>
      </c>
    </row>
    <row r="489" spans="1:12">
      <c r="A489" s="125">
        <v>0</v>
      </c>
      <c r="B489" s="126">
        <v>551216</v>
      </c>
      <c r="C489" s="3" t="s">
        <v>70</v>
      </c>
      <c r="D489" s="4" t="s">
        <v>2294</v>
      </c>
      <c r="E489" s="4" t="s">
        <v>8</v>
      </c>
      <c r="F489" s="5">
        <v>8.4700000000000006</v>
      </c>
      <c r="G489" s="5">
        <f t="shared" si="160"/>
        <v>804.65</v>
      </c>
      <c r="H489" s="66"/>
      <c r="I489" s="67">
        <f t="shared" si="151"/>
        <v>8.4700000000000006</v>
      </c>
      <c r="J489" s="67">
        <f t="shared" si="161"/>
        <v>0</v>
      </c>
      <c r="K489" s="67">
        <f t="shared" si="162"/>
        <v>804.65</v>
      </c>
      <c r="L489" s="67">
        <f t="shared" si="144"/>
        <v>0</v>
      </c>
    </row>
    <row r="490" spans="1:12">
      <c r="A490" s="125">
        <v>0</v>
      </c>
      <c r="B490" s="126">
        <v>551223</v>
      </c>
      <c r="C490" s="3" t="s">
        <v>71</v>
      </c>
      <c r="D490" s="4" t="s">
        <v>2409</v>
      </c>
      <c r="E490" s="4" t="s">
        <v>8</v>
      </c>
      <c r="F490" s="5">
        <v>6.94</v>
      </c>
      <c r="G490" s="5">
        <f t="shared" si="160"/>
        <v>659.3</v>
      </c>
      <c r="H490" s="66"/>
      <c r="I490" s="67">
        <f t="shared" si="151"/>
        <v>6.94</v>
      </c>
      <c r="J490" s="67">
        <f t="shared" si="161"/>
        <v>0</v>
      </c>
      <c r="K490" s="67">
        <f t="shared" si="162"/>
        <v>659.3</v>
      </c>
      <c r="L490" s="67">
        <f t="shared" si="144"/>
        <v>0</v>
      </c>
    </row>
    <row r="491" spans="1:12">
      <c r="A491" s="125">
        <v>0</v>
      </c>
      <c r="B491" s="126">
        <v>551224</v>
      </c>
      <c r="C491" s="3" t="s">
        <v>5022</v>
      </c>
      <c r="D491" s="4" t="s">
        <v>2294</v>
      </c>
      <c r="E491" s="4" t="s">
        <v>8</v>
      </c>
      <c r="F491" s="5">
        <v>6.89</v>
      </c>
      <c r="G491" s="5">
        <f t="shared" si="160"/>
        <v>654.54999999999995</v>
      </c>
      <c r="H491" s="66"/>
      <c r="I491" s="67">
        <f>F491*(1-Скидка_ROXELPRO)</f>
        <v>6.89</v>
      </c>
      <c r="J491" s="67">
        <f t="shared" si="161"/>
        <v>0</v>
      </c>
      <c r="K491" s="67">
        <f t="shared" si="162"/>
        <v>654.54999999999995</v>
      </c>
      <c r="L491" s="67">
        <f t="shared" si="144"/>
        <v>0</v>
      </c>
    </row>
    <row r="492" spans="1:12">
      <c r="A492" s="125">
        <v>0</v>
      </c>
      <c r="B492" s="126">
        <v>551226</v>
      </c>
      <c r="C492" s="3" t="s">
        <v>72</v>
      </c>
      <c r="D492" s="4" t="s">
        <v>2294</v>
      </c>
      <c r="E492" s="4" t="s">
        <v>8</v>
      </c>
      <c r="F492" s="5">
        <v>8.4700000000000006</v>
      </c>
      <c r="G492" s="5">
        <f t="shared" si="160"/>
        <v>804.65</v>
      </c>
      <c r="H492" s="66"/>
      <c r="I492" s="67">
        <f t="shared" si="151"/>
        <v>8.4700000000000006</v>
      </c>
      <c r="J492" s="67">
        <f t="shared" si="161"/>
        <v>0</v>
      </c>
      <c r="K492" s="67">
        <f t="shared" si="162"/>
        <v>804.65</v>
      </c>
      <c r="L492" s="67">
        <f t="shared" si="144"/>
        <v>0</v>
      </c>
    </row>
    <row r="493" spans="1:12">
      <c r="A493" s="125">
        <v>0</v>
      </c>
      <c r="B493" s="126">
        <v>551233</v>
      </c>
      <c r="C493" s="3" t="s">
        <v>73</v>
      </c>
      <c r="D493" s="4" t="s">
        <v>2409</v>
      </c>
      <c r="E493" s="4" t="s">
        <v>8</v>
      </c>
      <c r="F493" s="5">
        <v>6.94</v>
      </c>
      <c r="G493" s="5">
        <f t="shared" si="160"/>
        <v>659.3</v>
      </c>
      <c r="H493" s="66"/>
      <c r="I493" s="67">
        <f t="shared" si="151"/>
        <v>6.94</v>
      </c>
      <c r="J493" s="67">
        <f t="shared" si="161"/>
        <v>0</v>
      </c>
      <c r="K493" s="67">
        <f t="shared" si="162"/>
        <v>659.3</v>
      </c>
      <c r="L493" s="67">
        <f t="shared" si="144"/>
        <v>0</v>
      </c>
    </row>
    <row r="494" spans="1:12">
      <c r="A494" s="125">
        <v>0</v>
      </c>
      <c r="B494" s="126">
        <v>551234</v>
      </c>
      <c r="C494" s="3" t="s">
        <v>5023</v>
      </c>
      <c r="D494" s="4" t="s">
        <v>2294</v>
      </c>
      <c r="E494" s="4" t="s">
        <v>8</v>
      </c>
      <c r="F494" s="5">
        <v>6.89</v>
      </c>
      <c r="G494" s="5">
        <f t="shared" si="160"/>
        <v>654.54999999999995</v>
      </c>
      <c r="H494" s="66"/>
      <c r="I494" s="67">
        <f>F494*(1-Скидка_ROXELPRO)</f>
        <v>6.89</v>
      </c>
      <c r="J494" s="67">
        <f t="shared" si="161"/>
        <v>0</v>
      </c>
      <c r="K494" s="67">
        <f t="shared" si="162"/>
        <v>654.54999999999995</v>
      </c>
      <c r="L494" s="67">
        <f t="shared" si="144"/>
        <v>0</v>
      </c>
    </row>
    <row r="495" spans="1:12">
      <c r="A495" s="125">
        <v>0</v>
      </c>
      <c r="B495" s="126">
        <v>551236</v>
      </c>
      <c r="C495" s="3" t="s">
        <v>74</v>
      </c>
      <c r="D495" s="4" t="s">
        <v>2294</v>
      </c>
      <c r="E495" s="4" t="s">
        <v>8</v>
      </c>
      <c r="F495" s="5">
        <v>8.4700000000000006</v>
      </c>
      <c r="G495" s="5">
        <f t="shared" si="160"/>
        <v>804.65</v>
      </c>
      <c r="H495" s="66"/>
      <c r="I495" s="67">
        <f t="shared" si="151"/>
        <v>8.4700000000000006</v>
      </c>
      <c r="J495" s="67">
        <f t="shared" si="161"/>
        <v>0</v>
      </c>
      <c r="K495" s="67">
        <f t="shared" si="162"/>
        <v>804.65</v>
      </c>
      <c r="L495" s="67">
        <f t="shared" si="144"/>
        <v>0</v>
      </c>
    </row>
    <row r="496" spans="1:12">
      <c r="A496" s="125">
        <v>0</v>
      </c>
      <c r="B496" s="126">
        <v>551243</v>
      </c>
      <c r="C496" s="3" t="s">
        <v>75</v>
      </c>
      <c r="D496" s="4" t="s">
        <v>2409</v>
      </c>
      <c r="E496" s="4" t="s">
        <v>8</v>
      </c>
      <c r="F496" s="5">
        <v>6.94</v>
      </c>
      <c r="G496" s="5">
        <f t="shared" si="160"/>
        <v>659.3</v>
      </c>
      <c r="H496" s="66"/>
      <c r="I496" s="67">
        <f t="shared" si="151"/>
        <v>6.94</v>
      </c>
      <c r="J496" s="67">
        <f t="shared" si="161"/>
        <v>0</v>
      </c>
      <c r="K496" s="67">
        <f t="shared" si="162"/>
        <v>659.3</v>
      </c>
      <c r="L496" s="67">
        <f t="shared" si="144"/>
        <v>0</v>
      </c>
    </row>
    <row r="497" spans="1:14">
      <c r="A497" s="125">
        <v>0</v>
      </c>
      <c r="B497" s="126">
        <v>551244</v>
      </c>
      <c r="C497" s="3" t="s">
        <v>5024</v>
      </c>
      <c r="D497" s="4" t="s">
        <v>2294</v>
      </c>
      <c r="E497" s="4" t="s">
        <v>8</v>
      </c>
      <c r="F497" s="5">
        <v>6.89</v>
      </c>
      <c r="G497" s="5">
        <f t="shared" si="160"/>
        <v>654.54999999999995</v>
      </c>
      <c r="H497" s="66"/>
      <c r="I497" s="67">
        <f>F497*(1-Скидка_ROXELPRO)</f>
        <v>6.89</v>
      </c>
      <c r="J497" s="67">
        <f t="shared" si="161"/>
        <v>0</v>
      </c>
      <c r="K497" s="67">
        <f t="shared" si="162"/>
        <v>654.54999999999995</v>
      </c>
      <c r="L497" s="67">
        <f t="shared" ref="L497:L582" si="163">H497*K497</f>
        <v>0</v>
      </c>
    </row>
    <row r="498" spans="1:14">
      <c r="A498" s="125"/>
      <c r="B498" s="126"/>
      <c r="C498" s="3"/>
      <c r="D498" s="4"/>
      <c r="E498" s="4"/>
      <c r="F498" s="5"/>
      <c r="G498" s="5"/>
      <c r="H498" s="66"/>
      <c r="I498" s="67"/>
      <c r="J498" s="67"/>
      <c r="K498" s="67"/>
      <c r="L498" s="67"/>
    </row>
    <row r="499" spans="1:14">
      <c r="A499" s="125">
        <v>0</v>
      </c>
      <c r="B499" s="126">
        <v>552627</v>
      </c>
      <c r="C499" s="3" t="s">
        <v>76</v>
      </c>
      <c r="D499" s="4" t="s">
        <v>2409</v>
      </c>
      <c r="E499" s="4" t="s">
        <v>8</v>
      </c>
      <c r="F499" s="5">
        <v>17.920000000000002</v>
      </c>
      <c r="G499" s="5">
        <f t="shared" si="160"/>
        <v>1702.4</v>
      </c>
      <c r="H499" s="66"/>
      <c r="I499" s="67">
        <f t="shared" si="151"/>
        <v>17.920000000000002</v>
      </c>
      <c r="J499" s="67">
        <f t="shared" si="161"/>
        <v>0</v>
      </c>
      <c r="K499" s="67">
        <f t="shared" si="162"/>
        <v>1702.4</v>
      </c>
      <c r="L499" s="67">
        <f t="shared" si="163"/>
        <v>0</v>
      </c>
      <c r="N499" s="1" t="s">
        <v>5175</v>
      </c>
    </row>
    <row r="500" spans="1:14">
      <c r="A500" s="125"/>
      <c r="B500" s="126"/>
      <c r="C500" s="3"/>
      <c r="D500" s="4"/>
      <c r="E500" s="4"/>
      <c r="F500" s="5"/>
      <c r="G500" s="5"/>
      <c r="H500" s="66"/>
      <c r="I500" s="67"/>
      <c r="J500" s="67"/>
      <c r="K500" s="67"/>
      <c r="L500" s="67"/>
    </row>
    <row r="501" spans="1:14">
      <c r="A501" s="125">
        <v>0</v>
      </c>
      <c r="B501" s="126">
        <v>553322</v>
      </c>
      <c r="C501" s="3" t="s">
        <v>3193</v>
      </c>
      <c r="D501" s="4" t="s">
        <v>2409</v>
      </c>
      <c r="E501" s="4" t="s">
        <v>8</v>
      </c>
      <c r="F501" s="5">
        <v>11.81</v>
      </c>
      <c r="G501" s="5">
        <f t="shared" si="160"/>
        <v>1121.95</v>
      </c>
      <c r="H501" s="66"/>
      <c r="I501" s="67">
        <f t="shared" ref="I501:I509" si="164">F501*(1-Скидка_ROXELPRO)</f>
        <v>11.81</v>
      </c>
      <c r="J501" s="67">
        <f t="shared" si="161"/>
        <v>0</v>
      </c>
      <c r="K501" s="67">
        <f t="shared" si="162"/>
        <v>1121.95</v>
      </c>
      <c r="L501" s="67">
        <f t="shared" si="163"/>
        <v>0</v>
      </c>
    </row>
    <row r="502" spans="1:14">
      <c r="A502" s="125">
        <v>0</v>
      </c>
      <c r="B502" s="126">
        <v>553332</v>
      </c>
      <c r="C502" s="3" t="s">
        <v>4871</v>
      </c>
      <c r="D502" s="4" t="s">
        <v>2409</v>
      </c>
      <c r="E502" s="4" t="s">
        <v>8</v>
      </c>
      <c r="F502" s="5">
        <v>11.62</v>
      </c>
      <c r="G502" s="5">
        <f t="shared" si="160"/>
        <v>1103.9000000000001</v>
      </c>
      <c r="H502" s="66"/>
      <c r="I502" s="67">
        <f t="shared" si="164"/>
        <v>11.62</v>
      </c>
      <c r="J502" s="67">
        <f t="shared" si="161"/>
        <v>0</v>
      </c>
      <c r="K502" s="67">
        <f t="shared" si="162"/>
        <v>1103.9000000000001</v>
      </c>
      <c r="L502" s="67">
        <f t="shared" si="163"/>
        <v>0</v>
      </c>
      <c r="N502" s="1" t="s">
        <v>5175</v>
      </c>
    </row>
    <row r="503" spans="1:14">
      <c r="A503" s="125">
        <v>0</v>
      </c>
      <c r="B503" s="126">
        <v>553342</v>
      </c>
      <c r="C503" s="3" t="s">
        <v>4872</v>
      </c>
      <c r="D503" s="4" t="s">
        <v>2409</v>
      </c>
      <c r="E503" s="4" t="s">
        <v>8</v>
      </c>
      <c r="F503" s="5">
        <v>11.95</v>
      </c>
      <c r="G503" s="5">
        <f t="shared" si="160"/>
        <v>1135.25</v>
      </c>
      <c r="H503" s="66"/>
      <c r="I503" s="67">
        <f t="shared" si="164"/>
        <v>11.95</v>
      </c>
      <c r="J503" s="67">
        <f t="shared" si="161"/>
        <v>0</v>
      </c>
      <c r="K503" s="67">
        <f t="shared" si="162"/>
        <v>1135.25</v>
      </c>
      <c r="L503" s="67">
        <f t="shared" si="163"/>
        <v>0</v>
      </c>
      <c r="N503" s="1" t="s">
        <v>5175</v>
      </c>
    </row>
    <row r="504" spans="1:14">
      <c r="A504" s="125"/>
      <c r="B504" s="126"/>
      <c r="C504" s="3"/>
      <c r="D504" s="4"/>
      <c r="E504" s="4"/>
      <c r="F504" s="5"/>
      <c r="G504" s="5"/>
      <c r="H504" s="66"/>
      <c r="I504" s="67"/>
      <c r="J504" s="67"/>
      <c r="K504" s="67"/>
      <c r="L504" s="67"/>
    </row>
    <row r="505" spans="1:14">
      <c r="A505" s="125">
        <v>0</v>
      </c>
      <c r="B505" s="126">
        <v>556443</v>
      </c>
      <c r="C505" s="3" t="s">
        <v>3167</v>
      </c>
      <c r="D505" s="4" t="s">
        <v>2417</v>
      </c>
      <c r="E505" s="4" t="s">
        <v>8</v>
      </c>
      <c r="F505" s="5">
        <v>12.64</v>
      </c>
      <c r="G505" s="5">
        <f t="shared" si="160"/>
        <v>1200.8</v>
      </c>
      <c r="H505" s="66"/>
      <c r="I505" s="67">
        <f t="shared" si="164"/>
        <v>12.64</v>
      </c>
      <c r="J505" s="67">
        <f t="shared" si="161"/>
        <v>0</v>
      </c>
      <c r="K505" s="67">
        <f t="shared" si="162"/>
        <v>1200.8</v>
      </c>
      <c r="L505" s="67">
        <f t="shared" si="163"/>
        <v>0</v>
      </c>
    </row>
    <row r="506" spans="1:14">
      <c r="A506" s="125"/>
      <c r="B506" s="126"/>
      <c r="C506" s="3"/>
      <c r="D506" s="4"/>
      <c r="E506" s="4"/>
      <c r="F506" s="5"/>
      <c r="G506" s="5"/>
      <c r="H506" s="66"/>
      <c r="I506" s="67"/>
      <c r="J506" s="67"/>
      <c r="K506" s="67"/>
      <c r="L506" s="67"/>
    </row>
    <row r="507" spans="1:14">
      <c r="A507" s="125">
        <v>0</v>
      </c>
      <c r="B507" s="126">
        <v>592125</v>
      </c>
      <c r="C507" s="3" t="s">
        <v>3808</v>
      </c>
      <c r="D507" s="4" t="s">
        <v>2451</v>
      </c>
      <c r="E507" s="4" t="s">
        <v>8</v>
      </c>
      <c r="F507" s="5">
        <v>242.85</v>
      </c>
      <c r="G507" s="5">
        <f t="shared" si="160"/>
        <v>23070.75</v>
      </c>
      <c r="H507" s="66"/>
      <c r="I507" s="67">
        <f t="shared" si="164"/>
        <v>242.85</v>
      </c>
      <c r="J507" s="67">
        <f t="shared" si="161"/>
        <v>0</v>
      </c>
      <c r="K507" s="67">
        <f t="shared" si="162"/>
        <v>23070.75</v>
      </c>
      <c r="L507" s="67">
        <f t="shared" si="163"/>
        <v>0</v>
      </c>
      <c r="N507" s="1" t="s">
        <v>5175</v>
      </c>
    </row>
    <row r="508" spans="1:14">
      <c r="A508" s="125">
        <v>0</v>
      </c>
      <c r="B508" s="126">
        <v>599113</v>
      </c>
      <c r="C508" s="3" t="s">
        <v>4663</v>
      </c>
      <c r="D508" s="4" t="s">
        <v>2416</v>
      </c>
      <c r="E508" s="4" t="s">
        <v>4664</v>
      </c>
      <c r="F508" s="5">
        <v>3.03</v>
      </c>
      <c r="G508" s="5">
        <f t="shared" si="160"/>
        <v>287.85000000000002</v>
      </c>
      <c r="H508" s="66"/>
      <c r="I508" s="67">
        <f t="shared" si="164"/>
        <v>3.03</v>
      </c>
      <c r="J508" s="67">
        <f t="shared" si="161"/>
        <v>0</v>
      </c>
      <c r="K508" s="67">
        <f t="shared" si="162"/>
        <v>287.85000000000002</v>
      </c>
      <c r="L508" s="67">
        <f t="shared" si="163"/>
        <v>0</v>
      </c>
    </row>
    <row r="509" spans="1:14">
      <c r="A509" s="125">
        <v>0</v>
      </c>
      <c r="B509" s="126">
        <v>599123</v>
      </c>
      <c r="C509" s="3" t="s">
        <v>4797</v>
      </c>
      <c r="D509" s="4" t="s">
        <v>2415</v>
      </c>
      <c r="E509" s="4" t="s">
        <v>8</v>
      </c>
      <c r="F509" s="5">
        <v>0.95</v>
      </c>
      <c r="G509" s="5">
        <f t="shared" si="160"/>
        <v>90.25</v>
      </c>
      <c r="H509" s="66"/>
      <c r="I509" s="67">
        <f t="shared" si="164"/>
        <v>0.95</v>
      </c>
      <c r="J509" s="67">
        <f t="shared" si="161"/>
        <v>0</v>
      </c>
      <c r="K509" s="67">
        <f t="shared" si="162"/>
        <v>90.25</v>
      </c>
      <c r="L509" s="67">
        <f t="shared" si="163"/>
        <v>0</v>
      </c>
    </row>
    <row r="510" spans="1:14" ht="12.5" thickBot="1">
      <c r="A510" s="125"/>
      <c r="B510" s="126"/>
      <c r="C510" s="3"/>
      <c r="D510" s="3"/>
      <c r="E510" s="3"/>
      <c r="F510" s="5"/>
      <c r="G510" s="5"/>
      <c r="H510" s="66"/>
      <c r="I510" s="67"/>
      <c r="J510" s="67"/>
      <c r="K510" s="67"/>
      <c r="L510" s="67"/>
    </row>
    <row r="511" spans="1:14" ht="12.5" thickBot="1">
      <c r="A511" s="125"/>
      <c r="B511" s="358" t="s">
        <v>77</v>
      </c>
      <c r="C511" s="359"/>
      <c r="D511" s="359"/>
      <c r="E511" s="359"/>
      <c r="F511" s="360"/>
      <c r="G511" s="285"/>
      <c r="H511" s="66"/>
      <c r="I511" s="67"/>
      <c r="J511" s="67"/>
      <c r="K511" s="67"/>
      <c r="L511" s="67"/>
    </row>
    <row r="512" spans="1:14">
      <c r="A512" s="125">
        <v>0</v>
      </c>
      <c r="B512" s="126">
        <v>612214</v>
      </c>
      <c r="C512" s="4" t="s">
        <v>78</v>
      </c>
      <c r="D512" s="4" t="s">
        <v>2430</v>
      </c>
      <c r="E512" s="4" t="s">
        <v>11</v>
      </c>
      <c r="F512" s="5">
        <v>71.78</v>
      </c>
      <c r="G512" s="5">
        <f t="shared" ref="G512:G525" si="165">ROUND(F512*Курс_EUR,2)</f>
        <v>6819.1</v>
      </c>
      <c r="H512" s="66"/>
      <c r="I512" s="67">
        <f t="shared" ref="I512:I530" si="166">F512*(1-Скидка_ROXELPRO)</f>
        <v>71.78</v>
      </c>
      <c r="J512" s="67">
        <f t="shared" ref="J512:J530" si="167">I512*H512</f>
        <v>0</v>
      </c>
      <c r="K512" s="67">
        <f t="shared" ref="K512:K530" si="168">G512*(1-Скидка_ROXELPRO)</f>
        <v>6819.1</v>
      </c>
      <c r="L512" s="67">
        <f t="shared" si="163"/>
        <v>0</v>
      </c>
    </row>
    <row r="513" spans="1:12">
      <c r="A513" s="125">
        <v>0</v>
      </c>
      <c r="B513" s="126">
        <v>612227</v>
      </c>
      <c r="C513" s="4" t="s">
        <v>79</v>
      </c>
      <c r="D513" s="4" t="s">
        <v>2431</v>
      </c>
      <c r="E513" s="4" t="s">
        <v>2420</v>
      </c>
      <c r="F513" s="5">
        <v>14.18</v>
      </c>
      <c r="G513" s="5">
        <f t="shared" si="165"/>
        <v>1347.1</v>
      </c>
      <c r="H513" s="66"/>
      <c r="I513" s="67">
        <f t="shared" si="166"/>
        <v>14.18</v>
      </c>
      <c r="J513" s="67">
        <f t="shared" si="167"/>
        <v>0</v>
      </c>
      <c r="K513" s="67">
        <f t="shared" si="168"/>
        <v>1347.1</v>
      </c>
      <c r="L513" s="67">
        <f t="shared" si="163"/>
        <v>0</v>
      </c>
    </row>
    <row r="514" spans="1:12">
      <c r="A514" s="125">
        <v>0</v>
      </c>
      <c r="B514" s="126">
        <v>612412</v>
      </c>
      <c r="C514" s="4" t="s">
        <v>4665</v>
      </c>
      <c r="D514" s="4" t="s">
        <v>2430</v>
      </c>
      <c r="E514" s="4" t="s">
        <v>11</v>
      </c>
      <c r="F514" s="5">
        <v>39.17</v>
      </c>
      <c r="G514" s="5">
        <f t="shared" si="165"/>
        <v>3721.15</v>
      </c>
      <c r="H514" s="66"/>
      <c r="I514" s="67">
        <f t="shared" si="166"/>
        <v>39.17</v>
      </c>
      <c r="J514" s="67">
        <f t="shared" si="167"/>
        <v>0</v>
      </c>
      <c r="K514" s="67">
        <f t="shared" si="168"/>
        <v>3721.15</v>
      </c>
      <c r="L514" s="67">
        <f t="shared" si="163"/>
        <v>0</v>
      </c>
    </row>
    <row r="515" spans="1:12">
      <c r="A515" s="125">
        <v>0</v>
      </c>
      <c r="B515" s="126">
        <v>612422</v>
      </c>
      <c r="C515" s="4" t="s">
        <v>4666</v>
      </c>
      <c r="D515" s="4" t="s">
        <v>2432</v>
      </c>
      <c r="E515" s="4" t="s">
        <v>8</v>
      </c>
      <c r="F515" s="5">
        <v>0.11</v>
      </c>
      <c r="G515" s="5">
        <f t="shared" si="165"/>
        <v>10.45</v>
      </c>
      <c r="H515" s="66"/>
      <c r="I515" s="67">
        <f t="shared" si="166"/>
        <v>0.11</v>
      </c>
      <c r="J515" s="67">
        <f t="shared" si="167"/>
        <v>0</v>
      </c>
      <c r="K515" s="67">
        <f t="shared" si="168"/>
        <v>10.45</v>
      </c>
      <c r="L515" s="67">
        <f t="shared" si="163"/>
        <v>0</v>
      </c>
    </row>
    <row r="516" spans="1:12">
      <c r="A516" s="125">
        <v>0</v>
      </c>
      <c r="B516" s="126">
        <v>612432</v>
      </c>
      <c r="C516" s="4" t="s">
        <v>4667</v>
      </c>
      <c r="D516" s="4" t="s">
        <v>2430</v>
      </c>
      <c r="E516" s="4" t="s">
        <v>11</v>
      </c>
      <c r="F516" s="5">
        <v>36.14</v>
      </c>
      <c r="G516" s="5">
        <f t="shared" si="165"/>
        <v>3433.3</v>
      </c>
      <c r="H516" s="66"/>
      <c r="I516" s="67">
        <f t="shared" ref="I516:I527" si="169">F516*(1-Скидка_ROXELPRO)</f>
        <v>36.14</v>
      </c>
      <c r="J516" s="67">
        <f t="shared" si="167"/>
        <v>0</v>
      </c>
      <c r="K516" s="67">
        <f t="shared" si="168"/>
        <v>3433.3</v>
      </c>
      <c r="L516" s="67">
        <f t="shared" si="163"/>
        <v>0</v>
      </c>
    </row>
    <row r="517" spans="1:12">
      <c r="A517" s="125">
        <v>0</v>
      </c>
      <c r="B517" s="126">
        <v>612434</v>
      </c>
      <c r="C517" s="4" t="s">
        <v>4668</v>
      </c>
      <c r="D517" s="4" t="s">
        <v>2432</v>
      </c>
      <c r="E517" s="4" t="s">
        <v>8</v>
      </c>
      <c r="F517" s="5">
        <v>0.1</v>
      </c>
      <c r="G517" s="5">
        <f t="shared" si="165"/>
        <v>9.5</v>
      </c>
      <c r="H517" s="66"/>
      <c r="I517" s="67">
        <f t="shared" si="169"/>
        <v>0.1</v>
      </c>
      <c r="J517" s="67">
        <f t="shared" si="167"/>
        <v>0</v>
      </c>
      <c r="K517" s="67">
        <f t="shared" si="168"/>
        <v>9.5</v>
      </c>
      <c r="L517" s="67">
        <f t="shared" si="163"/>
        <v>0</v>
      </c>
    </row>
    <row r="518" spans="1:12">
      <c r="A518" s="125">
        <v>0</v>
      </c>
      <c r="B518" s="126">
        <v>612454</v>
      </c>
      <c r="C518" s="4" t="s">
        <v>5322</v>
      </c>
      <c r="D518" s="4" t="s">
        <v>2432</v>
      </c>
      <c r="E518" s="4" t="s">
        <v>8</v>
      </c>
      <c r="F518" s="5">
        <v>0.1</v>
      </c>
      <c r="G518" s="5">
        <f t="shared" ref="G518" si="170">ROUND(F518*Курс_EUR,2)</f>
        <v>9.5</v>
      </c>
      <c r="H518" s="66"/>
      <c r="I518" s="67">
        <f t="shared" ref="I518" si="171">F518*(1-Скидка_ROXELPRO)</f>
        <v>0.1</v>
      </c>
      <c r="J518" s="67">
        <f t="shared" ref="J518" si="172">I518*H518</f>
        <v>0</v>
      </c>
      <c r="K518" s="67">
        <f t="shared" ref="K518" si="173">G518*(1-Скидка_ROXELPRO)</f>
        <v>9.5</v>
      </c>
      <c r="L518" s="67">
        <f t="shared" ref="L518" si="174">H518*K518</f>
        <v>0</v>
      </c>
    </row>
    <row r="519" spans="1:12">
      <c r="A519" s="125"/>
      <c r="B519" s="126"/>
      <c r="C519" s="4"/>
      <c r="D519" s="4"/>
      <c r="E519" s="4"/>
      <c r="F519" s="5"/>
      <c r="G519" s="5"/>
      <c r="H519" s="66"/>
      <c r="I519" s="67"/>
      <c r="J519" s="67"/>
      <c r="K519" s="67"/>
      <c r="L519" s="67"/>
    </row>
    <row r="520" spans="1:12">
      <c r="A520" s="125">
        <v>0</v>
      </c>
      <c r="B520" s="126">
        <v>613232</v>
      </c>
      <c r="C520" s="4" t="s">
        <v>4757</v>
      </c>
      <c r="D520" s="4" t="s">
        <v>2433</v>
      </c>
      <c r="E520" s="4" t="s">
        <v>11</v>
      </c>
      <c r="F520" s="5">
        <v>101.77</v>
      </c>
      <c r="G520" s="5">
        <f t="shared" si="165"/>
        <v>9668.15</v>
      </c>
      <c r="H520" s="66"/>
      <c r="I520" s="67">
        <f t="shared" si="169"/>
        <v>101.77</v>
      </c>
      <c r="J520" s="67">
        <f t="shared" si="167"/>
        <v>0</v>
      </c>
      <c r="K520" s="67">
        <f t="shared" si="168"/>
        <v>9668.15</v>
      </c>
      <c r="L520" s="67">
        <f t="shared" si="163"/>
        <v>0</v>
      </c>
    </row>
    <row r="521" spans="1:12">
      <c r="A521" s="125">
        <v>0</v>
      </c>
      <c r="B521" s="126">
        <v>613234</v>
      </c>
      <c r="C521" s="4" t="s">
        <v>4758</v>
      </c>
      <c r="D521" s="4" t="s">
        <v>2434</v>
      </c>
      <c r="E521" s="4" t="s">
        <v>8</v>
      </c>
      <c r="F521" s="5">
        <v>0.26</v>
      </c>
      <c r="G521" s="5">
        <f t="shared" si="165"/>
        <v>24.7</v>
      </c>
      <c r="H521" s="66"/>
      <c r="I521" s="67">
        <f t="shared" si="169"/>
        <v>0.26</v>
      </c>
      <c r="J521" s="67">
        <f t="shared" si="167"/>
        <v>0</v>
      </c>
      <c r="K521" s="67">
        <f t="shared" si="168"/>
        <v>24.7</v>
      </c>
      <c r="L521" s="67">
        <f t="shared" si="163"/>
        <v>0</v>
      </c>
    </row>
    <row r="522" spans="1:12">
      <c r="A522" s="125">
        <v>0</v>
      </c>
      <c r="B522" s="126">
        <v>613413</v>
      </c>
      <c r="C522" s="4" t="s">
        <v>5323</v>
      </c>
      <c r="D522" s="4" t="s">
        <v>2433</v>
      </c>
      <c r="E522" s="4" t="s">
        <v>11</v>
      </c>
      <c r="F522" s="5">
        <v>81.7</v>
      </c>
      <c r="G522" s="5">
        <f t="shared" ref="G522:G523" si="175">ROUND(F522*Курс_EUR,2)</f>
        <v>7761.5</v>
      </c>
      <c r="H522" s="66"/>
      <c r="I522" s="67">
        <f t="shared" ref="I522:I523" si="176">F522*(1-Скидка_ROXELPRO)</f>
        <v>81.7</v>
      </c>
      <c r="J522" s="67">
        <f t="shared" ref="J522:J523" si="177">I522*H522</f>
        <v>0</v>
      </c>
      <c r="K522" s="67">
        <f t="shared" ref="K522:K523" si="178">G522*(1-Скидка_ROXELPRO)</f>
        <v>7761.5</v>
      </c>
      <c r="L522" s="67">
        <f t="shared" ref="L522:L523" si="179">H522*K522</f>
        <v>0</v>
      </c>
    </row>
    <row r="523" spans="1:12">
      <c r="A523" s="125">
        <v>0</v>
      </c>
      <c r="B523" s="126">
        <v>613423</v>
      </c>
      <c r="C523" s="4" t="s">
        <v>5324</v>
      </c>
      <c r="D523" s="4" t="s">
        <v>2434</v>
      </c>
      <c r="E523" s="4" t="s">
        <v>8</v>
      </c>
      <c r="F523" s="5">
        <v>0.17</v>
      </c>
      <c r="G523" s="5">
        <f t="shared" si="175"/>
        <v>16.149999999999999</v>
      </c>
      <c r="H523" s="66"/>
      <c r="I523" s="67">
        <f t="shared" si="176"/>
        <v>0.17</v>
      </c>
      <c r="J523" s="67">
        <f t="shared" si="177"/>
        <v>0</v>
      </c>
      <c r="K523" s="67">
        <f t="shared" si="178"/>
        <v>16.149999999999999</v>
      </c>
      <c r="L523" s="67">
        <f t="shared" si="179"/>
        <v>0</v>
      </c>
    </row>
    <row r="524" spans="1:12">
      <c r="A524" s="125">
        <v>0</v>
      </c>
      <c r="B524" s="126">
        <v>613442</v>
      </c>
      <c r="C524" s="4" t="s">
        <v>3810</v>
      </c>
      <c r="D524" s="4" t="s">
        <v>2433</v>
      </c>
      <c r="E524" s="4" t="s">
        <v>11</v>
      </c>
      <c r="F524" s="5">
        <v>81.7</v>
      </c>
      <c r="G524" s="5">
        <f t="shared" si="165"/>
        <v>7761.5</v>
      </c>
      <c r="H524" s="66"/>
      <c r="I524" s="67">
        <f t="shared" si="169"/>
        <v>81.7</v>
      </c>
      <c r="J524" s="67">
        <f t="shared" si="167"/>
        <v>0</v>
      </c>
      <c r="K524" s="67">
        <f t="shared" si="168"/>
        <v>7761.5</v>
      </c>
      <c r="L524" s="67">
        <f t="shared" si="163"/>
        <v>0</v>
      </c>
    </row>
    <row r="525" spans="1:12">
      <c r="A525" s="125">
        <v>0</v>
      </c>
      <c r="B525" s="126">
        <v>613444</v>
      </c>
      <c r="C525" s="4" t="s">
        <v>3811</v>
      </c>
      <c r="D525" s="4" t="s">
        <v>2434</v>
      </c>
      <c r="E525" s="4" t="s">
        <v>8</v>
      </c>
      <c r="F525" s="5">
        <v>0.17</v>
      </c>
      <c r="G525" s="5">
        <f t="shared" si="165"/>
        <v>16.149999999999999</v>
      </c>
      <c r="H525" s="66"/>
      <c r="I525" s="67">
        <f t="shared" si="169"/>
        <v>0.17</v>
      </c>
      <c r="J525" s="67">
        <f t="shared" si="167"/>
        <v>0</v>
      </c>
      <c r="K525" s="67">
        <f t="shared" si="168"/>
        <v>16.149999999999999</v>
      </c>
      <c r="L525" s="67">
        <f t="shared" si="163"/>
        <v>0</v>
      </c>
    </row>
    <row r="526" spans="1:12">
      <c r="A526" s="125"/>
      <c r="B526" s="126"/>
      <c r="C526" s="4"/>
      <c r="D526" s="4"/>
      <c r="E526" s="4"/>
      <c r="F526" s="5"/>
      <c r="G526" s="5"/>
      <c r="H526" s="66"/>
      <c r="I526" s="67"/>
      <c r="J526" s="67"/>
      <c r="K526" s="67"/>
      <c r="L526" s="67"/>
    </row>
    <row r="527" spans="1:12">
      <c r="A527" s="125">
        <v>0</v>
      </c>
      <c r="B527" s="128">
        <v>615863</v>
      </c>
      <c r="C527" s="83" t="s">
        <v>2455</v>
      </c>
      <c r="D527" s="83" t="s">
        <v>80</v>
      </c>
      <c r="E527" s="83" t="s">
        <v>11</v>
      </c>
      <c r="F527" s="302"/>
      <c r="G527" s="137">
        <v>1999.26</v>
      </c>
      <c r="H527" s="66"/>
      <c r="I527" s="67">
        <f t="shared" si="169"/>
        <v>0</v>
      </c>
      <c r="J527" s="67">
        <f t="shared" si="167"/>
        <v>0</v>
      </c>
      <c r="K527" s="67">
        <f t="shared" si="168"/>
        <v>1999.26</v>
      </c>
      <c r="L527" s="67">
        <f t="shared" si="163"/>
        <v>0</v>
      </c>
    </row>
    <row r="528" spans="1:12">
      <c r="A528" s="125"/>
      <c r="B528" s="126"/>
      <c r="C528" s="4"/>
      <c r="D528" s="4"/>
      <c r="E528" s="4"/>
      <c r="F528" s="5"/>
      <c r="G528" s="5"/>
      <c r="H528" s="66"/>
      <c r="I528" s="67"/>
      <c r="J528" s="67"/>
      <c r="K528" s="67"/>
      <c r="L528" s="67"/>
    </row>
    <row r="529" spans="1:12">
      <c r="A529" s="125">
        <v>0</v>
      </c>
      <c r="B529" s="126">
        <v>621510</v>
      </c>
      <c r="C529" s="4" t="s">
        <v>81</v>
      </c>
      <c r="D529" s="4" t="s">
        <v>2447</v>
      </c>
      <c r="E529" s="4" t="s">
        <v>8</v>
      </c>
      <c r="F529" s="5">
        <v>2.79</v>
      </c>
      <c r="G529" s="5">
        <f>ROUND(F529*Курс_EUR,2)</f>
        <v>265.05</v>
      </c>
      <c r="H529" s="66"/>
      <c r="I529" s="67">
        <f t="shared" si="166"/>
        <v>2.79</v>
      </c>
      <c r="J529" s="67">
        <f t="shared" si="167"/>
        <v>0</v>
      </c>
      <c r="K529" s="67">
        <f t="shared" si="168"/>
        <v>265.05</v>
      </c>
      <c r="L529" s="67">
        <f t="shared" si="163"/>
        <v>0</v>
      </c>
    </row>
    <row r="530" spans="1:12">
      <c r="A530" s="125">
        <v>0</v>
      </c>
      <c r="B530" s="126">
        <v>621515</v>
      </c>
      <c r="C530" s="4" t="s">
        <v>82</v>
      </c>
      <c r="D530" s="4" t="s">
        <v>2456</v>
      </c>
      <c r="E530" s="4" t="s">
        <v>8</v>
      </c>
      <c r="F530" s="5">
        <v>1.47</v>
      </c>
      <c r="G530" s="5">
        <f>ROUND(F530*Курс_EUR,2)</f>
        <v>139.65</v>
      </c>
      <c r="H530" s="66"/>
      <c r="I530" s="67">
        <f t="shared" si="166"/>
        <v>1.47</v>
      </c>
      <c r="J530" s="67">
        <f t="shared" si="167"/>
        <v>0</v>
      </c>
      <c r="K530" s="67">
        <f t="shared" si="168"/>
        <v>139.65</v>
      </c>
      <c r="L530" s="67">
        <f t="shared" si="163"/>
        <v>0</v>
      </c>
    </row>
    <row r="531" spans="1:12">
      <c r="A531" s="125"/>
      <c r="B531" s="126"/>
      <c r="C531" s="3"/>
      <c r="D531" s="3"/>
      <c r="E531" s="3"/>
      <c r="F531" s="5"/>
      <c r="G531" s="5"/>
      <c r="H531" s="66"/>
      <c r="I531" s="67"/>
      <c r="J531" s="67"/>
      <c r="K531" s="67"/>
      <c r="L531" s="67"/>
    </row>
    <row r="532" spans="1:12" ht="16" thickBot="1">
      <c r="A532" s="6"/>
      <c r="B532" s="361" t="s">
        <v>83</v>
      </c>
      <c r="C532" s="361"/>
      <c r="D532" s="361"/>
      <c r="E532" s="361"/>
      <c r="F532" s="362"/>
      <c r="G532" s="325"/>
      <c r="H532" s="66"/>
      <c r="I532" s="67"/>
      <c r="J532" s="67"/>
      <c r="K532" s="67"/>
      <c r="L532" s="67"/>
    </row>
    <row r="533" spans="1:12" ht="12.5" thickBot="1">
      <c r="A533" s="6"/>
      <c r="B533" s="358" t="s">
        <v>3589</v>
      </c>
      <c r="C533" s="359"/>
      <c r="D533" s="359"/>
      <c r="E533" s="359"/>
      <c r="F533" s="360"/>
      <c r="G533" s="285"/>
      <c r="H533" s="66"/>
      <c r="I533" s="67"/>
      <c r="J533" s="67"/>
      <c r="K533" s="67"/>
      <c r="L533" s="67"/>
    </row>
    <row r="534" spans="1:12">
      <c r="A534" s="125">
        <v>0</v>
      </c>
      <c r="B534" s="126">
        <v>711220</v>
      </c>
      <c r="C534" s="4" t="s">
        <v>84</v>
      </c>
      <c r="D534" s="4" t="s">
        <v>2447</v>
      </c>
      <c r="E534" s="4" t="s">
        <v>8</v>
      </c>
      <c r="F534" s="5">
        <v>4.49</v>
      </c>
      <c r="G534" s="5">
        <f t="shared" ref="G534:G547" si="180">ROUND(F534*Курс_EUR,2)</f>
        <v>426.55</v>
      </c>
      <c r="H534" s="66"/>
      <c r="I534" s="67">
        <f t="shared" ref="I534:I562" si="181">F534*(1-Скидка_ROXELPRO)</f>
        <v>4.49</v>
      </c>
      <c r="J534" s="67">
        <f t="shared" ref="J534:J547" si="182">I534*H534</f>
        <v>0</v>
      </c>
      <c r="K534" s="67">
        <f t="shared" ref="K534:K547" si="183">G534*(1-Скидка_ROXELPRO)</f>
        <v>426.55</v>
      </c>
      <c r="L534" s="67">
        <f t="shared" si="163"/>
        <v>0</v>
      </c>
    </row>
    <row r="535" spans="1:12">
      <c r="A535" s="125">
        <v>0</v>
      </c>
      <c r="B535" s="126">
        <v>711230</v>
      </c>
      <c r="C535" s="4" t="s">
        <v>85</v>
      </c>
      <c r="D535" s="4" t="s">
        <v>2447</v>
      </c>
      <c r="E535" s="4" t="s">
        <v>8</v>
      </c>
      <c r="F535" s="5">
        <v>4.49</v>
      </c>
      <c r="G535" s="5">
        <f t="shared" si="180"/>
        <v>426.55</v>
      </c>
      <c r="H535" s="66"/>
      <c r="I535" s="67">
        <f t="shared" si="181"/>
        <v>4.49</v>
      </c>
      <c r="J535" s="67">
        <f t="shared" si="182"/>
        <v>0</v>
      </c>
      <c r="K535" s="67">
        <f t="shared" si="183"/>
        <v>426.55</v>
      </c>
      <c r="L535" s="67">
        <f t="shared" si="163"/>
        <v>0</v>
      </c>
    </row>
    <row r="536" spans="1:12">
      <c r="A536" s="125">
        <v>0</v>
      </c>
      <c r="B536" s="126">
        <v>711240</v>
      </c>
      <c r="C536" s="4" t="s">
        <v>86</v>
      </c>
      <c r="D536" s="4" t="s">
        <v>2447</v>
      </c>
      <c r="E536" s="4" t="s">
        <v>8</v>
      </c>
      <c r="F536" s="5">
        <v>4.49</v>
      </c>
      <c r="G536" s="5">
        <f t="shared" si="180"/>
        <v>426.55</v>
      </c>
      <c r="H536" s="66"/>
      <c r="I536" s="67">
        <f t="shared" si="181"/>
        <v>4.49</v>
      </c>
      <c r="J536" s="67">
        <f t="shared" si="182"/>
        <v>0</v>
      </c>
      <c r="K536" s="67">
        <f t="shared" si="183"/>
        <v>426.55</v>
      </c>
      <c r="L536" s="67">
        <f t="shared" si="163"/>
        <v>0</v>
      </c>
    </row>
    <row r="537" spans="1:12">
      <c r="A537" s="125">
        <v>0</v>
      </c>
      <c r="B537" s="126">
        <v>711250</v>
      </c>
      <c r="C537" s="4" t="s">
        <v>87</v>
      </c>
      <c r="D537" s="4" t="s">
        <v>2447</v>
      </c>
      <c r="E537" s="4" t="s">
        <v>8</v>
      </c>
      <c r="F537" s="5">
        <v>4.49</v>
      </c>
      <c r="G537" s="5">
        <f t="shared" si="180"/>
        <v>426.55</v>
      </c>
      <c r="H537" s="66"/>
      <c r="I537" s="67">
        <f t="shared" si="181"/>
        <v>4.49</v>
      </c>
      <c r="J537" s="67">
        <f t="shared" si="182"/>
        <v>0</v>
      </c>
      <c r="K537" s="67">
        <f t="shared" si="183"/>
        <v>426.55</v>
      </c>
      <c r="L537" s="67">
        <f t="shared" si="163"/>
        <v>0</v>
      </c>
    </row>
    <row r="538" spans="1:12">
      <c r="A538" s="125"/>
      <c r="B538" s="126"/>
      <c r="C538" s="4"/>
      <c r="D538" s="4"/>
      <c r="E538" s="4"/>
      <c r="F538" s="5"/>
      <c r="G538" s="5"/>
      <c r="H538" s="66"/>
      <c r="I538" s="67"/>
      <c r="J538" s="67"/>
      <c r="K538" s="67"/>
      <c r="L538" s="67"/>
    </row>
    <row r="539" spans="1:12" ht="24">
      <c r="A539" s="125">
        <v>0</v>
      </c>
      <c r="B539" s="130">
        <v>715120</v>
      </c>
      <c r="C539" s="9" t="s">
        <v>88</v>
      </c>
      <c r="D539" s="10" t="s">
        <v>2447</v>
      </c>
      <c r="E539" s="10" t="s">
        <v>8</v>
      </c>
      <c r="F539" s="122">
        <v>15.77</v>
      </c>
      <c r="G539" s="98">
        <f t="shared" si="180"/>
        <v>1498.15</v>
      </c>
      <c r="H539" s="95"/>
      <c r="I539" s="96">
        <f t="shared" si="181"/>
        <v>15.77</v>
      </c>
      <c r="J539" s="96">
        <f t="shared" si="182"/>
        <v>0</v>
      </c>
      <c r="K539" s="96">
        <f t="shared" si="183"/>
        <v>1498.15</v>
      </c>
      <c r="L539" s="96">
        <f t="shared" si="163"/>
        <v>0</v>
      </c>
    </row>
    <row r="540" spans="1:12" ht="24">
      <c r="A540" s="125">
        <v>0</v>
      </c>
      <c r="B540" s="130">
        <v>715130</v>
      </c>
      <c r="C540" s="9" t="s">
        <v>89</v>
      </c>
      <c r="D540" s="10" t="s">
        <v>2447</v>
      </c>
      <c r="E540" s="10" t="s">
        <v>8</v>
      </c>
      <c r="F540" s="122">
        <v>15.77</v>
      </c>
      <c r="G540" s="98">
        <f t="shared" si="180"/>
        <v>1498.15</v>
      </c>
      <c r="H540" s="95"/>
      <c r="I540" s="96">
        <f t="shared" si="181"/>
        <v>15.77</v>
      </c>
      <c r="J540" s="96">
        <f t="shared" si="182"/>
        <v>0</v>
      </c>
      <c r="K540" s="96">
        <f t="shared" si="183"/>
        <v>1498.15</v>
      </c>
      <c r="L540" s="96">
        <f t="shared" si="163"/>
        <v>0</v>
      </c>
    </row>
    <row r="541" spans="1:12" ht="24">
      <c r="A541" s="125">
        <v>0</v>
      </c>
      <c r="B541" s="130">
        <v>715140</v>
      </c>
      <c r="C541" s="9" t="s">
        <v>90</v>
      </c>
      <c r="D541" s="10" t="s">
        <v>2447</v>
      </c>
      <c r="E541" s="10" t="s">
        <v>8</v>
      </c>
      <c r="F541" s="122">
        <v>15.77</v>
      </c>
      <c r="G541" s="98">
        <f t="shared" si="180"/>
        <v>1498.15</v>
      </c>
      <c r="H541" s="95"/>
      <c r="I541" s="96">
        <f t="shared" si="181"/>
        <v>15.77</v>
      </c>
      <c r="J541" s="96">
        <f t="shared" si="182"/>
        <v>0</v>
      </c>
      <c r="K541" s="96">
        <f t="shared" si="183"/>
        <v>1498.15</v>
      </c>
      <c r="L541" s="96">
        <f t="shared" si="163"/>
        <v>0</v>
      </c>
    </row>
    <row r="542" spans="1:12" ht="24">
      <c r="A542" s="125">
        <v>0</v>
      </c>
      <c r="B542" s="130">
        <v>715150</v>
      </c>
      <c r="C542" s="9" t="s">
        <v>91</v>
      </c>
      <c r="D542" s="10" t="s">
        <v>2447</v>
      </c>
      <c r="E542" s="10" t="s">
        <v>8</v>
      </c>
      <c r="F542" s="122">
        <v>15.77</v>
      </c>
      <c r="G542" s="98">
        <f t="shared" si="180"/>
        <v>1498.15</v>
      </c>
      <c r="H542" s="95"/>
      <c r="I542" s="96">
        <f t="shared" si="181"/>
        <v>15.77</v>
      </c>
      <c r="J542" s="96">
        <f t="shared" si="182"/>
        <v>0</v>
      </c>
      <c r="K542" s="96">
        <f t="shared" si="183"/>
        <v>1498.15</v>
      </c>
      <c r="L542" s="96">
        <f t="shared" si="163"/>
        <v>0</v>
      </c>
    </row>
    <row r="543" spans="1:12">
      <c r="A543" s="125"/>
      <c r="B543" s="130"/>
      <c r="C543" s="9"/>
      <c r="D543" s="10"/>
      <c r="E543" s="10"/>
      <c r="F543" s="122"/>
      <c r="G543" s="5"/>
      <c r="H543" s="95"/>
      <c r="I543" s="96"/>
      <c r="J543" s="96"/>
      <c r="K543" s="67"/>
      <c r="L543" s="67"/>
    </row>
    <row r="544" spans="1:12">
      <c r="A544" s="125">
        <v>0</v>
      </c>
      <c r="B544" s="129">
        <v>715220</v>
      </c>
      <c r="C544" s="6" t="s">
        <v>92</v>
      </c>
      <c r="D544" s="6" t="s">
        <v>2447</v>
      </c>
      <c r="E544" s="6" t="s">
        <v>8</v>
      </c>
      <c r="F544" s="7">
        <v>11.22</v>
      </c>
      <c r="G544" s="5">
        <f t="shared" si="180"/>
        <v>1065.9000000000001</v>
      </c>
      <c r="H544" s="66"/>
      <c r="I544" s="67">
        <f t="shared" si="181"/>
        <v>11.22</v>
      </c>
      <c r="J544" s="67">
        <f t="shared" si="182"/>
        <v>0</v>
      </c>
      <c r="K544" s="67">
        <f t="shared" si="183"/>
        <v>1065.9000000000001</v>
      </c>
      <c r="L544" s="67">
        <f t="shared" si="163"/>
        <v>0</v>
      </c>
    </row>
    <row r="545" spans="1:12">
      <c r="A545" s="125">
        <v>0</v>
      </c>
      <c r="B545" s="126">
        <v>715230</v>
      </c>
      <c r="C545" s="4" t="s">
        <v>93</v>
      </c>
      <c r="D545" s="4" t="s">
        <v>2447</v>
      </c>
      <c r="E545" s="4" t="s">
        <v>8</v>
      </c>
      <c r="F545" s="5">
        <v>11.22</v>
      </c>
      <c r="G545" s="5">
        <f t="shared" si="180"/>
        <v>1065.9000000000001</v>
      </c>
      <c r="H545" s="66"/>
      <c r="I545" s="67">
        <f t="shared" si="181"/>
        <v>11.22</v>
      </c>
      <c r="J545" s="67">
        <f t="shared" si="182"/>
        <v>0</v>
      </c>
      <c r="K545" s="67">
        <f t="shared" si="183"/>
        <v>1065.9000000000001</v>
      </c>
      <c r="L545" s="67">
        <f t="shared" si="163"/>
        <v>0</v>
      </c>
    </row>
    <row r="546" spans="1:12">
      <c r="A546" s="125">
        <v>0</v>
      </c>
      <c r="B546" s="126">
        <v>715240</v>
      </c>
      <c r="C546" s="4" t="s">
        <v>94</v>
      </c>
      <c r="D546" s="4" t="s">
        <v>2447</v>
      </c>
      <c r="E546" s="4" t="s">
        <v>8</v>
      </c>
      <c r="F546" s="5">
        <v>11.22</v>
      </c>
      <c r="G546" s="5">
        <f t="shared" si="180"/>
        <v>1065.9000000000001</v>
      </c>
      <c r="H546" s="66"/>
      <c r="I546" s="67">
        <f t="shared" si="181"/>
        <v>11.22</v>
      </c>
      <c r="J546" s="67">
        <f t="shared" si="182"/>
        <v>0</v>
      </c>
      <c r="K546" s="67">
        <f t="shared" si="183"/>
        <v>1065.9000000000001</v>
      </c>
      <c r="L546" s="67">
        <f t="shared" si="163"/>
        <v>0</v>
      </c>
    </row>
    <row r="547" spans="1:12">
      <c r="A547" s="125">
        <v>0</v>
      </c>
      <c r="B547" s="126">
        <v>715250</v>
      </c>
      <c r="C547" s="4" t="s">
        <v>95</v>
      </c>
      <c r="D547" s="4" t="s">
        <v>2447</v>
      </c>
      <c r="E547" s="4" t="s">
        <v>8</v>
      </c>
      <c r="F547" s="5">
        <v>11.22</v>
      </c>
      <c r="G547" s="5">
        <f t="shared" si="180"/>
        <v>1065.9000000000001</v>
      </c>
      <c r="H547" s="66"/>
      <c r="I547" s="67">
        <f t="shared" si="181"/>
        <v>11.22</v>
      </c>
      <c r="J547" s="67">
        <f t="shared" si="182"/>
        <v>0</v>
      </c>
      <c r="K547" s="67">
        <f t="shared" si="183"/>
        <v>1065.9000000000001</v>
      </c>
      <c r="L547" s="67">
        <f t="shared" si="163"/>
        <v>0</v>
      </c>
    </row>
    <row r="548" spans="1:12" ht="12.5" thickBot="1">
      <c r="A548" s="125"/>
      <c r="B548" s="126"/>
      <c r="C548" s="3"/>
      <c r="D548" s="3"/>
      <c r="E548" s="3"/>
      <c r="F548" s="5"/>
      <c r="G548" s="5"/>
      <c r="H548" s="66"/>
      <c r="I548" s="67"/>
      <c r="J548" s="67"/>
      <c r="K548" s="67"/>
      <c r="L548" s="67"/>
    </row>
    <row r="549" spans="1:12" ht="12.5" thickBot="1">
      <c r="A549" s="125"/>
      <c r="B549" s="358" t="s">
        <v>3590</v>
      </c>
      <c r="C549" s="359"/>
      <c r="D549" s="359"/>
      <c r="E549" s="359"/>
      <c r="F549" s="360"/>
      <c r="G549" s="285"/>
      <c r="H549" s="66"/>
      <c r="I549" s="67"/>
      <c r="J549" s="67"/>
      <c r="K549" s="67"/>
      <c r="L549" s="67"/>
    </row>
    <row r="550" spans="1:12">
      <c r="A550" s="125">
        <v>0</v>
      </c>
      <c r="B550" s="129">
        <v>721122</v>
      </c>
      <c r="C550" s="6" t="s">
        <v>3473</v>
      </c>
      <c r="D550" s="6" t="s">
        <v>2435</v>
      </c>
      <c r="E550" s="6" t="s">
        <v>1837</v>
      </c>
      <c r="F550" s="7">
        <v>19.760000000000002</v>
      </c>
      <c r="G550" s="5">
        <f t="shared" ref="G550:G565" si="184">ROUND(F550*Курс_EUR,2)</f>
        <v>1877.2</v>
      </c>
      <c r="H550" s="66"/>
      <c r="I550" s="67">
        <f>F550*(1-Скидка_ROXELPRO)</f>
        <v>19.760000000000002</v>
      </c>
      <c r="J550" s="67">
        <f t="shared" ref="J550:J565" si="185">I550*H550</f>
        <v>0</v>
      </c>
      <c r="K550" s="67">
        <f t="shared" ref="K550:K565" si="186">G550*(1-Скидка_ROXELPRO)</f>
        <v>1877.2</v>
      </c>
      <c r="L550" s="67">
        <f t="shared" si="163"/>
        <v>0</v>
      </c>
    </row>
    <row r="551" spans="1:12">
      <c r="A551" s="125">
        <v>0</v>
      </c>
      <c r="B551" s="129">
        <v>721132</v>
      </c>
      <c r="C551" s="6" t="s">
        <v>3474</v>
      </c>
      <c r="D551" s="6" t="s">
        <v>2435</v>
      </c>
      <c r="E551" s="6" t="s">
        <v>1837</v>
      </c>
      <c r="F551" s="7">
        <v>19.760000000000002</v>
      </c>
      <c r="G551" s="5">
        <f t="shared" si="184"/>
        <v>1877.2</v>
      </c>
      <c r="H551" s="66"/>
      <c r="I551" s="67">
        <f>F551*(1-Скидка_ROXELPRO)</f>
        <v>19.760000000000002</v>
      </c>
      <c r="J551" s="67">
        <f t="shared" si="185"/>
        <v>0</v>
      </c>
      <c r="K551" s="67">
        <f t="shared" si="186"/>
        <v>1877.2</v>
      </c>
      <c r="L551" s="67">
        <f t="shared" si="163"/>
        <v>0</v>
      </c>
    </row>
    <row r="552" spans="1:12">
      <c r="A552" s="125">
        <v>0</v>
      </c>
      <c r="B552" s="129">
        <v>721142</v>
      </c>
      <c r="C552" s="6" t="s">
        <v>3475</v>
      </c>
      <c r="D552" s="6" t="s">
        <v>2435</v>
      </c>
      <c r="E552" s="6" t="s">
        <v>1837</v>
      </c>
      <c r="F552" s="7">
        <v>19.760000000000002</v>
      </c>
      <c r="G552" s="5">
        <f t="shared" si="184"/>
        <v>1877.2</v>
      </c>
      <c r="H552" s="66"/>
      <c r="I552" s="67">
        <f>F552*(1-Скидка_ROXELPRO)</f>
        <v>19.760000000000002</v>
      </c>
      <c r="J552" s="67">
        <f t="shared" si="185"/>
        <v>0</v>
      </c>
      <c r="K552" s="67">
        <f t="shared" si="186"/>
        <v>1877.2</v>
      </c>
      <c r="L552" s="67">
        <f t="shared" si="163"/>
        <v>0</v>
      </c>
    </row>
    <row r="553" spans="1:12">
      <c r="A553" s="125">
        <v>0</v>
      </c>
      <c r="B553" s="126">
        <v>721152</v>
      </c>
      <c r="C553" s="4" t="s">
        <v>3476</v>
      </c>
      <c r="D553" s="4" t="s">
        <v>3477</v>
      </c>
      <c r="E553" s="4" t="s">
        <v>3478</v>
      </c>
      <c r="F553" s="5">
        <v>19.760000000000002</v>
      </c>
      <c r="G553" s="5">
        <f t="shared" si="184"/>
        <v>1877.2</v>
      </c>
      <c r="H553" s="66"/>
      <c r="I553" s="67">
        <f>F553*(1-Скидка_ROXELPRO)</f>
        <v>19.760000000000002</v>
      </c>
      <c r="J553" s="67">
        <f t="shared" si="185"/>
        <v>0</v>
      </c>
      <c r="K553" s="67">
        <f t="shared" si="186"/>
        <v>1877.2</v>
      </c>
      <c r="L553" s="67">
        <f t="shared" si="163"/>
        <v>0</v>
      </c>
    </row>
    <row r="554" spans="1:12">
      <c r="A554" s="125"/>
      <c r="B554" s="126"/>
      <c r="C554" s="4"/>
      <c r="D554" s="4"/>
      <c r="E554" s="4"/>
      <c r="F554" s="5"/>
      <c r="G554" s="5"/>
      <c r="H554" s="66"/>
      <c r="I554" s="67"/>
      <c r="J554" s="67"/>
      <c r="K554" s="67"/>
      <c r="L554" s="67"/>
    </row>
    <row r="555" spans="1:12">
      <c r="A555" s="125">
        <v>0</v>
      </c>
      <c r="B555" s="129">
        <v>721221</v>
      </c>
      <c r="C555" s="6" t="s">
        <v>3496</v>
      </c>
      <c r="D555" s="6" t="s">
        <v>2435</v>
      </c>
      <c r="E555" s="6" t="s">
        <v>1837</v>
      </c>
      <c r="F555" s="7">
        <v>17.29</v>
      </c>
      <c r="G555" s="5">
        <f t="shared" si="184"/>
        <v>1642.55</v>
      </c>
      <c r="H555" s="66"/>
      <c r="I555" s="67">
        <f t="shared" si="181"/>
        <v>17.29</v>
      </c>
      <c r="J555" s="67">
        <f t="shared" si="185"/>
        <v>0</v>
      </c>
      <c r="K555" s="67">
        <f t="shared" si="186"/>
        <v>1642.55</v>
      </c>
      <c r="L555" s="67">
        <f t="shared" si="163"/>
        <v>0</v>
      </c>
    </row>
    <row r="556" spans="1:12">
      <c r="A556" s="125">
        <v>0</v>
      </c>
      <c r="B556" s="129">
        <v>721231</v>
      </c>
      <c r="C556" s="6" t="s">
        <v>3497</v>
      </c>
      <c r="D556" s="6" t="s">
        <v>2435</v>
      </c>
      <c r="E556" s="6" t="s">
        <v>1837</v>
      </c>
      <c r="F556" s="7">
        <v>17.29</v>
      </c>
      <c r="G556" s="5">
        <f t="shared" si="184"/>
        <v>1642.55</v>
      </c>
      <c r="H556" s="66"/>
      <c r="I556" s="67">
        <f t="shared" si="181"/>
        <v>17.29</v>
      </c>
      <c r="J556" s="67">
        <f t="shared" si="185"/>
        <v>0</v>
      </c>
      <c r="K556" s="67">
        <f t="shared" si="186"/>
        <v>1642.55</v>
      </c>
      <c r="L556" s="67">
        <f t="shared" si="163"/>
        <v>0</v>
      </c>
    </row>
    <row r="557" spans="1:12">
      <c r="A557" s="125">
        <v>0</v>
      </c>
      <c r="B557" s="129">
        <v>721241</v>
      </c>
      <c r="C557" s="6" t="s">
        <v>3498</v>
      </c>
      <c r="D557" s="6" t="s">
        <v>2435</v>
      </c>
      <c r="E557" s="6" t="s">
        <v>1837</v>
      </c>
      <c r="F557" s="7">
        <v>17.29</v>
      </c>
      <c r="G557" s="5">
        <f t="shared" si="184"/>
        <v>1642.55</v>
      </c>
      <c r="H557" s="66"/>
      <c r="I557" s="67">
        <f t="shared" si="181"/>
        <v>17.29</v>
      </c>
      <c r="J557" s="67">
        <f t="shared" si="185"/>
        <v>0</v>
      </c>
      <c r="K557" s="67">
        <f t="shared" si="186"/>
        <v>1642.55</v>
      </c>
      <c r="L557" s="67">
        <f t="shared" si="163"/>
        <v>0</v>
      </c>
    </row>
    <row r="558" spans="1:12">
      <c r="A558" s="125">
        <v>0</v>
      </c>
      <c r="B558" s="126">
        <v>721251</v>
      </c>
      <c r="C558" s="4" t="s">
        <v>3479</v>
      </c>
      <c r="D558" s="4" t="s">
        <v>3477</v>
      </c>
      <c r="E558" s="4" t="s">
        <v>3478</v>
      </c>
      <c r="F558" s="5">
        <v>17.29</v>
      </c>
      <c r="G558" s="5">
        <f t="shared" si="184"/>
        <v>1642.55</v>
      </c>
      <c r="H558" s="66"/>
      <c r="I558" s="67">
        <f>F558*(1-Скидка_ROXELPRO)</f>
        <v>17.29</v>
      </c>
      <c r="J558" s="67">
        <f t="shared" si="185"/>
        <v>0</v>
      </c>
      <c r="K558" s="67">
        <f t="shared" si="186"/>
        <v>1642.55</v>
      </c>
      <c r="L558" s="67">
        <f t="shared" si="163"/>
        <v>0</v>
      </c>
    </row>
    <row r="559" spans="1:12">
      <c r="A559" s="125"/>
      <c r="B559" s="126"/>
      <c r="C559" s="4"/>
      <c r="D559" s="4"/>
      <c r="E559" s="4"/>
      <c r="F559" s="5"/>
      <c r="G559" s="5"/>
      <c r="H559" s="66"/>
      <c r="I559" s="67"/>
      <c r="J559" s="67"/>
      <c r="K559" s="67"/>
      <c r="L559" s="67"/>
    </row>
    <row r="560" spans="1:12">
      <c r="A560" s="125">
        <v>0</v>
      </c>
      <c r="B560" s="126">
        <v>721421</v>
      </c>
      <c r="C560" s="4" t="s">
        <v>96</v>
      </c>
      <c r="D560" s="4" t="s">
        <v>2435</v>
      </c>
      <c r="E560" s="4" t="s">
        <v>1837</v>
      </c>
      <c r="F560" s="5">
        <v>14.99</v>
      </c>
      <c r="G560" s="5">
        <f t="shared" si="184"/>
        <v>1424.05</v>
      </c>
      <c r="H560" s="66"/>
      <c r="I560" s="67">
        <f t="shared" si="181"/>
        <v>14.99</v>
      </c>
      <c r="J560" s="67">
        <f t="shared" si="185"/>
        <v>0</v>
      </c>
      <c r="K560" s="67">
        <f t="shared" si="186"/>
        <v>1424.05</v>
      </c>
      <c r="L560" s="67">
        <f t="shared" si="163"/>
        <v>0</v>
      </c>
    </row>
    <row r="561" spans="1:12">
      <c r="A561" s="125">
        <v>0</v>
      </c>
      <c r="B561" s="126">
        <v>721431</v>
      </c>
      <c r="C561" s="4" t="s">
        <v>97</v>
      </c>
      <c r="D561" s="4" t="s">
        <v>2435</v>
      </c>
      <c r="E561" s="4" t="s">
        <v>1837</v>
      </c>
      <c r="F561" s="5">
        <v>14.99</v>
      </c>
      <c r="G561" s="5">
        <f t="shared" si="184"/>
        <v>1424.05</v>
      </c>
      <c r="H561" s="66"/>
      <c r="I561" s="67">
        <f t="shared" si="181"/>
        <v>14.99</v>
      </c>
      <c r="J561" s="67">
        <f t="shared" si="185"/>
        <v>0</v>
      </c>
      <c r="K561" s="67">
        <f t="shared" si="186"/>
        <v>1424.05</v>
      </c>
      <c r="L561" s="67">
        <f t="shared" si="163"/>
        <v>0</v>
      </c>
    </row>
    <row r="562" spans="1:12">
      <c r="A562" s="125">
        <v>0</v>
      </c>
      <c r="B562" s="126">
        <v>721441</v>
      </c>
      <c r="C562" s="4" t="s">
        <v>98</v>
      </c>
      <c r="D562" s="4" t="s">
        <v>2435</v>
      </c>
      <c r="E562" s="4" t="s">
        <v>1837</v>
      </c>
      <c r="F562" s="5">
        <v>14.99</v>
      </c>
      <c r="G562" s="5">
        <f t="shared" si="184"/>
        <v>1424.05</v>
      </c>
      <c r="H562" s="66"/>
      <c r="I562" s="67">
        <f t="shared" si="181"/>
        <v>14.99</v>
      </c>
      <c r="J562" s="67">
        <f t="shared" si="185"/>
        <v>0</v>
      </c>
      <c r="K562" s="67">
        <f t="shared" si="186"/>
        <v>1424.05</v>
      </c>
      <c r="L562" s="67">
        <f t="shared" si="163"/>
        <v>0</v>
      </c>
    </row>
    <row r="563" spans="1:12">
      <c r="A563" s="125">
        <v>0</v>
      </c>
      <c r="B563" s="126">
        <v>721451</v>
      </c>
      <c r="C563" s="4" t="s">
        <v>3480</v>
      </c>
      <c r="D563" s="4" t="s">
        <v>3477</v>
      </c>
      <c r="E563" s="4" t="s">
        <v>3478</v>
      </c>
      <c r="F563" s="5">
        <v>14.99</v>
      </c>
      <c r="G563" s="5">
        <f t="shared" si="184"/>
        <v>1424.05</v>
      </c>
      <c r="H563" s="66"/>
      <c r="I563" s="67">
        <f>F563*(1-Скидка_ROXELPRO)</f>
        <v>14.99</v>
      </c>
      <c r="J563" s="67">
        <f t="shared" si="185"/>
        <v>0</v>
      </c>
      <c r="K563" s="67">
        <f t="shared" si="186"/>
        <v>1424.05</v>
      </c>
      <c r="L563" s="67">
        <f t="shared" si="163"/>
        <v>0</v>
      </c>
    </row>
    <row r="564" spans="1:12">
      <c r="A564" s="125"/>
      <c r="B564" s="126"/>
      <c r="C564" s="4"/>
      <c r="D564" s="4"/>
      <c r="E564" s="4"/>
      <c r="F564" s="5"/>
      <c r="G564" s="5"/>
      <c r="H564" s="66"/>
      <c r="I564" s="67"/>
      <c r="J564" s="67"/>
      <c r="K564" s="67"/>
      <c r="L564" s="67"/>
    </row>
    <row r="565" spans="1:12">
      <c r="A565" s="125">
        <v>0</v>
      </c>
      <c r="B565" s="126">
        <v>729112</v>
      </c>
      <c r="C565" s="4" t="s">
        <v>2944</v>
      </c>
      <c r="D565" s="4" t="s">
        <v>2409</v>
      </c>
      <c r="E565" s="4" t="s">
        <v>8</v>
      </c>
      <c r="F565" s="5">
        <v>4.76</v>
      </c>
      <c r="G565" s="5">
        <f t="shared" si="184"/>
        <v>452.2</v>
      </c>
      <c r="H565" s="66"/>
      <c r="I565" s="67">
        <f>F565*(1-Скидка_ROXELPRO)</f>
        <v>4.76</v>
      </c>
      <c r="J565" s="67">
        <f t="shared" si="185"/>
        <v>0</v>
      </c>
      <c r="K565" s="67">
        <f t="shared" si="186"/>
        <v>452.2</v>
      </c>
      <c r="L565" s="67">
        <f t="shared" si="163"/>
        <v>0</v>
      </c>
    </row>
    <row r="566" spans="1:12">
      <c r="A566" s="125"/>
      <c r="B566" s="126"/>
      <c r="C566" s="3"/>
      <c r="D566" s="3"/>
      <c r="E566" s="3"/>
      <c r="F566" s="5"/>
      <c r="G566" s="5"/>
      <c r="H566" s="66"/>
      <c r="I566" s="67"/>
      <c r="J566" s="67"/>
      <c r="K566" s="67"/>
      <c r="L566" s="67"/>
    </row>
    <row r="567" spans="1:12" ht="16" thickBot="1">
      <c r="A567" s="125"/>
      <c r="B567" s="361" t="s">
        <v>4923</v>
      </c>
      <c r="C567" s="361"/>
      <c r="D567" s="361"/>
      <c r="E567" s="361"/>
      <c r="F567" s="362"/>
      <c r="G567" s="328"/>
      <c r="H567" s="66"/>
      <c r="I567" s="67"/>
      <c r="J567" s="67"/>
      <c r="K567" s="67"/>
      <c r="L567" s="67"/>
    </row>
    <row r="568" spans="1:12" ht="12.5" thickBot="1">
      <c r="A568" s="125"/>
      <c r="B568" s="358" t="s">
        <v>4999</v>
      </c>
      <c r="C568" s="359"/>
      <c r="D568" s="359"/>
      <c r="E568" s="359"/>
      <c r="F568" s="360"/>
      <c r="G568" s="285"/>
      <c r="H568" s="66"/>
      <c r="I568" s="67"/>
      <c r="J568" s="67"/>
      <c r="K568" s="67"/>
      <c r="L568" s="67"/>
    </row>
    <row r="569" spans="1:12">
      <c r="A569" s="125">
        <v>0</v>
      </c>
      <c r="B569" s="179">
        <v>731310</v>
      </c>
      <c r="C569" s="179" t="s">
        <v>5000</v>
      </c>
      <c r="D569" s="6" t="s">
        <v>5001</v>
      </c>
      <c r="E569" s="6" t="s">
        <v>8</v>
      </c>
      <c r="F569" s="7">
        <v>0.6</v>
      </c>
      <c r="G569" s="5">
        <f>ROUND(F569*Курс_EUR,2)</f>
        <v>57</v>
      </c>
      <c r="H569" s="66"/>
      <c r="I569" s="67">
        <f>F569*(1-Скидка_ROXELPRO)</f>
        <v>0.6</v>
      </c>
      <c r="J569" s="67">
        <f>I569*H569</f>
        <v>0</v>
      </c>
      <c r="K569" s="67">
        <f>G569*(1-Скидка_ROXELPRO)</f>
        <v>57</v>
      </c>
      <c r="L569" s="67">
        <f t="shared" si="163"/>
        <v>0</v>
      </c>
    </row>
    <row r="570" spans="1:12">
      <c r="A570" s="125">
        <v>0</v>
      </c>
      <c r="B570" s="179">
        <v>731315</v>
      </c>
      <c r="C570" s="179" t="s">
        <v>5002</v>
      </c>
      <c r="D570" s="6" t="s">
        <v>2417</v>
      </c>
      <c r="E570" s="6" t="s">
        <v>8</v>
      </c>
      <c r="F570" s="7">
        <v>1.1000000000000001</v>
      </c>
      <c r="G570" s="5">
        <f>ROUND(F570*Курс_EUR,2)</f>
        <v>104.5</v>
      </c>
      <c r="H570" s="66"/>
      <c r="I570" s="67">
        <f>F570*(1-Скидка_ROXELPRO)</f>
        <v>1.1000000000000001</v>
      </c>
      <c r="J570" s="67">
        <f>I570*H570</f>
        <v>0</v>
      </c>
      <c r="K570" s="67">
        <f>G570*(1-Скидка_ROXELPRO)</f>
        <v>104.5</v>
      </c>
      <c r="L570" s="67">
        <f t="shared" si="163"/>
        <v>0</v>
      </c>
    </row>
    <row r="571" spans="1:12">
      <c r="A571" s="125"/>
      <c r="B571" s="179"/>
      <c r="C571" s="179"/>
      <c r="D571" s="6"/>
      <c r="E571" s="6"/>
      <c r="F571" s="7"/>
      <c r="G571" s="5"/>
      <c r="H571" s="66"/>
      <c r="I571" s="67"/>
      <c r="J571" s="67"/>
      <c r="K571" s="67"/>
      <c r="L571" s="67"/>
    </row>
    <row r="572" spans="1:12">
      <c r="A572" s="125">
        <v>0</v>
      </c>
      <c r="B572" s="179">
        <v>731325</v>
      </c>
      <c r="C572" s="179" t="s">
        <v>5003</v>
      </c>
      <c r="D572" s="6" t="s">
        <v>2417</v>
      </c>
      <c r="E572" s="6" t="s">
        <v>8</v>
      </c>
      <c r="F572" s="7">
        <v>1.22</v>
      </c>
      <c r="G572" s="5">
        <f>ROUND(F572*Курс_EUR,2)</f>
        <v>115.9</v>
      </c>
      <c r="H572" s="66"/>
      <c r="I572" s="67">
        <f>F572*(1-Скидка_ROXELPRO)</f>
        <v>1.22</v>
      </c>
      <c r="J572" s="67">
        <f>I572*H572</f>
        <v>0</v>
      </c>
      <c r="K572" s="67">
        <f>G572*(1-Скидка_ROXELPRO)</f>
        <v>115.9</v>
      </c>
      <c r="L572" s="67">
        <f t="shared" si="163"/>
        <v>0</v>
      </c>
    </row>
    <row r="573" spans="1:12" ht="24">
      <c r="A573" s="273">
        <v>0</v>
      </c>
      <c r="B573" s="297">
        <v>731326</v>
      </c>
      <c r="C573" s="298" t="s">
        <v>5168</v>
      </c>
      <c r="D573" s="10" t="s">
        <v>2417</v>
      </c>
      <c r="E573" s="10" t="s">
        <v>8</v>
      </c>
      <c r="F573" s="122">
        <v>1.22</v>
      </c>
      <c r="G573" s="98">
        <f>ROUND(F573*Курс_EUR,2)</f>
        <v>115.9</v>
      </c>
      <c r="H573" s="95"/>
      <c r="I573" s="96">
        <f>F573*(1-Скидка_ROXELPRO)</f>
        <v>1.22</v>
      </c>
      <c r="J573" s="96">
        <f>I573*H573</f>
        <v>0</v>
      </c>
      <c r="K573" s="96">
        <f>G573*(1-Скидка_ROXELPRO)</f>
        <v>115.9</v>
      </c>
      <c r="L573" s="96">
        <f t="shared" si="163"/>
        <v>0</v>
      </c>
    </row>
    <row r="574" spans="1:12" ht="12.5" thickBot="1">
      <c r="A574" s="125"/>
      <c r="B574" s="126"/>
      <c r="C574" s="3"/>
      <c r="D574" s="3"/>
      <c r="E574" s="3"/>
      <c r="F574" s="5"/>
      <c r="G574" s="5"/>
      <c r="H574" s="66"/>
      <c r="I574" s="67"/>
      <c r="J574" s="67"/>
      <c r="K574" s="67"/>
      <c r="L574" s="67"/>
    </row>
    <row r="575" spans="1:12" ht="12.5" thickBot="1">
      <c r="A575" s="125"/>
      <c r="B575" s="358" t="s">
        <v>4924</v>
      </c>
      <c r="C575" s="359"/>
      <c r="D575" s="359"/>
      <c r="E575" s="359"/>
      <c r="F575" s="360"/>
      <c r="G575" s="285"/>
      <c r="H575" s="66"/>
      <c r="I575" s="67"/>
      <c r="J575" s="67"/>
      <c r="K575" s="67"/>
      <c r="L575" s="67"/>
    </row>
    <row r="576" spans="1:12">
      <c r="A576" s="125">
        <v>0</v>
      </c>
      <c r="B576" s="179">
        <v>732401</v>
      </c>
      <c r="C576" s="179" t="s">
        <v>5103</v>
      </c>
      <c r="D576" s="6" t="s">
        <v>4930</v>
      </c>
      <c r="E576" s="6" t="s">
        <v>8</v>
      </c>
      <c r="F576" s="7">
        <v>16.649999999999999</v>
      </c>
      <c r="G576" s="5">
        <f t="shared" ref="G576:G585" si="187">ROUND(F576*Курс_EUR,2)</f>
        <v>1581.75</v>
      </c>
      <c r="H576" s="66"/>
      <c r="I576" s="67">
        <f>F576*(1-Скидка_ROXELPRO)</f>
        <v>16.649999999999999</v>
      </c>
      <c r="J576" s="67">
        <f t="shared" ref="J576:J585" si="188">I576*H576</f>
        <v>0</v>
      </c>
      <c r="K576" s="67">
        <f t="shared" ref="K576:K585" si="189">G576*(1-Скидка_ROXELPRO)</f>
        <v>1581.75</v>
      </c>
      <c r="L576" s="67">
        <f t="shared" si="163"/>
        <v>0</v>
      </c>
    </row>
    <row r="577" spans="1:14">
      <c r="A577" s="125">
        <v>0</v>
      </c>
      <c r="B577" s="179">
        <v>732402</v>
      </c>
      <c r="C577" s="179" t="s">
        <v>4925</v>
      </c>
      <c r="D577" s="6" t="s">
        <v>4930</v>
      </c>
      <c r="E577" s="6" t="s">
        <v>8</v>
      </c>
      <c r="F577" s="7">
        <v>16.649999999999999</v>
      </c>
      <c r="G577" s="5">
        <f t="shared" si="187"/>
        <v>1581.75</v>
      </c>
      <c r="H577" s="66"/>
      <c r="I577" s="67">
        <f t="shared" ref="I577:I585" si="190">F577*(1-Скидка_ROXELPRO)</f>
        <v>16.649999999999999</v>
      </c>
      <c r="J577" s="67">
        <f t="shared" si="188"/>
        <v>0</v>
      </c>
      <c r="K577" s="67">
        <f t="shared" si="189"/>
        <v>1581.75</v>
      </c>
      <c r="L577" s="67">
        <f t="shared" si="163"/>
        <v>0</v>
      </c>
    </row>
    <row r="578" spans="1:14">
      <c r="A578" s="125">
        <v>0</v>
      </c>
      <c r="B578" s="179">
        <v>732403</v>
      </c>
      <c r="C578" s="179" t="s">
        <v>5104</v>
      </c>
      <c r="D578" s="6" t="s">
        <v>4930</v>
      </c>
      <c r="E578" s="6" t="s">
        <v>8</v>
      </c>
      <c r="F578" s="7">
        <v>16.649999999999999</v>
      </c>
      <c r="G578" s="5">
        <f t="shared" si="187"/>
        <v>1581.75</v>
      </c>
      <c r="H578" s="66"/>
      <c r="I578" s="67">
        <f t="shared" si="190"/>
        <v>16.649999999999999</v>
      </c>
      <c r="J578" s="67">
        <f t="shared" si="188"/>
        <v>0</v>
      </c>
      <c r="K578" s="67">
        <f t="shared" si="189"/>
        <v>1581.75</v>
      </c>
      <c r="L578" s="67">
        <f t="shared" si="163"/>
        <v>0</v>
      </c>
    </row>
    <row r="579" spans="1:14">
      <c r="A579" s="125"/>
      <c r="B579" s="179"/>
      <c r="C579" s="179"/>
      <c r="D579" s="6"/>
      <c r="E579" s="6"/>
      <c r="F579" s="7"/>
      <c r="G579" s="5"/>
      <c r="H579" s="66"/>
      <c r="I579" s="67"/>
      <c r="J579" s="67"/>
      <c r="K579" s="67"/>
      <c r="L579" s="67"/>
    </row>
    <row r="580" spans="1:14">
      <c r="A580" s="125">
        <v>0</v>
      </c>
      <c r="B580" s="179">
        <v>733311</v>
      </c>
      <c r="C580" s="179" t="s">
        <v>4926</v>
      </c>
      <c r="D580" s="6" t="s">
        <v>3207</v>
      </c>
      <c r="E580" s="6" t="s">
        <v>8</v>
      </c>
      <c r="F580" s="7">
        <v>4.95</v>
      </c>
      <c r="G580" s="5">
        <f t="shared" si="187"/>
        <v>470.25</v>
      </c>
      <c r="H580" s="66"/>
      <c r="I580" s="67">
        <f t="shared" si="190"/>
        <v>4.95</v>
      </c>
      <c r="J580" s="67">
        <f t="shared" si="188"/>
        <v>0</v>
      </c>
      <c r="K580" s="67">
        <f t="shared" si="189"/>
        <v>470.25</v>
      </c>
      <c r="L580" s="67">
        <f t="shared" si="163"/>
        <v>0</v>
      </c>
    </row>
    <row r="581" spans="1:14">
      <c r="A581" s="125">
        <v>0</v>
      </c>
      <c r="B581" s="179">
        <v>733371</v>
      </c>
      <c r="C581" s="179" t="s">
        <v>4927</v>
      </c>
      <c r="D581" s="6" t="s">
        <v>3207</v>
      </c>
      <c r="E581" s="6" t="s">
        <v>8</v>
      </c>
      <c r="F581" s="7">
        <v>8.64</v>
      </c>
      <c r="G581" s="5">
        <f t="shared" si="187"/>
        <v>820.8</v>
      </c>
      <c r="H581" s="66"/>
      <c r="I581" s="67">
        <f t="shared" si="190"/>
        <v>8.64</v>
      </c>
      <c r="J581" s="67">
        <f t="shared" si="188"/>
        <v>0</v>
      </c>
      <c r="K581" s="67">
        <f t="shared" si="189"/>
        <v>820.8</v>
      </c>
      <c r="L581" s="67">
        <f t="shared" si="163"/>
        <v>0</v>
      </c>
    </row>
    <row r="582" spans="1:14">
      <c r="A582" s="125">
        <v>0</v>
      </c>
      <c r="B582" s="179">
        <v>733381</v>
      </c>
      <c r="C582" s="179" t="s">
        <v>4931</v>
      </c>
      <c r="D582" s="6" t="s">
        <v>3207</v>
      </c>
      <c r="E582" s="6" t="s">
        <v>8</v>
      </c>
      <c r="F582" s="7">
        <v>9.6</v>
      </c>
      <c r="G582" s="5">
        <f t="shared" si="187"/>
        <v>912</v>
      </c>
      <c r="H582" s="66"/>
      <c r="I582" s="67">
        <f t="shared" si="190"/>
        <v>9.6</v>
      </c>
      <c r="J582" s="67">
        <f t="shared" si="188"/>
        <v>0</v>
      </c>
      <c r="K582" s="67">
        <f t="shared" si="189"/>
        <v>912</v>
      </c>
      <c r="L582" s="67">
        <f t="shared" si="163"/>
        <v>0</v>
      </c>
    </row>
    <row r="583" spans="1:14">
      <c r="A583" s="125">
        <v>0</v>
      </c>
      <c r="B583" s="179">
        <v>733722</v>
      </c>
      <c r="C583" s="179" t="s">
        <v>4939</v>
      </c>
      <c r="D583" s="6" t="s">
        <v>4940</v>
      </c>
      <c r="E583" s="6" t="s">
        <v>8</v>
      </c>
      <c r="F583" s="7">
        <v>1.17</v>
      </c>
      <c r="G583" s="5">
        <f t="shared" si="187"/>
        <v>111.15</v>
      </c>
      <c r="H583" s="66"/>
      <c r="I583" s="67">
        <f t="shared" si="190"/>
        <v>1.17</v>
      </c>
      <c r="J583" s="67">
        <f t="shared" si="188"/>
        <v>0</v>
      </c>
      <c r="K583" s="67">
        <f t="shared" si="189"/>
        <v>111.15</v>
      </c>
      <c r="L583" s="67">
        <f t="shared" ref="L583:L624" si="191">H583*K583</f>
        <v>0</v>
      </c>
    </row>
    <row r="584" spans="1:14">
      <c r="A584" s="125"/>
      <c r="B584" s="179"/>
      <c r="C584" s="179"/>
      <c r="D584" s="6"/>
      <c r="E584" s="6"/>
      <c r="F584" s="7"/>
      <c r="G584" s="5"/>
      <c r="H584" s="66"/>
      <c r="I584" s="67"/>
      <c r="J584" s="67"/>
      <c r="K584" s="67"/>
      <c r="L584" s="67"/>
    </row>
    <row r="585" spans="1:14">
      <c r="A585" s="125">
        <v>0</v>
      </c>
      <c r="B585" s="179">
        <v>733800</v>
      </c>
      <c r="C585" s="179" t="s">
        <v>4928</v>
      </c>
      <c r="D585" s="6" t="s">
        <v>4929</v>
      </c>
      <c r="E585" s="6" t="s">
        <v>8</v>
      </c>
      <c r="F585" s="7">
        <v>0.99</v>
      </c>
      <c r="G585" s="5">
        <f t="shared" si="187"/>
        <v>94.05</v>
      </c>
      <c r="H585" s="66"/>
      <c r="I585" s="67">
        <f t="shared" si="190"/>
        <v>0.99</v>
      </c>
      <c r="J585" s="67">
        <f t="shared" si="188"/>
        <v>0</v>
      </c>
      <c r="K585" s="67">
        <f t="shared" si="189"/>
        <v>94.05</v>
      </c>
      <c r="L585" s="67">
        <f t="shared" si="191"/>
        <v>0</v>
      </c>
    </row>
    <row r="586" spans="1:14">
      <c r="A586" s="125"/>
      <c r="B586" s="126"/>
      <c r="C586" s="3"/>
      <c r="D586" s="3"/>
      <c r="E586" s="3"/>
      <c r="F586" s="5"/>
      <c r="G586" s="5"/>
      <c r="H586" s="66"/>
      <c r="I586" s="67"/>
      <c r="J586" s="67"/>
      <c r="K586" s="67"/>
      <c r="L586" s="67"/>
    </row>
    <row r="587" spans="1:14" ht="16" thickBot="1">
      <c r="A587" s="218"/>
      <c r="B587" s="361" t="s">
        <v>99</v>
      </c>
      <c r="C587" s="361"/>
      <c r="D587" s="361"/>
      <c r="E587" s="361"/>
      <c r="F587" s="362"/>
      <c r="G587" s="328"/>
      <c r="H587" s="91"/>
      <c r="I587" s="82"/>
      <c r="J587" s="82"/>
      <c r="K587" s="67"/>
      <c r="L587" s="67"/>
    </row>
    <row r="588" spans="1:14" ht="12.5" thickBot="1">
      <c r="A588" s="125"/>
      <c r="B588" s="358" t="s">
        <v>3591</v>
      </c>
      <c r="C588" s="359"/>
      <c r="D588" s="359"/>
      <c r="E588" s="359"/>
      <c r="F588" s="360"/>
      <c r="G588" s="285"/>
      <c r="H588" s="66"/>
      <c r="I588" s="67"/>
      <c r="J588" s="67"/>
      <c r="K588" s="67"/>
      <c r="L588" s="67"/>
    </row>
    <row r="589" spans="1:14">
      <c r="A589" s="125">
        <v>0</v>
      </c>
      <c r="B589" s="126">
        <v>911211</v>
      </c>
      <c r="C589" s="4" t="s">
        <v>4694</v>
      </c>
      <c r="D589" s="4" t="s">
        <v>4695</v>
      </c>
      <c r="E589" s="4" t="s">
        <v>8</v>
      </c>
      <c r="F589" s="5">
        <v>0.19</v>
      </c>
      <c r="G589" s="5">
        <f>ROUND(F589*Курс_EUR,2)</f>
        <v>18.05</v>
      </c>
      <c r="H589" s="66"/>
      <c r="I589" s="67">
        <f>F589*(1-Скидка_ROXELPRO)</f>
        <v>0.19</v>
      </c>
      <c r="J589" s="67">
        <f>I589*H589</f>
        <v>0</v>
      </c>
      <c r="K589" s="67">
        <f>G589*(1-Скидка_ROXELPRO)</f>
        <v>18.05</v>
      </c>
      <c r="L589" s="67">
        <f t="shared" si="191"/>
        <v>0</v>
      </c>
      <c r="N589" s="1" t="s">
        <v>5175</v>
      </c>
    </row>
    <row r="590" spans="1:14">
      <c r="A590" s="125">
        <v>0</v>
      </c>
      <c r="B590" s="126">
        <v>911231</v>
      </c>
      <c r="C590" s="4" t="s">
        <v>4696</v>
      </c>
      <c r="D590" s="4" t="s">
        <v>4695</v>
      </c>
      <c r="E590" s="4" t="s">
        <v>8</v>
      </c>
      <c r="F590" s="5">
        <v>0.16</v>
      </c>
      <c r="G590" s="5">
        <f>ROUND(F590*Курс_EUR,2)</f>
        <v>15.2</v>
      </c>
      <c r="H590" s="66"/>
      <c r="I590" s="67">
        <f>F590*(1-Скидка_ROXELPRO)</f>
        <v>0.16</v>
      </c>
      <c r="J590" s="67">
        <f>I590*H590</f>
        <v>0</v>
      </c>
      <c r="K590" s="67">
        <f>G590*(1-Скидка_ROXELPRO)</f>
        <v>15.2</v>
      </c>
      <c r="L590" s="67">
        <f t="shared" si="191"/>
        <v>0</v>
      </c>
      <c r="N590" s="1" t="s">
        <v>5175</v>
      </c>
    </row>
    <row r="591" spans="1:14">
      <c r="A591" s="125"/>
      <c r="B591" s="126"/>
      <c r="C591" s="4"/>
      <c r="D591" s="4"/>
      <c r="E591" s="4"/>
      <c r="F591" s="5"/>
      <c r="G591" s="5"/>
      <c r="H591" s="66"/>
      <c r="I591" s="67"/>
      <c r="J591" s="67"/>
      <c r="K591" s="67"/>
      <c r="L591" s="67"/>
    </row>
    <row r="592" spans="1:14">
      <c r="A592" s="125">
        <v>0</v>
      </c>
      <c r="B592" s="126">
        <v>912223</v>
      </c>
      <c r="C592" s="4" t="s">
        <v>3319</v>
      </c>
      <c r="D592" s="4" t="s">
        <v>2436</v>
      </c>
      <c r="E592" s="4" t="s">
        <v>2437</v>
      </c>
      <c r="F592" s="5">
        <v>68.150000000000006</v>
      </c>
      <c r="G592" s="5">
        <f>ROUND(F592*Курс_EUR,2)</f>
        <v>6474.25</v>
      </c>
      <c r="H592" s="66"/>
      <c r="I592" s="67">
        <f>F592*(1-Скидка_ROXELPRO)</f>
        <v>68.150000000000006</v>
      </c>
      <c r="J592" s="67">
        <f>I592*H592</f>
        <v>0</v>
      </c>
      <c r="K592" s="67">
        <f>G592*(1-Скидка_ROXELPRO)</f>
        <v>6474.25</v>
      </c>
      <c r="L592" s="67">
        <f t="shared" si="191"/>
        <v>0</v>
      </c>
    </row>
    <row r="593" spans="1:12">
      <c r="A593" s="125"/>
      <c r="B593" s="126"/>
      <c r="C593" s="4"/>
      <c r="D593" s="4"/>
      <c r="E593" s="4"/>
      <c r="F593" s="5"/>
      <c r="G593" s="5"/>
      <c r="H593" s="66"/>
      <c r="I593" s="67"/>
      <c r="J593" s="67"/>
      <c r="K593" s="67"/>
      <c r="L593" s="67"/>
    </row>
    <row r="594" spans="1:12">
      <c r="A594" s="125">
        <v>0</v>
      </c>
      <c r="B594" s="126">
        <v>913213</v>
      </c>
      <c r="C594" s="4" t="s">
        <v>4669</v>
      </c>
      <c r="D594" s="4" t="s">
        <v>2436</v>
      </c>
      <c r="E594" s="4" t="s">
        <v>2437</v>
      </c>
      <c r="F594" s="5">
        <v>61.32</v>
      </c>
      <c r="G594" s="5">
        <f>ROUND(F594*Курс_EUR,2)</f>
        <v>5825.4</v>
      </c>
      <c r="H594" s="66"/>
      <c r="I594" s="67">
        <f>F594*(1-Скидка_ROXELPRO)</f>
        <v>61.32</v>
      </c>
      <c r="J594" s="67">
        <f>I594*H594</f>
        <v>0</v>
      </c>
      <c r="K594" s="67">
        <f>G594*(1-Скидка_ROXELPRO)</f>
        <v>5825.4</v>
      </c>
      <c r="L594" s="67">
        <f t="shared" si="191"/>
        <v>0</v>
      </c>
    </row>
    <row r="595" spans="1:12">
      <c r="A595" s="125">
        <v>0</v>
      </c>
      <c r="B595" s="126">
        <v>913223</v>
      </c>
      <c r="C595" s="4" t="s">
        <v>100</v>
      </c>
      <c r="D595" s="4" t="s">
        <v>2436</v>
      </c>
      <c r="E595" s="4" t="s">
        <v>2437</v>
      </c>
      <c r="F595" s="5">
        <v>55.65</v>
      </c>
      <c r="G595" s="5">
        <f>ROUND(F595*Курс_EUR,2)</f>
        <v>5286.75</v>
      </c>
      <c r="H595" s="66"/>
      <c r="I595" s="67">
        <f>F595*(1-Скидка_ROXELPRO)</f>
        <v>55.65</v>
      </c>
      <c r="J595" s="67">
        <f>I595*H595</f>
        <v>0</v>
      </c>
      <c r="K595" s="67">
        <f>G595*(1-Скидка_ROXELPRO)</f>
        <v>5286.75</v>
      </c>
      <c r="L595" s="67">
        <f t="shared" si="191"/>
        <v>0</v>
      </c>
    </row>
    <row r="596" spans="1:12" ht="12.5" thickBot="1">
      <c r="A596" s="125"/>
      <c r="B596" s="126"/>
      <c r="C596" s="3"/>
      <c r="D596" s="3"/>
      <c r="E596" s="3"/>
      <c r="F596" s="5"/>
      <c r="G596" s="5"/>
      <c r="H596" s="66"/>
      <c r="I596" s="67"/>
      <c r="J596" s="67"/>
      <c r="K596" s="67"/>
      <c r="L596" s="67"/>
    </row>
    <row r="597" spans="1:12" ht="12.5" thickBot="1">
      <c r="A597" s="125"/>
      <c r="B597" s="358" t="s">
        <v>3592</v>
      </c>
      <c r="C597" s="359"/>
      <c r="D597" s="359"/>
      <c r="E597" s="359"/>
      <c r="F597" s="360"/>
      <c r="G597" s="285"/>
      <c r="H597" s="66"/>
      <c r="I597" s="67"/>
      <c r="J597" s="67"/>
      <c r="K597" s="67"/>
      <c r="L597" s="67"/>
    </row>
    <row r="598" spans="1:12">
      <c r="A598" s="125">
        <v>0</v>
      </c>
      <c r="B598" s="126">
        <v>921011</v>
      </c>
      <c r="C598" s="4" t="s">
        <v>101</v>
      </c>
      <c r="D598" s="4" t="s">
        <v>2419</v>
      </c>
      <c r="E598" s="4" t="s">
        <v>1836</v>
      </c>
      <c r="F598" s="5">
        <v>43.68</v>
      </c>
      <c r="G598" s="5">
        <f t="shared" ref="G598:G606" si="192">ROUND(F598*Курс_EUR,2)</f>
        <v>4149.6000000000004</v>
      </c>
      <c r="H598" s="66"/>
      <c r="I598" s="67">
        <f t="shared" ref="I598:I606" si="193">F598*(1-Скидка_ROXELPRO)</f>
        <v>43.68</v>
      </c>
      <c r="J598" s="67">
        <f t="shared" ref="J598:J606" si="194">I598*H598</f>
        <v>0</v>
      </c>
      <c r="K598" s="67">
        <f t="shared" ref="K598:K606" si="195">G598*(1-Скидка_ROXELPRO)</f>
        <v>4149.6000000000004</v>
      </c>
      <c r="L598" s="67">
        <f t="shared" si="191"/>
        <v>0</v>
      </c>
    </row>
    <row r="599" spans="1:12">
      <c r="A599" s="125">
        <v>0</v>
      </c>
      <c r="B599" s="126">
        <v>921012</v>
      </c>
      <c r="C599" s="4" t="s">
        <v>102</v>
      </c>
      <c r="D599" s="4" t="s">
        <v>2419</v>
      </c>
      <c r="E599" s="4" t="s">
        <v>1836</v>
      </c>
      <c r="F599" s="5">
        <v>58</v>
      </c>
      <c r="G599" s="5">
        <f t="shared" si="192"/>
        <v>5510</v>
      </c>
      <c r="H599" s="66"/>
      <c r="I599" s="67">
        <f t="shared" si="193"/>
        <v>58</v>
      </c>
      <c r="J599" s="67">
        <f t="shared" si="194"/>
        <v>0</v>
      </c>
      <c r="K599" s="67">
        <f t="shared" si="195"/>
        <v>5510</v>
      </c>
      <c r="L599" s="67">
        <f t="shared" si="191"/>
        <v>0</v>
      </c>
    </row>
    <row r="600" spans="1:12">
      <c r="A600" s="125">
        <v>0</v>
      </c>
      <c r="B600" s="126">
        <v>921013</v>
      </c>
      <c r="C600" s="4" t="s">
        <v>103</v>
      </c>
      <c r="D600" s="4" t="s">
        <v>2419</v>
      </c>
      <c r="E600" s="4" t="s">
        <v>1836</v>
      </c>
      <c r="F600" s="5">
        <v>84</v>
      </c>
      <c r="G600" s="5">
        <f t="shared" si="192"/>
        <v>7980</v>
      </c>
      <c r="H600" s="66"/>
      <c r="I600" s="67">
        <f t="shared" si="193"/>
        <v>84</v>
      </c>
      <c r="J600" s="67">
        <f t="shared" si="194"/>
        <v>0</v>
      </c>
      <c r="K600" s="67">
        <f t="shared" si="195"/>
        <v>7980</v>
      </c>
      <c r="L600" s="67">
        <f t="shared" si="191"/>
        <v>0</v>
      </c>
    </row>
    <row r="601" spans="1:12">
      <c r="A601" s="125">
        <v>0</v>
      </c>
      <c r="B601" s="126">
        <v>921014</v>
      </c>
      <c r="C601" s="4" t="s">
        <v>104</v>
      </c>
      <c r="D601" s="4" t="s">
        <v>2407</v>
      </c>
      <c r="E601" s="4" t="s">
        <v>1837</v>
      </c>
      <c r="F601" s="5">
        <v>72</v>
      </c>
      <c r="G601" s="5">
        <f t="shared" si="192"/>
        <v>6840</v>
      </c>
      <c r="H601" s="66"/>
      <c r="I601" s="67">
        <f t="shared" si="193"/>
        <v>72</v>
      </c>
      <c r="J601" s="67">
        <f t="shared" si="194"/>
        <v>0</v>
      </c>
      <c r="K601" s="67">
        <f t="shared" si="195"/>
        <v>6840</v>
      </c>
      <c r="L601" s="67">
        <f t="shared" si="191"/>
        <v>0</v>
      </c>
    </row>
    <row r="602" spans="1:12">
      <c r="A602" s="125"/>
      <c r="B602" s="126"/>
      <c r="C602" s="4"/>
      <c r="D602" s="4"/>
      <c r="E602" s="4"/>
      <c r="F602" s="5"/>
      <c r="G602" s="5"/>
      <c r="H602" s="66"/>
      <c r="I602" s="67"/>
      <c r="J602" s="67"/>
      <c r="K602" s="67"/>
      <c r="L602" s="67"/>
    </row>
    <row r="603" spans="1:12">
      <c r="A603" s="125">
        <v>0</v>
      </c>
      <c r="B603" s="126">
        <v>921021</v>
      </c>
      <c r="C603" s="4" t="s">
        <v>105</v>
      </c>
      <c r="D603" s="4" t="s">
        <v>2419</v>
      </c>
      <c r="E603" s="4" t="s">
        <v>1836</v>
      </c>
      <c r="F603" s="5">
        <v>16.2</v>
      </c>
      <c r="G603" s="5">
        <f t="shared" si="192"/>
        <v>1539</v>
      </c>
      <c r="H603" s="66"/>
      <c r="I603" s="67">
        <f t="shared" si="193"/>
        <v>16.2</v>
      </c>
      <c r="J603" s="67">
        <f t="shared" si="194"/>
        <v>0</v>
      </c>
      <c r="K603" s="67">
        <f t="shared" si="195"/>
        <v>1539</v>
      </c>
      <c r="L603" s="67">
        <f t="shared" si="191"/>
        <v>0</v>
      </c>
    </row>
    <row r="604" spans="1:12">
      <c r="A604" s="125">
        <v>0</v>
      </c>
      <c r="B604" s="126">
        <v>921022</v>
      </c>
      <c r="C604" s="4" t="s">
        <v>106</v>
      </c>
      <c r="D604" s="4" t="s">
        <v>2419</v>
      </c>
      <c r="E604" s="4" t="s">
        <v>1836</v>
      </c>
      <c r="F604" s="5">
        <v>22</v>
      </c>
      <c r="G604" s="5">
        <f t="shared" si="192"/>
        <v>2090</v>
      </c>
      <c r="H604" s="66"/>
      <c r="I604" s="67">
        <f t="shared" si="193"/>
        <v>22</v>
      </c>
      <c r="J604" s="67">
        <f t="shared" si="194"/>
        <v>0</v>
      </c>
      <c r="K604" s="67">
        <f t="shared" si="195"/>
        <v>2090</v>
      </c>
      <c r="L604" s="67">
        <f t="shared" si="191"/>
        <v>0</v>
      </c>
    </row>
    <row r="605" spans="1:12">
      <c r="A605" s="125">
        <v>0</v>
      </c>
      <c r="B605" s="126">
        <v>921023</v>
      </c>
      <c r="C605" s="4" t="s">
        <v>107</v>
      </c>
      <c r="D605" s="4" t="s">
        <v>2419</v>
      </c>
      <c r="E605" s="4" t="s">
        <v>1836</v>
      </c>
      <c r="F605" s="5">
        <v>32.549999999999997</v>
      </c>
      <c r="G605" s="5">
        <f t="shared" si="192"/>
        <v>3092.25</v>
      </c>
      <c r="H605" s="66"/>
      <c r="I605" s="67">
        <f t="shared" si="193"/>
        <v>32.549999999999997</v>
      </c>
      <c r="J605" s="67">
        <f t="shared" si="194"/>
        <v>0</v>
      </c>
      <c r="K605" s="67">
        <f t="shared" si="195"/>
        <v>3092.25</v>
      </c>
      <c r="L605" s="67">
        <f t="shared" si="191"/>
        <v>0</v>
      </c>
    </row>
    <row r="606" spans="1:12">
      <c r="A606" s="125">
        <v>0</v>
      </c>
      <c r="B606" s="126">
        <v>921024</v>
      </c>
      <c r="C606" s="4" t="s">
        <v>108</v>
      </c>
      <c r="D606" s="4" t="s">
        <v>2407</v>
      </c>
      <c r="E606" s="4" t="s">
        <v>1837</v>
      </c>
      <c r="F606" s="5">
        <v>22</v>
      </c>
      <c r="G606" s="5">
        <f t="shared" si="192"/>
        <v>2090</v>
      </c>
      <c r="H606" s="66"/>
      <c r="I606" s="67">
        <f t="shared" si="193"/>
        <v>22</v>
      </c>
      <c r="J606" s="67">
        <f t="shared" si="194"/>
        <v>0</v>
      </c>
      <c r="K606" s="67">
        <f t="shared" si="195"/>
        <v>2090</v>
      </c>
      <c r="L606" s="67">
        <f t="shared" si="191"/>
        <v>0</v>
      </c>
    </row>
    <row r="607" spans="1:12" ht="12.5" thickBot="1">
      <c r="A607" s="125"/>
      <c r="B607" s="126"/>
      <c r="C607" s="3"/>
      <c r="D607" s="3"/>
      <c r="E607" s="3"/>
      <c r="F607" s="5"/>
      <c r="G607" s="5"/>
      <c r="H607" s="66"/>
      <c r="I607" s="67"/>
      <c r="J607" s="67"/>
      <c r="K607" s="67"/>
      <c r="L607" s="67"/>
    </row>
    <row r="608" spans="1:12" ht="12.5" thickBot="1">
      <c r="A608" s="125"/>
      <c r="B608" s="358" t="s">
        <v>5013</v>
      </c>
      <c r="C608" s="359"/>
      <c r="D608" s="359"/>
      <c r="E608" s="359"/>
      <c r="F608" s="360"/>
      <c r="G608" s="285"/>
      <c r="H608" s="66"/>
      <c r="I608" s="67"/>
      <c r="J608" s="67"/>
      <c r="K608" s="67"/>
      <c r="L608" s="67"/>
    </row>
    <row r="609" spans="1:12">
      <c r="A609" s="125">
        <v>0</v>
      </c>
      <c r="B609" s="126">
        <v>931141</v>
      </c>
      <c r="C609" s="4" t="s">
        <v>5231</v>
      </c>
      <c r="D609" s="4" t="s">
        <v>5015</v>
      </c>
      <c r="E609" s="4" t="s">
        <v>68</v>
      </c>
      <c r="F609" s="5">
        <v>59.2</v>
      </c>
      <c r="G609" s="5">
        <f t="shared" ref="G609:G616" si="196">ROUND(F609*Курс_EUR,2)</f>
        <v>5624</v>
      </c>
      <c r="H609" s="66"/>
      <c r="I609" s="67">
        <f t="shared" ref="I609:I616" si="197">F609*(1-Скидка_ROXELPRO)</f>
        <v>59.2</v>
      </c>
      <c r="J609" s="67">
        <f t="shared" ref="J609:J616" si="198">I609*H609</f>
        <v>0</v>
      </c>
      <c r="K609" s="67">
        <f t="shared" ref="K609:K616" si="199">G609*(1-Скидка_ROXELPRO)</f>
        <v>5624</v>
      </c>
      <c r="L609" s="67">
        <f t="shared" ref="L609:L616" si="200">H609*K609</f>
        <v>0</v>
      </c>
    </row>
    <row r="610" spans="1:12">
      <c r="A610" s="125">
        <v>0</v>
      </c>
      <c r="B610" s="126">
        <v>931142</v>
      </c>
      <c r="C610" s="4" t="s">
        <v>5232</v>
      </c>
      <c r="D610" s="4" t="s">
        <v>5015</v>
      </c>
      <c r="E610" s="4" t="s">
        <v>68</v>
      </c>
      <c r="F610" s="5">
        <v>59.2</v>
      </c>
      <c r="G610" s="5">
        <f t="shared" si="196"/>
        <v>5624</v>
      </c>
      <c r="H610" s="66"/>
      <c r="I610" s="67">
        <f t="shared" si="197"/>
        <v>59.2</v>
      </c>
      <c r="J610" s="67">
        <f t="shared" si="198"/>
        <v>0</v>
      </c>
      <c r="K610" s="67">
        <f t="shared" si="199"/>
        <v>5624</v>
      </c>
      <c r="L610" s="67">
        <f t="shared" si="200"/>
        <v>0</v>
      </c>
    </row>
    <row r="611" spans="1:12">
      <c r="A611" s="125">
        <v>0</v>
      </c>
      <c r="B611" s="126">
        <v>931151</v>
      </c>
      <c r="C611" s="4" t="s">
        <v>5233</v>
      </c>
      <c r="D611" s="4" t="s">
        <v>5015</v>
      </c>
      <c r="E611" s="4" t="s">
        <v>68</v>
      </c>
      <c r="F611" s="5">
        <v>63.2</v>
      </c>
      <c r="G611" s="5">
        <f t="shared" si="196"/>
        <v>6004</v>
      </c>
      <c r="H611" s="66"/>
      <c r="I611" s="67">
        <f t="shared" si="197"/>
        <v>63.2</v>
      </c>
      <c r="J611" s="67">
        <f t="shared" si="198"/>
        <v>0</v>
      </c>
      <c r="K611" s="67">
        <f t="shared" si="199"/>
        <v>6004</v>
      </c>
      <c r="L611" s="67">
        <f t="shared" si="200"/>
        <v>0</v>
      </c>
    </row>
    <row r="612" spans="1:12">
      <c r="A612" s="125">
        <v>0</v>
      </c>
      <c r="B612" s="126">
        <v>931152</v>
      </c>
      <c r="C612" s="4" t="s">
        <v>5234</v>
      </c>
      <c r="D612" s="4" t="s">
        <v>5015</v>
      </c>
      <c r="E612" s="4" t="s">
        <v>68</v>
      </c>
      <c r="F612" s="5">
        <v>63.2</v>
      </c>
      <c r="G612" s="5">
        <f t="shared" si="196"/>
        <v>6004</v>
      </c>
      <c r="H612" s="66"/>
      <c r="I612" s="67">
        <f t="shared" si="197"/>
        <v>63.2</v>
      </c>
      <c r="J612" s="67">
        <f t="shared" si="198"/>
        <v>0</v>
      </c>
      <c r="K612" s="67">
        <f t="shared" si="199"/>
        <v>6004</v>
      </c>
      <c r="L612" s="67">
        <f t="shared" si="200"/>
        <v>0</v>
      </c>
    </row>
    <row r="613" spans="1:12">
      <c r="A613" s="125"/>
      <c r="B613" s="126"/>
      <c r="C613" s="4"/>
      <c r="D613" s="4"/>
      <c r="E613" s="4"/>
      <c r="F613" s="5"/>
      <c r="G613" s="5"/>
      <c r="H613" s="66"/>
      <c r="I613" s="67"/>
      <c r="J613" s="67"/>
      <c r="K613" s="67"/>
      <c r="L613" s="67"/>
    </row>
    <row r="614" spans="1:12">
      <c r="A614" s="125">
        <v>0</v>
      </c>
      <c r="B614" s="126">
        <v>931191</v>
      </c>
      <c r="C614" s="4" t="s">
        <v>5235</v>
      </c>
      <c r="D614" s="4" t="s">
        <v>2447</v>
      </c>
      <c r="E614" s="4" t="s">
        <v>8</v>
      </c>
      <c r="F614" s="5">
        <v>23.2</v>
      </c>
      <c r="G614" s="5">
        <f t="shared" si="196"/>
        <v>2204</v>
      </c>
      <c r="H614" s="66"/>
      <c r="I614" s="67">
        <f t="shared" si="197"/>
        <v>23.2</v>
      </c>
      <c r="J614" s="67">
        <f t="shared" si="198"/>
        <v>0</v>
      </c>
      <c r="K614" s="67">
        <f t="shared" si="199"/>
        <v>2204</v>
      </c>
      <c r="L614" s="67">
        <f t="shared" si="200"/>
        <v>0</v>
      </c>
    </row>
    <row r="615" spans="1:12">
      <c r="A615" s="125">
        <v>0</v>
      </c>
      <c r="B615" s="126">
        <v>931192</v>
      </c>
      <c r="C615" s="4" t="s">
        <v>5236</v>
      </c>
      <c r="D615" s="4" t="s">
        <v>2447</v>
      </c>
      <c r="E615" s="4" t="s">
        <v>8</v>
      </c>
      <c r="F615" s="5">
        <v>23.2</v>
      </c>
      <c r="G615" s="5">
        <f t="shared" si="196"/>
        <v>2204</v>
      </c>
      <c r="H615" s="66"/>
      <c r="I615" s="67">
        <f t="shared" si="197"/>
        <v>23.2</v>
      </c>
      <c r="J615" s="67">
        <f t="shared" si="198"/>
        <v>0</v>
      </c>
      <c r="K615" s="67">
        <f t="shared" si="199"/>
        <v>2204</v>
      </c>
      <c r="L615" s="67">
        <f t="shared" si="200"/>
        <v>0</v>
      </c>
    </row>
    <row r="616" spans="1:12">
      <c r="A616" s="125">
        <v>0</v>
      </c>
      <c r="B616" s="126">
        <v>931193</v>
      </c>
      <c r="C616" s="4" t="s">
        <v>5237</v>
      </c>
      <c r="D616" s="4" t="s">
        <v>2447</v>
      </c>
      <c r="E616" s="4" t="s">
        <v>8</v>
      </c>
      <c r="F616" s="5">
        <v>23.2</v>
      </c>
      <c r="G616" s="5">
        <f t="shared" si="196"/>
        <v>2204</v>
      </c>
      <c r="H616" s="66"/>
      <c r="I616" s="67">
        <f t="shared" si="197"/>
        <v>23.2</v>
      </c>
      <c r="J616" s="67">
        <f t="shared" si="198"/>
        <v>0</v>
      </c>
      <c r="K616" s="67">
        <f t="shared" si="199"/>
        <v>2204</v>
      </c>
      <c r="L616" s="67">
        <f t="shared" si="200"/>
        <v>0</v>
      </c>
    </row>
    <row r="617" spans="1:12">
      <c r="A617" s="125"/>
      <c r="B617" s="126"/>
      <c r="C617" s="4"/>
      <c r="D617" s="4"/>
      <c r="E617" s="4"/>
      <c r="F617" s="5"/>
      <c r="G617" s="5"/>
      <c r="H617" s="66"/>
      <c r="I617" s="67"/>
      <c r="J617" s="67"/>
      <c r="K617" s="67"/>
      <c r="L617" s="67"/>
    </row>
    <row r="618" spans="1:12">
      <c r="A618" s="125">
        <v>0</v>
      </c>
      <c r="B618" s="126">
        <v>932056</v>
      </c>
      <c r="C618" s="4" t="s">
        <v>5014</v>
      </c>
      <c r="D618" s="4" t="s">
        <v>5015</v>
      </c>
      <c r="E618" s="4" t="s">
        <v>68</v>
      </c>
      <c r="F618" s="5">
        <v>54.57</v>
      </c>
      <c r="G618" s="5">
        <f t="shared" ref="G618:G624" si="201">ROUND(F618*Курс_EUR,2)</f>
        <v>5184.1499999999996</v>
      </c>
      <c r="H618" s="66"/>
      <c r="I618" s="67">
        <f t="shared" ref="I618:I624" si="202">F618*(1-Скидка_ROXELPRO)</f>
        <v>54.57</v>
      </c>
      <c r="J618" s="67">
        <f t="shared" ref="J618:J624" si="203">I618*H618</f>
        <v>0</v>
      </c>
      <c r="K618" s="67">
        <f t="shared" ref="K618:K624" si="204">G618*(1-Скидка_ROXELPRO)</f>
        <v>5184.1499999999996</v>
      </c>
      <c r="L618" s="67">
        <f t="shared" si="191"/>
        <v>0</v>
      </c>
    </row>
    <row r="619" spans="1:12">
      <c r="A619" s="125">
        <v>0</v>
      </c>
      <c r="B619" s="126">
        <v>932058</v>
      </c>
      <c r="C619" s="4" t="s">
        <v>5016</v>
      </c>
      <c r="D619" s="4" t="s">
        <v>5015</v>
      </c>
      <c r="E619" s="4" t="s">
        <v>68</v>
      </c>
      <c r="F619" s="5">
        <v>55.66</v>
      </c>
      <c r="G619" s="5">
        <f t="shared" si="201"/>
        <v>5287.7</v>
      </c>
      <c r="H619" s="66"/>
      <c r="I619" s="67">
        <f t="shared" si="202"/>
        <v>55.66</v>
      </c>
      <c r="J619" s="67">
        <f t="shared" si="203"/>
        <v>0</v>
      </c>
      <c r="K619" s="67">
        <f t="shared" si="204"/>
        <v>5287.7</v>
      </c>
      <c r="L619" s="67">
        <f t="shared" si="191"/>
        <v>0</v>
      </c>
    </row>
    <row r="620" spans="1:12">
      <c r="A620" s="125">
        <v>0</v>
      </c>
      <c r="B620" s="126">
        <v>932066</v>
      </c>
      <c r="C620" s="4" t="s">
        <v>5017</v>
      </c>
      <c r="D620" s="4" t="s">
        <v>5015</v>
      </c>
      <c r="E620" s="4" t="s">
        <v>68</v>
      </c>
      <c r="F620" s="5">
        <v>53.01</v>
      </c>
      <c r="G620" s="5">
        <f t="shared" si="201"/>
        <v>5035.95</v>
      </c>
      <c r="H620" s="66"/>
      <c r="I620" s="67">
        <f t="shared" si="202"/>
        <v>53.01</v>
      </c>
      <c r="J620" s="67">
        <f t="shared" si="203"/>
        <v>0</v>
      </c>
      <c r="K620" s="67">
        <f t="shared" si="204"/>
        <v>5035.95</v>
      </c>
      <c r="L620" s="67">
        <f t="shared" si="191"/>
        <v>0</v>
      </c>
    </row>
    <row r="621" spans="1:12">
      <c r="A621" s="125">
        <v>0</v>
      </c>
      <c r="B621" s="126">
        <v>932068</v>
      </c>
      <c r="C621" s="4" t="s">
        <v>5018</v>
      </c>
      <c r="D621" s="4" t="s">
        <v>5015</v>
      </c>
      <c r="E621" s="4" t="s">
        <v>68</v>
      </c>
      <c r="F621" s="5">
        <v>57.09</v>
      </c>
      <c r="G621" s="5">
        <f t="shared" si="201"/>
        <v>5423.55</v>
      </c>
      <c r="H621" s="66"/>
      <c r="I621" s="67">
        <f t="shared" si="202"/>
        <v>57.09</v>
      </c>
      <c r="J621" s="67">
        <f t="shared" si="203"/>
        <v>0</v>
      </c>
      <c r="K621" s="67">
        <f t="shared" si="204"/>
        <v>5423.55</v>
      </c>
      <c r="L621" s="67">
        <f t="shared" si="191"/>
        <v>0</v>
      </c>
    </row>
    <row r="622" spans="1:12">
      <c r="A622" s="125"/>
      <c r="B622" s="126"/>
      <c r="C622" s="4"/>
      <c r="D622" s="4"/>
      <c r="E622" s="4"/>
      <c r="F622" s="5"/>
      <c r="G622" s="5"/>
      <c r="H622" s="66"/>
      <c r="I622" s="67"/>
      <c r="J622" s="67"/>
      <c r="K622" s="67"/>
      <c r="L622" s="67"/>
    </row>
    <row r="623" spans="1:12">
      <c r="A623" s="125">
        <v>0</v>
      </c>
      <c r="B623" s="126">
        <v>932096</v>
      </c>
      <c r="C623" s="4" t="s">
        <v>5019</v>
      </c>
      <c r="D623" s="4" t="s">
        <v>2451</v>
      </c>
      <c r="E623" s="4" t="s">
        <v>8</v>
      </c>
      <c r="F623" s="5">
        <v>3.87</v>
      </c>
      <c r="G623" s="5">
        <f t="shared" si="201"/>
        <v>367.65</v>
      </c>
      <c r="H623" s="66"/>
      <c r="I623" s="67">
        <f t="shared" si="202"/>
        <v>3.87</v>
      </c>
      <c r="J623" s="67">
        <f t="shared" si="203"/>
        <v>0</v>
      </c>
      <c r="K623" s="67">
        <f t="shared" si="204"/>
        <v>367.65</v>
      </c>
      <c r="L623" s="67">
        <f t="shared" si="191"/>
        <v>0</v>
      </c>
    </row>
    <row r="624" spans="1:12">
      <c r="A624" s="125">
        <v>0</v>
      </c>
      <c r="B624" s="126">
        <v>932098</v>
      </c>
      <c r="C624" s="4" t="s">
        <v>5020</v>
      </c>
      <c r="D624" s="4" t="s">
        <v>2451</v>
      </c>
      <c r="E624" s="4" t="s">
        <v>8</v>
      </c>
      <c r="F624" s="5">
        <v>3.95</v>
      </c>
      <c r="G624" s="5">
        <f t="shared" si="201"/>
        <v>375.25</v>
      </c>
      <c r="H624" s="66"/>
      <c r="I624" s="67">
        <f t="shared" si="202"/>
        <v>3.95</v>
      </c>
      <c r="J624" s="67">
        <f t="shared" si="203"/>
        <v>0</v>
      </c>
      <c r="K624" s="67">
        <f t="shared" si="204"/>
        <v>375.25</v>
      </c>
      <c r="L624" s="67">
        <f t="shared" si="191"/>
        <v>0</v>
      </c>
    </row>
    <row r="626" spans="1:3">
      <c r="A626" s="84"/>
      <c r="B626" s="84" t="s">
        <v>5230</v>
      </c>
      <c r="C626" s="85"/>
    </row>
    <row r="627" spans="1:3">
      <c r="A627" s="12"/>
      <c r="B627" s="12" t="s">
        <v>109</v>
      </c>
    </row>
    <row r="628" spans="1:3">
      <c r="A628" s="12"/>
      <c r="B628" s="12" t="s">
        <v>2182</v>
      </c>
    </row>
  </sheetData>
  <autoFilter ref="A7:M628" xr:uid="{F95C1B85-5511-41D3-8F11-F5D94E4D24CB}"/>
  <mergeCells count="54">
    <mergeCell ref="B35:F35"/>
    <mergeCell ref="B57:F57"/>
    <mergeCell ref="B223:F223"/>
    <mergeCell ref="B231:F231"/>
    <mergeCell ref="B247:F247"/>
    <mergeCell ref="B41:F41"/>
    <mergeCell ref="B61:F61"/>
    <mergeCell ref="B69:F69"/>
    <mergeCell ref="B75:F75"/>
    <mergeCell ref="B83:F83"/>
    <mergeCell ref="B46:F46"/>
    <mergeCell ref="B179:F179"/>
    <mergeCell ref="B205:F205"/>
    <mergeCell ref="B219:F219"/>
    <mergeCell ref="B222:F222"/>
    <mergeCell ref="B2:F2"/>
    <mergeCell ref="B3:F3"/>
    <mergeCell ref="B8:F8"/>
    <mergeCell ref="B9:F9"/>
    <mergeCell ref="B17:F17"/>
    <mergeCell ref="B374:F374"/>
    <mergeCell ref="B412:F412"/>
    <mergeCell ref="B419:F419"/>
    <mergeCell ref="B373:F373"/>
    <mergeCell ref="B256:F256"/>
    <mergeCell ref="B312:F312"/>
    <mergeCell ref="B324:F324"/>
    <mergeCell ref="B359:F359"/>
    <mergeCell ref="B255:F255"/>
    <mergeCell ref="B252:F252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608:F608"/>
    <mergeCell ref="B588:F588"/>
    <mergeCell ref="B441:F441"/>
    <mergeCell ref="B442:F442"/>
    <mergeCell ref="B460:F460"/>
    <mergeCell ref="B469:F469"/>
    <mergeCell ref="B486:F486"/>
    <mergeCell ref="B511:F511"/>
    <mergeCell ref="B533:F533"/>
    <mergeCell ref="B532:F532"/>
    <mergeCell ref="B549:F549"/>
    <mergeCell ref="B587:F587"/>
    <mergeCell ref="B567:F567"/>
    <mergeCell ref="B575:F575"/>
    <mergeCell ref="B568:F568"/>
    <mergeCell ref="B597:F597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2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49" t="s">
        <v>0</v>
      </c>
      <c r="C2" s="349"/>
      <c r="D2" s="349"/>
      <c r="E2" s="349"/>
      <c r="F2" s="349"/>
      <c r="G2" s="349"/>
      <c r="H2" s="267"/>
      <c r="I2" s="267"/>
    </row>
    <row r="3" spans="1:15" ht="15.5">
      <c r="B3" s="349" t="s">
        <v>3725</v>
      </c>
      <c r="C3" s="349"/>
      <c r="D3" s="349"/>
      <c r="E3" s="349"/>
      <c r="F3" s="349"/>
      <c r="G3" s="349"/>
      <c r="H3" s="267"/>
      <c r="I3" s="267"/>
    </row>
    <row r="4" spans="1:15">
      <c r="G4" s="2"/>
      <c r="H4" s="2"/>
      <c r="I4" s="2"/>
    </row>
    <row r="5" spans="1:15">
      <c r="B5" s="1" t="s">
        <v>3625</v>
      </c>
      <c r="G5" s="2"/>
      <c r="H5" s="2"/>
      <c r="I5" s="2"/>
      <c r="J5" s="49" t="s">
        <v>1881</v>
      </c>
      <c r="K5" s="50">
        <v>0</v>
      </c>
      <c r="L5" s="301"/>
      <c r="M5" s="301"/>
    </row>
    <row r="6" spans="1:15" ht="15" thickBot="1">
      <c r="B6" s="1" t="s">
        <v>1</v>
      </c>
      <c r="E6" s="45" t="s">
        <v>2003</v>
      </c>
      <c r="J6" s="49" t="s">
        <v>1882</v>
      </c>
      <c r="K6" s="38">
        <f>SUM(K10:K521)</f>
        <v>0</v>
      </c>
      <c r="L6" s="49" t="s">
        <v>5220</v>
      </c>
      <c r="M6" s="38">
        <f>SUM(M10:M521)</f>
        <v>0</v>
      </c>
    </row>
    <row r="7" spans="1:15" ht="36.5" thickBot="1">
      <c r="A7" s="305" t="s">
        <v>3127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5" ht="16" thickBot="1">
      <c r="A8" s="305"/>
      <c r="B8" s="374" t="s">
        <v>6</v>
      </c>
      <c r="C8" s="375"/>
      <c r="D8" s="375"/>
      <c r="E8" s="375"/>
      <c r="F8" s="375"/>
      <c r="G8" s="333"/>
      <c r="H8" s="332"/>
      <c r="I8" s="330"/>
      <c r="J8" s="330"/>
      <c r="K8" s="331"/>
      <c r="L8" s="331"/>
      <c r="M8" s="340"/>
    </row>
    <row r="9" spans="1:15" ht="15" customHeight="1" thickBot="1">
      <c r="A9" s="6"/>
      <c r="B9" s="358" t="s">
        <v>731</v>
      </c>
      <c r="C9" s="359"/>
      <c r="D9" s="359"/>
      <c r="E9" s="359"/>
      <c r="F9" s="360"/>
      <c r="G9" s="326"/>
      <c r="H9" s="285"/>
      <c r="I9" s="91"/>
      <c r="J9" s="90"/>
      <c r="K9" s="82"/>
      <c r="L9" s="82"/>
      <c r="M9" s="82"/>
    </row>
    <row r="10" spans="1:15">
      <c r="A10" s="125">
        <v>0</v>
      </c>
      <c r="B10" s="93"/>
      <c r="C10" s="3">
        <v>105144</v>
      </c>
      <c r="D10" s="3" t="s">
        <v>4920</v>
      </c>
      <c r="E10" s="3" t="s">
        <v>2166</v>
      </c>
      <c r="F10" s="3" t="s">
        <v>8</v>
      </c>
      <c r="G10" s="5">
        <v>0.72</v>
      </c>
      <c r="H10" s="5">
        <f t="shared" ref="H10:H48" si="0">ROUND(G10*Курс_EUR,2)</f>
        <v>68.400000000000006</v>
      </c>
      <c r="I10" s="66"/>
      <c r="J10" s="67">
        <f t="shared" ref="J10:J17" si="1">G10*(1-Скидка_ROXELPRO_Ind)</f>
        <v>0.72</v>
      </c>
      <c r="K10" s="67">
        <f t="shared" ref="K10:K48" si="2">J10*I10</f>
        <v>0</v>
      </c>
      <c r="L10" s="67">
        <f t="shared" ref="L10:L48" si="3">H10*(1-Скидка_ROXELPRO_Ind)</f>
        <v>68.400000000000006</v>
      </c>
      <c r="M10" s="67">
        <f>I10*L10</f>
        <v>0</v>
      </c>
      <c r="O10" s="89"/>
    </row>
    <row r="11" spans="1:15">
      <c r="A11" s="125"/>
      <c r="B11" s="93"/>
      <c r="C11" s="3"/>
      <c r="D11" s="3"/>
      <c r="E11" s="3"/>
      <c r="F11" s="3"/>
      <c r="G11" s="5"/>
      <c r="H11" s="5"/>
      <c r="I11" s="66"/>
      <c r="J11" s="67"/>
      <c r="K11" s="67"/>
      <c r="L11" s="67"/>
      <c r="M11" s="67"/>
      <c r="O11" s="89"/>
    </row>
    <row r="12" spans="1:15">
      <c r="A12" s="125">
        <v>0</v>
      </c>
      <c r="B12" s="93"/>
      <c r="C12" s="3">
        <v>105243</v>
      </c>
      <c r="D12" s="3" t="s">
        <v>2924</v>
      </c>
      <c r="E12" s="3" t="s">
        <v>2166</v>
      </c>
      <c r="F12" s="3" t="s">
        <v>8</v>
      </c>
      <c r="G12" s="5">
        <v>0.67</v>
      </c>
      <c r="H12" s="5">
        <f t="shared" si="0"/>
        <v>63.65</v>
      </c>
      <c r="I12" s="66"/>
      <c r="J12" s="67">
        <f t="shared" si="1"/>
        <v>0.67</v>
      </c>
      <c r="K12" s="67">
        <f t="shared" si="2"/>
        <v>0</v>
      </c>
      <c r="L12" s="67">
        <f t="shared" si="3"/>
        <v>63.65</v>
      </c>
      <c r="M12" s="67">
        <f>I12*L12</f>
        <v>0</v>
      </c>
    </row>
    <row r="13" spans="1:15">
      <c r="A13" s="125">
        <v>0</v>
      </c>
      <c r="B13" s="93"/>
      <c r="C13" s="3">
        <v>105245</v>
      </c>
      <c r="D13" s="3" t="s">
        <v>2927</v>
      </c>
      <c r="E13" s="3" t="s">
        <v>2166</v>
      </c>
      <c r="F13" s="3" t="s">
        <v>8</v>
      </c>
      <c r="G13" s="5">
        <v>0.71</v>
      </c>
      <c r="H13" s="5">
        <f t="shared" si="0"/>
        <v>67.45</v>
      </c>
      <c r="I13" s="66"/>
      <c r="J13" s="67">
        <f t="shared" si="1"/>
        <v>0.71</v>
      </c>
      <c r="K13" s="67">
        <f t="shared" si="2"/>
        <v>0</v>
      </c>
      <c r="L13" s="67">
        <f t="shared" si="3"/>
        <v>67.45</v>
      </c>
      <c r="M13" s="67">
        <f t="shared" ref="M13:M92" si="4">I13*L13</f>
        <v>0</v>
      </c>
    </row>
    <row r="14" spans="1:15">
      <c r="A14" s="125">
        <v>0</v>
      </c>
      <c r="B14" s="93"/>
      <c r="C14" s="3">
        <v>105247</v>
      </c>
      <c r="D14" s="3" t="s">
        <v>2928</v>
      </c>
      <c r="E14" s="3" t="s">
        <v>2166</v>
      </c>
      <c r="F14" s="3" t="s">
        <v>8</v>
      </c>
      <c r="G14" s="5">
        <v>0.78</v>
      </c>
      <c r="H14" s="5">
        <f t="shared" si="0"/>
        <v>74.099999999999994</v>
      </c>
      <c r="I14" s="66"/>
      <c r="J14" s="67">
        <f t="shared" si="1"/>
        <v>0.78</v>
      </c>
      <c r="K14" s="67">
        <f t="shared" si="2"/>
        <v>0</v>
      </c>
      <c r="L14" s="67">
        <f t="shared" si="3"/>
        <v>74.099999999999994</v>
      </c>
      <c r="M14" s="67">
        <f t="shared" si="4"/>
        <v>0</v>
      </c>
    </row>
    <row r="15" spans="1:15">
      <c r="A15" s="125">
        <v>0</v>
      </c>
      <c r="B15" s="93"/>
      <c r="C15" s="3">
        <v>105248</v>
      </c>
      <c r="D15" s="3" t="s">
        <v>2929</v>
      </c>
      <c r="E15" s="3" t="s">
        <v>2166</v>
      </c>
      <c r="F15" s="3" t="s">
        <v>8</v>
      </c>
      <c r="G15" s="5">
        <v>0.79</v>
      </c>
      <c r="H15" s="5">
        <f t="shared" si="0"/>
        <v>75.05</v>
      </c>
      <c r="I15" s="66"/>
      <c r="J15" s="67">
        <f t="shared" si="1"/>
        <v>0.79</v>
      </c>
      <c r="K15" s="67">
        <f t="shared" si="2"/>
        <v>0</v>
      </c>
      <c r="L15" s="67">
        <f t="shared" si="3"/>
        <v>75.05</v>
      </c>
      <c r="M15" s="67">
        <f t="shared" si="4"/>
        <v>0</v>
      </c>
    </row>
    <row r="16" spans="1:15">
      <c r="A16" s="125"/>
      <c r="B16" s="93"/>
      <c r="C16" s="3"/>
      <c r="D16" s="3"/>
      <c r="E16" s="3"/>
      <c r="F16" s="3"/>
      <c r="G16" s="5"/>
      <c r="H16" s="5"/>
      <c r="I16" s="66"/>
      <c r="J16" s="67"/>
      <c r="K16" s="67"/>
      <c r="L16" s="67"/>
      <c r="M16" s="67"/>
    </row>
    <row r="17" spans="1:14">
      <c r="A17" s="125">
        <v>0</v>
      </c>
      <c r="B17" s="93"/>
      <c r="C17" s="3">
        <v>105323</v>
      </c>
      <c r="D17" s="3" t="s">
        <v>5162</v>
      </c>
      <c r="E17" s="3" t="s">
        <v>2166</v>
      </c>
      <c r="F17" s="3" t="s">
        <v>8</v>
      </c>
      <c r="G17" s="5">
        <v>0.56000000000000005</v>
      </c>
      <c r="H17" s="5">
        <f t="shared" ref="H17" si="5">ROUND(G17*Курс_EUR,2)</f>
        <v>53.2</v>
      </c>
      <c r="I17" s="66"/>
      <c r="J17" s="67">
        <f t="shared" si="1"/>
        <v>0.56000000000000005</v>
      </c>
      <c r="K17" s="67">
        <f t="shared" si="2"/>
        <v>0</v>
      </c>
      <c r="L17" s="67">
        <f t="shared" si="3"/>
        <v>53.2</v>
      </c>
      <c r="M17" s="67">
        <f t="shared" si="4"/>
        <v>0</v>
      </c>
      <c r="N17" s="89"/>
    </row>
    <row r="18" spans="1:14">
      <c r="A18" s="125">
        <v>0</v>
      </c>
      <c r="C18" s="3">
        <v>105343</v>
      </c>
      <c r="D18" s="3" t="s">
        <v>3111</v>
      </c>
      <c r="E18" s="3" t="s">
        <v>2166</v>
      </c>
      <c r="F18" s="3" t="s">
        <v>8</v>
      </c>
      <c r="G18" s="5">
        <v>0.67</v>
      </c>
      <c r="H18" s="5">
        <f t="shared" si="0"/>
        <v>63.65</v>
      </c>
      <c r="I18" s="66"/>
      <c r="J18" s="67">
        <f t="shared" ref="J18:J131" si="6">G18*(1-Скидка_ROXELPRO_Ind)</f>
        <v>0.67</v>
      </c>
      <c r="K18" s="67">
        <f t="shared" si="2"/>
        <v>0</v>
      </c>
      <c r="L18" s="67">
        <f t="shared" si="3"/>
        <v>63.65</v>
      </c>
      <c r="M18" s="67">
        <f t="shared" si="4"/>
        <v>0</v>
      </c>
    </row>
    <row r="19" spans="1:14">
      <c r="A19" s="125">
        <v>0</v>
      </c>
      <c r="B19" s="89"/>
      <c r="C19" s="3">
        <v>105344</v>
      </c>
      <c r="D19" s="3" t="s">
        <v>4835</v>
      </c>
      <c r="E19" s="3" t="s">
        <v>2166</v>
      </c>
      <c r="F19" s="3" t="s">
        <v>8</v>
      </c>
      <c r="G19" s="5">
        <v>0.7</v>
      </c>
      <c r="H19" s="5">
        <f t="shared" si="0"/>
        <v>66.5</v>
      </c>
      <c r="I19" s="66"/>
      <c r="J19" s="67">
        <f t="shared" ref="J19" si="7">G19*(1-Скидка_ROXELPRO_Ind)</f>
        <v>0.7</v>
      </c>
      <c r="K19" s="67">
        <f t="shared" si="2"/>
        <v>0</v>
      </c>
      <c r="L19" s="67">
        <f t="shared" si="3"/>
        <v>66.5</v>
      </c>
      <c r="M19" s="67">
        <f t="shared" si="4"/>
        <v>0</v>
      </c>
    </row>
    <row r="20" spans="1:14">
      <c r="A20" s="125">
        <v>0</v>
      </c>
      <c r="C20" s="3">
        <v>105345</v>
      </c>
      <c r="D20" s="3" t="s">
        <v>3128</v>
      </c>
      <c r="E20" s="3" t="s">
        <v>2166</v>
      </c>
      <c r="F20" s="3" t="s">
        <v>8</v>
      </c>
      <c r="G20" s="5">
        <v>0.71</v>
      </c>
      <c r="H20" s="5">
        <f t="shared" si="0"/>
        <v>67.45</v>
      </c>
      <c r="I20" s="66"/>
      <c r="J20" s="67">
        <f>G20*(1-Скидка_ROXELPRO_Ind)</f>
        <v>0.71</v>
      </c>
      <c r="K20" s="67">
        <f t="shared" si="2"/>
        <v>0</v>
      </c>
      <c r="L20" s="67">
        <f t="shared" si="3"/>
        <v>67.45</v>
      </c>
      <c r="M20" s="67">
        <f t="shared" si="4"/>
        <v>0</v>
      </c>
    </row>
    <row r="21" spans="1:14">
      <c r="A21" s="125">
        <v>0</v>
      </c>
      <c r="C21" s="3">
        <v>105347</v>
      </c>
      <c r="D21" s="3" t="s">
        <v>3129</v>
      </c>
      <c r="E21" s="3" t="s">
        <v>2166</v>
      </c>
      <c r="F21" s="3" t="s">
        <v>8</v>
      </c>
      <c r="G21" s="5">
        <v>0.74</v>
      </c>
      <c r="H21" s="5">
        <f t="shared" si="0"/>
        <v>70.3</v>
      </c>
      <c r="I21" s="66"/>
      <c r="J21" s="67">
        <f>G21*(1-Скидка_ROXELPRO_Ind)</f>
        <v>0.74</v>
      </c>
      <c r="K21" s="67">
        <f t="shared" si="2"/>
        <v>0</v>
      </c>
      <c r="L21" s="67">
        <f t="shared" si="3"/>
        <v>70.3</v>
      </c>
      <c r="M21" s="67">
        <f t="shared" si="4"/>
        <v>0</v>
      </c>
    </row>
    <row r="22" spans="1:14">
      <c r="A22" s="125">
        <v>0</v>
      </c>
      <c r="C22" s="3">
        <v>105348</v>
      </c>
      <c r="D22" s="3" t="s">
        <v>3130</v>
      </c>
      <c r="E22" s="3" t="s">
        <v>2166</v>
      </c>
      <c r="F22" s="3" t="s">
        <v>8</v>
      </c>
      <c r="G22" s="5">
        <v>0.79</v>
      </c>
      <c r="H22" s="5">
        <f t="shared" si="0"/>
        <v>75.05</v>
      </c>
      <c r="I22" s="66"/>
      <c r="J22" s="67">
        <f>G22*(1-Скидка_ROXELPRO_Ind)</f>
        <v>0.79</v>
      </c>
      <c r="K22" s="67">
        <f t="shared" si="2"/>
        <v>0</v>
      </c>
      <c r="L22" s="67">
        <f t="shared" si="3"/>
        <v>75.05</v>
      </c>
      <c r="M22" s="67">
        <f t="shared" si="4"/>
        <v>0</v>
      </c>
    </row>
    <row r="23" spans="1:14">
      <c r="A23" s="125">
        <v>0</v>
      </c>
      <c r="C23" s="3">
        <v>105355</v>
      </c>
      <c r="D23" s="3" t="s">
        <v>3131</v>
      </c>
      <c r="E23" s="3" t="s">
        <v>2926</v>
      </c>
      <c r="F23" s="3" t="s">
        <v>8</v>
      </c>
      <c r="G23" s="5">
        <v>1.07</v>
      </c>
      <c r="H23" s="5">
        <f t="shared" si="0"/>
        <v>101.65</v>
      </c>
      <c r="I23" s="66"/>
      <c r="J23" s="67">
        <f>G23*(1-Скидка_ROXELPRO_Ind)</f>
        <v>1.07</v>
      </c>
      <c r="K23" s="67">
        <f t="shared" si="2"/>
        <v>0</v>
      </c>
      <c r="L23" s="67">
        <f t="shared" si="3"/>
        <v>101.65</v>
      </c>
      <c r="M23" s="67">
        <f t="shared" si="4"/>
        <v>0</v>
      </c>
    </row>
    <row r="24" spans="1:14">
      <c r="A24" s="125">
        <v>0</v>
      </c>
      <c r="C24" s="3">
        <v>105366</v>
      </c>
      <c r="D24" s="3" t="s">
        <v>3132</v>
      </c>
      <c r="E24" s="3" t="s">
        <v>2216</v>
      </c>
      <c r="F24" s="3" t="s">
        <v>8</v>
      </c>
      <c r="G24" s="5">
        <v>1.29</v>
      </c>
      <c r="H24" s="5">
        <f t="shared" si="0"/>
        <v>122.55</v>
      </c>
      <c r="I24" s="66"/>
      <c r="J24" s="67">
        <f t="shared" si="6"/>
        <v>1.29</v>
      </c>
      <c r="K24" s="67">
        <f t="shared" si="2"/>
        <v>0</v>
      </c>
      <c r="L24" s="67">
        <f t="shared" si="3"/>
        <v>122.55</v>
      </c>
      <c r="M24" s="67">
        <f t="shared" si="4"/>
        <v>0</v>
      </c>
    </row>
    <row r="25" spans="1:14">
      <c r="A25" s="125">
        <v>0</v>
      </c>
      <c r="C25" s="3">
        <v>105369</v>
      </c>
      <c r="D25" s="3" t="s">
        <v>3133</v>
      </c>
      <c r="E25" s="3" t="s">
        <v>2216</v>
      </c>
      <c r="F25" s="3" t="s">
        <v>8</v>
      </c>
      <c r="G25" s="5">
        <v>1.42</v>
      </c>
      <c r="H25" s="5">
        <f t="shared" si="0"/>
        <v>134.9</v>
      </c>
      <c r="I25" s="66"/>
      <c r="J25" s="67">
        <f>G25*(1-Скидка_ROXELPRO_Ind)</f>
        <v>1.42</v>
      </c>
      <c r="K25" s="67">
        <f t="shared" si="2"/>
        <v>0</v>
      </c>
      <c r="L25" s="67">
        <f t="shared" si="3"/>
        <v>134.9</v>
      </c>
      <c r="M25" s="67">
        <f t="shared" si="4"/>
        <v>0</v>
      </c>
    </row>
    <row r="26" spans="1:14">
      <c r="A26" s="125">
        <v>0</v>
      </c>
      <c r="C26" s="3">
        <v>105376</v>
      </c>
      <c r="D26" s="3" t="s">
        <v>3134</v>
      </c>
      <c r="E26" s="3" t="s">
        <v>2217</v>
      </c>
      <c r="F26" s="3" t="s">
        <v>8</v>
      </c>
      <c r="G26" s="5">
        <v>1.97</v>
      </c>
      <c r="H26" s="5">
        <f t="shared" si="0"/>
        <v>187.15</v>
      </c>
      <c r="I26" s="66"/>
      <c r="J26" s="67">
        <f>G26*(1-Скидка_ROXELPRO_Ind)</f>
        <v>1.97</v>
      </c>
      <c r="K26" s="67">
        <f t="shared" si="2"/>
        <v>0</v>
      </c>
      <c r="L26" s="67">
        <f t="shared" si="3"/>
        <v>187.15</v>
      </c>
      <c r="M26" s="67">
        <f t="shared" si="4"/>
        <v>0</v>
      </c>
    </row>
    <row r="27" spans="1:14">
      <c r="A27" s="125">
        <v>0</v>
      </c>
      <c r="B27" s="89"/>
      <c r="C27" s="3">
        <v>105377</v>
      </c>
      <c r="D27" s="3" t="s">
        <v>3722</v>
      </c>
      <c r="E27" s="3" t="s">
        <v>2217</v>
      </c>
      <c r="F27" s="3" t="s">
        <v>8</v>
      </c>
      <c r="G27" s="5">
        <v>1.97</v>
      </c>
      <c r="H27" s="5">
        <f t="shared" si="0"/>
        <v>187.15</v>
      </c>
      <c r="I27" s="66"/>
      <c r="J27" s="67">
        <f>G27*(1-Скидка_ROXELPRO_Ind)</f>
        <v>1.97</v>
      </c>
      <c r="K27" s="67">
        <f t="shared" si="2"/>
        <v>0</v>
      </c>
      <c r="L27" s="67">
        <f t="shared" si="3"/>
        <v>187.15</v>
      </c>
      <c r="M27" s="67">
        <f t="shared" si="4"/>
        <v>0</v>
      </c>
    </row>
    <row r="28" spans="1:14">
      <c r="A28" s="125">
        <v>0</v>
      </c>
      <c r="C28" s="3">
        <v>105378</v>
      </c>
      <c r="D28" s="3" t="s">
        <v>3135</v>
      </c>
      <c r="E28" s="3" t="s">
        <v>2217</v>
      </c>
      <c r="F28" s="3" t="s">
        <v>8</v>
      </c>
      <c r="G28" s="5">
        <v>1.85</v>
      </c>
      <c r="H28" s="5">
        <f t="shared" si="0"/>
        <v>175.75</v>
      </c>
      <c r="I28" s="66"/>
      <c r="J28" s="67">
        <f t="shared" si="6"/>
        <v>1.85</v>
      </c>
      <c r="K28" s="67">
        <f t="shared" si="2"/>
        <v>0</v>
      </c>
      <c r="L28" s="67">
        <f t="shared" si="3"/>
        <v>175.75</v>
      </c>
      <c r="M28" s="67">
        <f t="shared" si="4"/>
        <v>0</v>
      </c>
    </row>
    <row r="29" spans="1:14">
      <c r="A29" s="125">
        <v>0</v>
      </c>
      <c r="C29" s="3">
        <v>105410</v>
      </c>
      <c r="D29" s="3" t="s">
        <v>3291</v>
      </c>
      <c r="E29" s="3" t="s">
        <v>2188</v>
      </c>
      <c r="F29" s="3" t="s">
        <v>8</v>
      </c>
      <c r="G29" s="5">
        <v>5.61</v>
      </c>
      <c r="H29" s="5">
        <f t="shared" si="0"/>
        <v>532.95000000000005</v>
      </c>
      <c r="I29" s="66"/>
      <c r="J29" s="67">
        <f t="shared" ref="J29:J43" si="8">G29*(1-Скидка_ROXELPRO_Ind)</f>
        <v>5.61</v>
      </c>
      <c r="K29" s="67">
        <f t="shared" si="2"/>
        <v>0</v>
      </c>
      <c r="L29" s="67">
        <f t="shared" si="3"/>
        <v>532.95000000000005</v>
      </c>
      <c r="M29" s="67">
        <f t="shared" si="4"/>
        <v>0</v>
      </c>
    </row>
    <row r="30" spans="1:14">
      <c r="A30" s="125"/>
      <c r="C30" s="3"/>
      <c r="D30" s="3"/>
      <c r="E30" s="3"/>
      <c r="F30" s="3"/>
      <c r="G30" s="5"/>
      <c r="H30" s="5"/>
      <c r="I30" s="66"/>
      <c r="J30" s="67"/>
      <c r="K30" s="67"/>
      <c r="L30" s="67"/>
      <c r="M30" s="67"/>
    </row>
    <row r="31" spans="1:14">
      <c r="A31" s="125">
        <v>0</v>
      </c>
      <c r="C31" s="3">
        <v>105543</v>
      </c>
      <c r="D31" s="3" t="s">
        <v>2925</v>
      </c>
      <c r="E31" s="3" t="s">
        <v>2166</v>
      </c>
      <c r="F31" s="3" t="s">
        <v>8</v>
      </c>
      <c r="G31" s="5">
        <v>0.63</v>
      </c>
      <c r="H31" s="5">
        <f t="shared" si="0"/>
        <v>59.85</v>
      </c>
      <c r="I31" s="66"/>
      <c r="J31" s="67">
        <f t="shared" si="8"/>
        <v>0.63</v>
      </c>
      <c r="K31" s="67">
        <f t="shared" si="2"/>
        <v>0</v>
      </c>
      <c r="L31" s="67">
        <f t="shared" si="3"/>
        <v>59.85</v>
      </c>
      <c r="M31" s="67">
        <f t="shared" si="4"/>
        <v>0</v>
      </c>
    </row>
    <row r="32" spans="1:14">
      <c r="A32" s="125">
        <v>0</v>
      </c>
      <c r="B32" s="89"/>
      <c r="C32" s="3">
        <v>105610</v>
      </c>
      <c r="D32" s="3" t="s">
        <v>3723</v>
      </c>
      <c r="E32" s="3" t="s">
        <v>2188</v>
      </c>
      <c r="F32" s="3" t="s">
        <v>8</v>
      </c>
      <c r="G32" s="5">
        <v>6.48</v>
      </c>
      <c r="H32" s="5">
        <f t="shared" si="0"/>
        <v>615.6</v>
      </c>
      <c r="I32" s="66"/>
      <c r="J32" s="67">
        <f t="shared" ref="J32" si="9">G32*(1-Скидка_ROXELPRO_Ind)</f>
        <v>6.48</v>
      </c>
      <c r="K32" s="67">
        <f t="shared" si="2"/>
        <v>0</v>
      </c>
      <c r="L32" s="67">
        <f t="shared" si="3"/>
        <v>615.6</v>
      </c>
      <c r="M32" s="67">
        <f t="shared" si="4"/>
        <v>0</v>
      </c>
    </row>
    <row r="33" spans="1:14">
      <c r="A33" s="125"/>
      <c r="B33" s="89"/>
      <c r="C33" s="3"/>
      <c r="D33" s="3"/>
      <c r="E33" s="3"/>
      <c r="F33" s="3"/>
      <c r="G33" s="5"/>
      <c r="H33" s="5"/>
      <c r="I33" s="66"/>
      <c r="J33" s="67"/>
      <c r="K33" s="67"/>
      <c r="L33" s="67"/>
      <c r="M33" s="67"/>
    </row>
    <row r="34" spans="1:14">
      <c r="A34" s="125">
        <v>0</v>
      </c>
      <c r="C34" s="3">
        <v>105643</v>
      </c>
      <c r="D34" s="3" t="s">
        <v>3178</v>
      </c>
      <c r="E34" s="3" t="s">
        <v>2166</v>
      </c>
      <c r="F34" s="3" t="s">
        <v>8</v>
      </c>
      <c r="G34" s="5">
        <v>0.73</v>
      </c>
      <c r="H34" s="5">
        <f t="shared" si="0"/>
        <v>69.349999999999994</v>
      </c>
      <c r="I34" s="66"/>
      <c r="J34" s="67">
        <f t="shared" si="8"/>
        <v>0.73</v>
      </c>
      <c r="K34" s="67">
        <f t="shared" si="2"/>
        <v>0</v>
      </c>
      <c r="L34" s="67">
        <f t="shared" si="3"/>
        <v>69.349999999999994</v>
      </c>
      <c r="M34" s="67">
        <f t="shared" si="4"/>
        <v>0</v>
      </c>
      <c r="N34" s="89"/>
    </row>
    <row r="35" spans="1:14" ht="12.5" thickBot="1">
      <c r="A35" s="125"/>
      <c r="C35" s="3"/>
      <c r="D35" s="3"/>
      <c r="E35" s="3"/>
      <c r="F35" s="3"/>
      <c r="G35" s="5"/>
      <c r="H35" s="5"/>
      <c r="I35" s="66"/>
      <c r="J35" s="67"/>
      <c r="K35" s="67"/>
      <c r="L35" s="67"/>
      <c r="M35" s="67"/>
      <c r="N35" s="89"/>
    </row>
    <row r="36" spans="1:14" ht="12.5" thickBot="1">
      <c r="A36" s="125"/>
      <c r="B36" s="358" t="s">
        <v>5326</v>
      </c>
      <c r="C36" s="359"/>
      <c r="D36" s="359"/>
      <c r="E36" s="359"/>
      <c r="F36" s="360"/>
      <c r="G36" s="334"/>
      <c r="H36" s="326"/>
      <c r="I36" s="66"/>
      <c r="J36" s="67"/>
      <c r="K36" s="67"/>
      <c r="L36" s="67"/>
      <c r="M36" s="67"/>
      <c r="N36" s="89"/>
    </row>
    <row r="37" spans="1:14">
      <c r="A37" s="125">
        <v>0</v>
      </c>
      <c r="C37" s="3">
        <v>108249</v>
      </c>
      <c r="D37" s="3" t="s">
        <v>3179</v>
      </c>
      <c r="E37" s="3" t="s">
        <v>2217</v>
      </c>
      <c r="F37" s="3" t="s">
        <v>8</v>
      </c>
      <c r="G37" s="5">
        <v>1.1399999999999999</v>
      </c>
      <c r="H37" s="5">
        <f t="shared" si="0"/>
        <v>108.3</v>
      </c>
      <c r="I37" s="66"/>
      <c r="J37" s="67">
        <f t="shared" si="8"/>
        <v>1.1399999999999999</v>
      </c>
      <c r="K37" s="67">
        <f t="shared" si="2"/>
        <v>0</v>
      </c>
      <c r="L37" s="67">
        <f t="shared" si="3"/>
        <v>108.3</v>
      </c>
      <c r="M37" s="67">
        <f t="shared" si="4"/>
        <v>0</v>
      </c>
      <c r="N37" s="89"/>
    </row>
    <row r="38" spans="1:14">
      <c r="A38" s="125"/>
      <c r="C38" s="3"/>
      <c r="D38" s="3"/>
      <c r="E38" s="3"/>
      <c r="F38" s="3"/>
      <c r="G38" s="5"/>
      <c r="H38" s="5"/>
      <c r="I38" s="66"/>
      <c r="J38" s="67"/>
      <c r="K38" s="67"/>
      <c r="L38" s="67"/>
      <c r="M38" s="67"/>
      <c r="N38" s="89"/>
    </row>
    <row r="39" spans="1:14">
      <c r="A39" s="125">
        <v>0</v>
      </c>
      <c r="C39" s="3">
        <v>108349</v>
      </c>
      <c r="D39" s="3" t="s">
        <v>3136</v>
      </c>
      <c r="E39" s="3" t="s">
        <v>2217</v>
      </c>
      <c r="F39" s="3" t="s">
        <v>8</v>
      </c>
      <c r="G39" s="5">
        <v>1.1399999999999999</v>
      </c>
      <c r="H39" s="5">
        <f t="shared" si="0"/>
        <v>108.3</v>
      </c>
      <c r="I39" s="66"/>
      <c r="J39" s="67">
        <f t="shared" si="8"/>
        <v>1.1399999999999999</v>
      </c>
      <c r="K39" s="67">
        <f t="shared" si="2"/>
        <v>0</v>
      </c>
      <c r="L39" s="67">
        <f t="shared" si="3"/>
        <v>108.3</v>
      </c>
      <c r="M39" s="67">
        <f t="shared" si="4"/>
        <v>0</v>
      </c>
    </row>
    <row r="40" spans="1:14">
      <c r="A40" s="125">
        <v>0</v>
      </c>
      <c r="C40" s="3">
        <v>108369</v>
      </c>
      <c r="D40" s="3" t="s">
        <v>3137</v>
      </c>
      <c r="E40" s="3" t="s">
        <v>2218</v>
      </c>
      <c r="F40" s="3" t="s">
        <v>8</v>
      </c>
      <c r="G40" s="5">
        <v>2.06</v>
      </c>
      <c r="H40" s="5">
        <f t="shared" si="0"/>
        <v>195.7</v>
      </c>
      <c r="I40" s="66"/>
      <c r="J40" s="67">
        <f t="shared" si="8"/>
        <v>2.06</v>
      </c>
      <c r="K40" s="67">
        <f t="shared" si="2"/>
        <v>0</v>
      </c>
      <c r="L40" s="67">
        <f t="shared" si="3"/>
        <v>195.7</v>
      </c>
      <c r="M40" s="67">
        <f t="shared" si="4"/>
        <v>0</v>
      </c>
    </row>
    <row r="41" spans="1:14">
      <c r="A41" s="125">
        <v>0</v>
      </c>
      <c r="C41" s="3">
        <v>108379</v>
      </c>
      <c r="D41" s="3" t="s">
        <v>3138</v>
      </c>
      <c r="E41" s="3" t="s">
        <v>2219</v>
      </c>
      <c r="F41" s="3" t="s">
        <v>8</v>
      </c>
      <c r="G41" s="5">
        <v>3.68</v>
      </c>
      <c r="H41" s="5">
        <f t="shared" si="0"/>
        <v>349.6</v>
      </c>
      <c r="I41" s="66"/>
      <c r="J41" s="67">
        <f t="shared" si="8"/>
        <v>3.68</v>
      </c>
      <c r="K41" s="67">
        <f t="shared" si="2"/>
        <v>0</v>
      </c>
      <c r="L41" s="67">
        <f t="shared" si="3"/>
        <v>349.6</v>
      </c>
      <c r="M41" s="67">
        <f t="shared" si="4"/>
        <v>0</v>
      </c>
    </row>
    <row r="42" spans="1:14">
      <c r="A42" s="125"/>
      <c r="C42" s="3"/>
      <c r="D42" s="3"/>
      <c r="E42" s="3"/>
      <c r="F42" s="3"/>
      <c r="G42" s="5"/>
      <c r="H42" s="5"/>
      <c r="I42" s="66"/>
      <c r="J42" s="67"/>
      <c r="K42" s="67"/>
      <c r="L42" s="67"/>
      <c r="M42" s="67"/>
    </row>
    <row r="43" spans="1:14">
      <c r="A43" s="125">
        <v>0</v>
      </c>
      <c r="C43" s="3">
        <v>108549</v>
      </c>
      <c r="D43" s="3" t="s">
        <v>3292</v>
      </c>
      <c r="E43" s="3" t="s">
        <v>2217</v>
      </c>
      <c r="F43" s="3" t="s">
        <v>8</v>
      </c>
      <c r="G43" s="5">
        <v>1.1100000000000001</v>
      </c>
      <c r="H43" s="5">
        <f t="shared" si="0"/>
        <v>105.45</v>
      </c>
      <c r="I43" s="66"/>
      <c r="J43" s="67">
        <f t="shared" si="8"/>
        <v>1.1100000000000001</v>
      </c>
      <c r="K43" s="67">
        <f t="shared" si="2"/>
        <v>0</v>
      </c>
      <c r="L43" s="67">
        <f t="shared" si="3"/>
        <v>105.45</v>
      </c>
      <c r="M43" s="67">
        <f t="shared" si="4"/>
        <v>0</v>
      </c>
    </row>
    <row r="44" spans="1:14">
      <c r="A44" s="125"/>
      <c r="C44" s="3"/>
      <c r="D44" s="3"/>
      <c r="E44" s="3"/>
      <c r="F44" s="3"/>
      <c r="G44" s="5"/>
      <c r="H44" s="5"/>
      <c r="I44" s="66"/>
      <c r="J44" s="67"/>
      <c r="K44" s="67"/>
      <c r="L44" s="67"/>
      <c r="M44" s="67"/>
    </row>
    <row r="45" spans="1:14">
      <c r="A45" s="125">
        <v>0</v>
      </c>
      <c r="B45" s="215"/>
      <c r="C45" s="3">
        <v>108749</v>
      </c>
      <c r="D45" s="3" t="s">
        <v>4615</v>
      </c>
      <c r="E45" s="3" t="s">
        <v>2217</v>
      </c>
      <c r="F45" s="3" t="s">
        <v>8</v>
      </c>
      <c r="G45" s="5">
        <v>1.1100000000000001</v>
      </c>
      <c r="H45" s="5">
        <f t="shared" si="0"/>
        <v>105.45</v>
      </c>
      <c r="I45" s="66"/>
      <c r="J45" s="67">
        <f t="shared" ref="J45:J47" si="10">G45*(1-Скидка_ROXELPRO_Ind)</f>
        <v>1.1100000000000001</v>
      </c>
      <c r="K45" s="67">
        <f t="shared" si="2"/>
        <v>0</v>
      </c>
      <c r="L45" s="67">
        <f t="shared" si="3"/>
        <v>105.45</v>
      </c>
      <c r="M45" s="67">
        <f t="shared" si="4"/>
        <v>0</v>
      </c>
    </row>
    <row r="46" spans="1:14">
      <c r="A46" s="125">
        <v>0</v>
      </c>
      <c r="B46" s="215"/>
      <c r="C46" s="3">
        <v>108750</v>
      </c>
      <c r="D46" s="3" t="s">
        <v>4948</v>
      </c>
      <c r="E46" s="3" t="s">
        <v>2217</v>
      </c>
      <c r="F46" s="3" t="s">
        <v>8</v>
      </c>
      <c r="G46" s="5">
        <v>1.1100000000000001</v>
      </c>
      <c r="H46" s="5">
        <f t="shared" si="0"/>
        <v>105.45</v>
      </c>
      <c r="I46" s="66"/>
      <c r="J46" s="67">
        <f t="shared" ref="J46" si="11">G46*(1-Скидка_ROXELPRO_Ind)</f>
        <v>1.1100000000000001</v>
      </c>
      <c r="K46" s="67">
        <f t="shared" si="2"/>
        <v>0</v>
      </c>
      <c r="L46" s="67">
        <f t="shared" si="3"/>
        <v>105.45</v>
      </c>
      <c r="M46" s="67">
        <f t="shared" si="4"/>
        <v>0</v>
      </c>
    </row>
    <row r="47" spans="1:14">
      <c r="A47" s="125">
        <v>0</v>
      </c>
      <c r="B47" s="296"/>
      <c r="C47" s="179">
        <v>108769</v>
      </c>
      <c r="D47" s="179" t="s">
        <v>4616</v>
      </c>
      <c r="E47" s="179" t="s">
        <v>2218</v>
      </c>
      <c r="F47" s="179" t="s">
        <v>8</v>
      </c>
      <c r="G47" s="7">
        <v>2.16</v>
      </c>
      <c r="H47" s="5">
        <f t="shared" si="0"/>
        <v>205.2</v>
      </c>
      <c r="I47" s="66"/>
      <c r="J47" s="67">
        <f t="shared" si="10"/>
        <v>2.16</v>
      </c>
      <c r="K47" s="67">
        <f t="shared" si="2"/>
        <v>0</v>
      </c>
      <c r="L47" s="67">
        <f t="shared" si="3"/>
        <v>205.2</v>
      </c>
      <c r="M47" s="67">
        <f t="shared" si="4"/>
        <v>0</v>
      </c>
    </row>
    <row r="48" spans="1:14">
      <c r="A48" s="125">
        <v>0</v>
      </c>
      <c r="B48" s="89"/>
      <c r="C48" s="179">
        <v>108770</v>
      </c>
      <c r="D48" s="179" t="s">
        <v>4836</v>
      </c>
      <c r="E48" s="179" t="s">
        <v>2218</v>
      </c>
      <c r="F48" s="179" t="s">
        <v>8</v>
      </c>
      <c r="G48" s="7">
        <v>2.16</v>
      </c>
      <c r="H48" s="5">
        <f t="shared" si="0"/>
        <v>205.2</v>
      </c>
      <c r="I48" s="66"/>
      <c r="J48" s="67">
        <f t="shared" ref="J48" si="12">G48*(1-Скидка_ROXELPRO_Ind)</f>
        <v>2.16</v>
      </c>
      <c r="K48" s="67">
        <f t="shared" si="2"/>
        <v>0</v>
      </c>
      <c r="L48" s="67">
        <f t="shared" si="3"/>
        <v>205.2</v>
      </c>
      <c r="M48" s="67">
        <f t="shared" si="4"/>
        <v>0</v>
      </c>
    </row>
    <row r="49" spans="1:13" ht="12.5" thickBot="1">
      <c r="A49" s="125"/>
      <c r="C49" s="3"/>
      <c r="D49" s="3"/>
      <c r="E49" s="3"/>
      <c r="F49" s="3"/>
      <c r="G49" s="5"/>
      <c r="H49" s="5"/>
      <c r="I49" s="66"/>
      <c r="J49" s="67"/>
      <c r="K49" s="67"/>
      <c r="L49" s="67"/>
      <c r="M49" s="67"/>
    </row>
    <row r="50" spans="1:13" ht="12.5" thickBot="1">
      <c r="A50" s="125"/>
      <c r="B50" s="358" t="s">
        <v>2220</v>
      </c>
      <c r="C50" s="359"/>
      <c r="D50" s="359"/>
      <c r="E50" s="359"/>
      <c r="F50" s="360"/>
      <c r="G50" s="326"/>
      <c r="H50" s="285"/>
      <c r="I50" s="66"/>
      <c r="J50" s="67"/>
      <c r="K50" s="67"/>
      <c r="L50" s="67"/>
      <c r="M50" s="67"/>
    </row>
    <row r="51" spans="1:13">
      <c r="A51" s="125">
        <v>0</v>
      </c>
      <c r="C51" s="3">
        <v>110341</v>
      </c>
      <c r="D51" s="3" t="s">
        <v>2167</v>
      </c>
      <c r="E51" s="3" t="s">
        <v>2406</v>
      </c>
      <c r="F51" s="3" t="s">
        <v>8</v>
      </c>
      <c r="G51" s="5">
        <v>2.38</v>
      </c>
      <c r="H51" s="5">
        <f t="shared" ref="H51:H80" si="13">ROUND(G51*Курс_EUR,2)</f>
        <v>226.1</v>
      </c>
      <c r="I51" s="66"/>
      <c r="J51" s="67">
        <f t="shared" si="6"/>
        <v>2.38</v>
      </c>
      <c r="K51" s="67">
        <f t="shared" ref="K51:K80" si="14">J51*I51</f>
        <v>0</v>
      </c>
      <c r="L51" s="67">
        <f t="shared" ref="L51:L80" si="15">H51*(1-Скидка_ROXELPRO_Ind)</f>
        <v>226.1</v>
      </c>
      <c r="M51" s="67">
        <f t="shared" si="4"/>
        <v>0</v>
      </c>
    </row>
    <row r="52" spans="1:13">
      <c r="A52" s="125">
        <v>0</v>
      </c>
      <c r="C52" s="3">
        <v>110342</v>
      </c>
      <c r="D52" s="3" t="s">
        <v>4688</v>
      </c>
      <c r="E52" s="3" t="s">
        <v>2406</v>
      </c>
      <c r="F52" s="3" t="s">
        <v>8</v>
      </c>
      <c r="G52" s="5">
        <v>2.23</v>
      </c>
      <c r="H52" s="5">
        <f t="shared" si="13"/>
        <v>211.85</v>
      </c>
      <c r="I52" s="66"/>
      <c r="J52" s="67">
        <f t="shared" ref="J52" si="16">G52*(1-Скидка_ROXELPRO_Ind)</f>
        <v>2.23</v>
      </c>
      <c r="K52" s="67">
        <f t="shared" si="14"/>
        <v>0</v>
      </c>
      <c r="L52" s="67">
        <f t="shared" si="15"/>
        <v>211.85</v>
      </c>
      <c r="M52" s="67">
        <f t="shared" si="4"/>
        <v>0</v>
      </c>
    </row>
    <row r="53" spans="1:13">
      <c r="A53" s="125">
        <v>0</v>
      </c>
      <c r="C53" s="3">
        <v>110343</v>
      </c>
      <c r="D53" s="3" t="s">
        <v>2168</v>
      </c>
      <c r="E53" s="3" t="s">
        <v>2406</v>
      </c>
      <c r="F53" s="3" t="s">
        <v>8</v>
      </c>
      <c r="G53" s="5">
        <v>1.84</v>
      </c>
      <c r="H53" s="5">
        <f t="shared" si="13"/>
        <v>174.8</v>
      </c>
      <c r="I53" s="66"/>
      <c r="J53" s="67">
        <f t="shared" si="6"/>
        <v>1.84</v>
      </c>
      <c r="K53" s="67">
        <f t="shared" si="14"/>
        <v>0</v>
      </c>
      <c r="L53" s="67">
        <f t="shared" si="15"/>
        <v>174.8</v>
      </c>
      <c r="M53" s="67">
        <f t="shared" si="4"/>
        <v>0</v>
      </c>
    </row>
    <row r="54" spans="1:13">
      <c r="A54" s="125">
        <v>0</v>
      </c>
      <c r="C54" s="3">
        <v>110345</v>
      </c>
      <c r="D54" s="3" t="s">
        <v>2169</v>
      </c>
      <c r="E54" s="3" t="s">
        <v>2406</v>
      </c>
      <c r="F54" s="3" t="s">
        <v>8</v>
      </c>
      <c r="G54" s="5">
        <v>1.45</v>
      </c>
      <c r="H54" s="5">
        <f t="shared" si="13"/>
        <v>137.75</v>
      </c>
      <c r="I54" s="66"/>
      <c r="J54" s="67">
        <f t="shared" si="6"/>
        <v>1.45</v>
      </c>
      <c r="K54" s="67">
        <f t="shared" si="14"/>
        <v>0</v>
      </c>
      <c r="L54" s="67">
        <f t="shared" si="15"/>
        <v>137.75</v>
      </c>
      <c r="M54" s="67">
        <f t="shared" si="4"/>
        <v>0</v>
      </c>
    </row>
    <row r="55" spans="1:13">
      <c r="A55" s="125">
        <v>0</v>
      </c>
      <c r="C55" s="3">
        <v>110346</v>
      </c>
      <c r="D55" s="3" t="s">
        <v>2189</v>
      </c>
      <c r="E55" s="3" t="s">
        <v>2406</v>
      </c>
      <c r="F55" s="3" t="s">
        <v>8</v>
      </c>
      <c r="G55" s="5">
        <v>1.36</v>
      </c>
      <c r="H55" s="5">
        <f t="shared" si="13"/>
        <v>129.19999999999999</v>
      </c>
      <c r="I55" s="66"/>
      <c r="J55" s="67">
        <f>G55*(1-Скидка_ROXELPRO_Ind)</f>
        <v>1.36</v>
      </c>
      <c r="K55" s="67">
        <f t="shared" si="14"/>
        <v>0</v>
      </c>
      <c r="L55" s="67">
        <f t="shared" si="15"/>
        <v>129.19999999999999</v>
      </c>
      <c r="M55" s="67">
        <f t="shared" si="4"/>
        <v>0</v>
      </c>
    </row>
    <row r="56" spans="1:13">
      <c r="A56" s="125">
        <v>0</v>
      </c>
      <c r="C56" s="3">
        <v>110347</v>
      </c>
      <c r="D56" s="3" t="s">
        <v>2190</v>
      </c>
      <c r="E56" s="3" t="s">
        <v>2406</v>
      </c>
      <c r="F56" s="3" t="s">
        <v>8</v>
      </c>
      <c r="G56" s="5">
        <v>1.26</v>
      </c>
      <c r="H56" s="5">
        <f t="shared" si="13"/>
        <v>119.7</v>
      </c>
      <c r="I56" s="66"/>
      <c r="J56" s="67">
        <f>G56*(1-Скидка_ROXELPRO_Ind)</f>
        <v>1.26</v>
      </c>
      <c r="K56" s="67">
        <f t="shared" si="14"/>
        <v>0</v>
      </c>
      <c r="L56" s="67">
        <f t="shared" si="15"/>
        <v>119.7</v>
      </c>
      <c r="M56" s="67">
        <f t="shared" si="4"/>
        <v>0</v>
      </c>
    </row>
    <row r="57" spans="1:13">
      <c r="A57" s="125">
        <v>0</v>
      </c>
      <c r="C57" s="3">
        <v>110361</v>
      </c>
      <c r="D57" s="3" t="s">
        <v>2221</v>
      </c>
      <c r="E57" s="3" t="s">
        <v>2406</v>
      </c>
      <c r="F57" s="3" t="s">
        <v>8</v>
      </c>
      <c r="G57" s="5">
        <v>4.83</v>
      </c>
      <c r="H57" s="5">
        <f t="shared" si="13"/>
        <v>458.85</v>
      </c>
      <c r="I57" s="66"/>
      <c r="J57" s="67">
        <f t="shared" si="6"/>
        <v>4.83</v>
      </c>
      <c r="K57" s="67">
        <f t="shared" si="14"/>
        <v>0</v>
      </c>
      <c r="L57" s="67">
        <f t="shared" si="15"/>
        <v>458.85</v>
      </c>
      <c r="M57" s="67">
        <f t="shared" si="4"/>
        <v>0</v>
      </c>
    </row>
    <row r="58" spans="1:13">
      <c r="A58" s="125">
        <v>0</v>
      </c>
      <c r="C58" s="3">
        <v>110363</v>
      </c>
      <c r="D58" s="3" t="s">
        <v>2222</v>
      </c>
      <c r="E58" s="3" t="s">
        <v>2406</v>
      </c>
      <c r="F58" s="3" t="s">
        <v>8</v>
      </c>
      <c r="G58" s="5">
        <v>3.72</v>
      </c>
      <c r="H58" s="5">
        <f t="shared" si="13"/>
        <v>353.4</v>
      </c>
      <c r="I58" s="66"/>
      <c r="J58" s="67">
        <f t="shared" si="6"/>
        <v>3.72</v>
      </c>
      <c r="K58" s="67">
        <f t="shared" si="14"/>
        <v>0</v>
      </c>
      <c r="L58" s="67">
        <f t="shared" si="15"/>
        <v>353.4</v>
      </c>
      <c r="M58" s="67">
        <f t="shared" si="4"/>
        <v>0</v>
      </c>
    </row>
    <row r="59" spans="1:13">
      <c r="A59" s="125">
        <v>0</v>
      </c>
      <c r="C59" s="3">
        <v>110365</v>
      </c>
      <c r="D59" s="3" t="s">
        <v>2223</v>
      </c>
      <c r="E59" s="3" t="s">
        <v>2406</v>
      </c>
      <c r="F59" s="3" t="s">
        <v>8</v>
      </c>
      <c r="G59" s="5">
        <v>2.94</v>
      </c>
      <c r="H59" s="5">
        <f t="shared" si="13"/>
        <v>279.3</v>
      </c>
      <c r="I59" s="66"/>
      <c r="J59" s="67">
        <f t="shared" si="6"/>
        <v>2.94</v>
      </c>
      <c r="K59" s="67">
        <f t="shared" si="14"/>
        <v>0</v>
      </c>
      <c r="L59" s="67">
        <f t="shared" si="15"/>
        <v>279.3</v>
      </c>
      <c r="M59" s="67">
        <f t="shared" si="4"/>
        <v>0</v>
      </c>
    </row>
    <row r="60" spans="1:13">
      <c r="A60" s="125"/>
      <c r="C60" s="3"/>
      <c r="D60" s="3"/>
      <c r="E60" s="3"/>
      <c r="F60" s="3"/>
      <c r="G60" s="5"/>
      <c r="H60" s="5"/>
      <c r="I60" s="66"/>
      <c r="J60" s="67"/>
      <c r="K60" s="67"/>
      <c r="L60" s="67"/>
      <c r="M60" s="67"/>
    </row>
    <row r="61" spans="1:13">
      <c r="A61" s="125">
        <v>0</v>
      </c>
      <c r="C61" s="3">
        <v>110442</v>
      </c>
      <c r="D61" s="3" t="s">
        <v>4959</v>
      </c>
      <c r="E61" s="3" t="s">
        <v>2406</v>
      </c>
      <c r="F61" s="3" t="s">
        <v>8</v>
      </c>
      <c r="G61" s="5">
        <v>1.62</v>
      </c>
      <c r="H61" s="5">
        <f t="shared" si="13"/>
        <v>153.9</v>
      </c>
      <c r="I61" s="66"/>
      <c r="J61" s="67">
        <f t="shared" ref="J61:J67" si="17">G61*(1-Скидка_ROXELPRO_Ind)</f>
        <v>1.62</v>
      </c>
      <c r="K61" s="67">
        <f t="shared" si="14"/>
        <v>0</v>
      </c>
      <c r="L61" s="67">
        <f t="shared" si="15"/>
        <v>153.9</v>
      </c>
      <c r="M61" s="67">
        <f t="shared" si="4"/>
        <v>0</v>
      </c>
    </row>
    <row r="62" spans="1:13">
      <c r="A62" s="125">
        <v>0</v>
      </c>
      <c r="C62" s="3">
        <v>110443</v>
      </c>
      <c r="D62" s="3" t="s">
        <v>4932</v>
      </c>
      <c r="E62" s="3" t="s">
        <v>2406</v>
      </c>
      <c r="F62" s="3" t="s">
        <v>8</v>
      </c>
      <c r="G62" s="5">
        <v>1.62</v>
      </c>
      <c r="H62" s="5">
        <f t="shared" si="13"/>
        <v>153.9</v>
      </c>
      <c r="I62" s="66"/>
      <c r="J62" s="67">
        <f t="shared" si="17"/>
        <v>1.62</v>
      </c>
      <c r="K62" s="67">
        <f t="shared" si="14"/>
        <v>0</v>
      </c>
      <c r="L62" s="67">
        <f t="shared" si="15"/>
        <v>153.9</v>
      </c>
      <c r="M62" s="67">
        <f t="shared" si="4"/>
        <v>0</v>
      </c>
    </row>
    <row r="63" spans="1:13">
      <c r="A63" s="125">
        <v>0</v>
      </c>
      <c r="C63" s="3">
        <v>110445</v>
      </c>
      <c r="D63" s="3" t="s">
        <v>4960</v>
      </c>
      <c r="E63" s="3" t="s">
        <v>2406</v>
      </c>
      <c r="F63" s="3" t="s">
        <v>8</v>
      </c>
      <c r="G63" s="5">
        <v>1.48</v>
      </c>
      <c r="H63" s="5">
        <f t="shared" si="13"/>
        <v>140.6</v>
      </c>
      <c r="I63" s="66"/>
      <c r="J63" s="67">
        <f t="shared" si="17"/>
        <v>1.48</v>
      </c>
      <c r="K63" s="67">
        <f t="shared" si="14"/>
        <v>0</v>
      </c>
      <c r="L63" s="67">
        <f t="shared" si="15"/>
        <v>140.6</v>
      </c>
      <c r="M63" s="67">
        <f t="shared" si="4"/>
        <v>0</v>
      </c>
    </row>
    <row r="64" spans="1:13">
      <c r="A64" s="125">
        <v>0</v>
      </c>
      <c r="C64" s="3">
        <v>110446</v>
      </c>
      <c r="D64" s="3" t="s">
        <v>4933</v>
      </c>
      <c r="E64" s="3" t="s">
        <v>2406</v>
      </c>
      <c r="F64" s="3" t="s">
        <v>8</v>
      </c>
      <c r="G64" s="5">
        <v>1.42</v>
      </c>
      <c r="H64" s="5">
        <f t="shared" si="13"/>
        <v>134.9</v>
      </c>
      <c r="I64" s="66"/>
      <c r="J64" s="67">
        <f t="shared" si="17"/>
        <v>1.42</v>
      </c>
      <c r="K64" s="67">
        <f t="shared" si="14"/>
        <v>0</v>
      </c>
      <c r="L64" s="67">
        <f t="shared" si="15"/>
        <v>134.9</v>
      </c>
      <c r="M64" s="67">
        <f t="shared" si="4"/>
        <v>0</v>
      </c>
    </row>
    <row r="65" spans="1:13">
      <c r="A65" s="125">
        <v>0</v>
      </c>
      <c r="C65" s="3">
        <v>110448</v>
      </c>
      <c r="D65" s="3" t="s">
        <v>4934</v>
      </c>
      <c r="E65" s="3" t="s">
        <v>2406</v>
      </c>
      <c r="F65" s="3" t="s">
        <v>8</v>
      </c>
      <c r="G65" s="5">
        <v>1.42</v>
      </c>
      <c r="H65" s="5">
        <f t="shared" si="13"/>
        <v>134.9</v>
      </c>
      <c r="I65" s="66"/>
      <c r="J65" s="67">
        <f t="shared" si="17"/>
        <v>1.42</v>
      </c>
      <c r="K65" s="67">
        <f t="shared" si="14"/>
        <v>0</v>
      </c>
      <c r="L65" s="67">
        <f t="shared" si="15"/>
        <v>134.9</v>
      </c>
      <c r="M65" s="67">
        <f t="shared" si="4"/>
        <v>0</v>
      </c>
    </row>
    <row r="66" spans="1:13">
      <c r="A66" s="125">
        <v>0</v>
      </c>
      <c r="C66" s="3">
        <v>110462</v>
      </c>
      <c r="D66" s="3" t="s">
        <v>4961</v>
      </c>
      <c r="E66" s="3" t="s">
        <v>2406</v>
      </c>
      <c r="F66" s="3" t="s">
        <v>8</v>
      </c>
      <c r="G66" s="5">
        <v>2.57</v>
      </c>
      <c r="H66" s="5">
        <f t="shared" si="13"/>
        <v>244.15</v>
      </c>
      <c r="I66" s="66"/>
      <c r="J66" s="67">
        <f t="shared" si="17"/>
        <v>2.57</v>
      </c>
      <c r="K66" s="67">
        <f t="shared" si="14"/>
        <v>0</v>
      </c>
      <c r="L66" s="67">
        <f t="shared" si="15"/>
        <v>244.15</v>
      </c>
      <c r="M66" s="67">
        <f t="shared" si="4"/>
        <v>0</v>
      </c>
    </row>
    <row r="67" spans="1:13">
      <c r="A67" s="125">
        <v>0</v>
      </c>
      <c r="C67" s="3">
        <v>110465</v>
      </c>
      <c r="D67" s="3" t="s">
        <v>4962</v>
      </c>
      <c r="E67" s="3" t="s">
        <v>2406</v>
      </c>
      <c r="F67" s="3" t="s">
        <v>8</v>
      </c>
      <c r="G67" s="5">
        <v>2.33</v>
      </c>
      <c r="H67" s="5">
        <f t="shared" si="13"/>
        <v>221.35</v>
      </c>
      <c r="I67" s="66"/>
      <c r="J67" s="67">
        <f t="shared" si="17"/>
        <v>2.33</v>
      </c>
      <c r="K67" s="67">
        <f t="shared" si="14"/>
        <v>0</v>
      </c>
      <c r="L67" s="67">
        <f t="shared" si="15"/>
        <v>221.35</v>
      </c>
      <c r="M67" s="67">
        <f t="shared" si="4"/>
        <v>0</v>
      </c>
    </row>
    <row r="68" spans="1:13">
      <c r="A68" s="125">
        <v>0</v>
      </c>
      <c r="C68" s="3">
        <v>110466</v>
      </c>
      <c r="D68" s="3" t="s">
        <v>5105</v>
      </c>
      <c r="E68" s="3" t="s">
        <v>2406</v>
      </c>
      <c r="F68" s="3" t="s">
        <v>8</v>
      </c>
      <c r="G68" s="5">
        <v>2.33</v>
      </c>
      <c r="H68" s="5">
        <f t="shared" ref="H68" si="18">ROUND(G68*Курс_EUR,2)</f>
        <v>221.35</v>
      </c>
      <c r="I68" s="66"/>
      <c r="J68" s="67">
        <f t="shared" ref="J68" si="19">G68*(1-Скидка_ROXELPRO_Ind)</f>
        <v>2.33</v>
      </c>
      <c r="K68" s="67">
        <f t="shared" si="14"/>
        <v>0</v>
      </c>
      <c r="L68" s="67">
        <f t="shared" si="15"/>
        <v>221.35</v>
      </c>
      <c r="M68" s="67">
        <f t="shared" si="4"/>
        <v>0</v>
      </c>
    </row>
    <row r="69" spans="1:13">
      <c r="A69" s="125"/>
      <c r="C69" s="3"/>
      <c r="D69" s="3"/>
      <c r="E69" s="3"/>
      <c r="F69" s="3"/>
      <c r="G69" s="5"/>
      <c r="H69" s="5"/>
      <c r="I69" s="66"/>
      <c r="J69" s="67"/>
      <c r="K69" s="67"/>
      <c r="L69" s="67"/>
      <c r="M69" s="67"/>
    </row>
    <row r="70" spans="1:13">
      <c r="A70" s="125">
        <v>0</v>
      </c>
      <c r="C70" s="3">
        <v>110742</v>
      </c>
      <c r="D70" s="3" t="s">
        <v>5158</v>
      </c>
      <c r="E70" s="3" t="s">
        <v>2406</v>
      </c>
      <c r="F70" s="3" t="s">
        <v>8</v>
      </c>
      <c r="G70" s="5">
        <v>0.93</v>
      </c>
      <c r="H70" s="5">
        <f t="shared" ref="H70:H72" si="20">ROUND(G70*Курс_EUR,2)</f>
        <v>88.35</v>
      </c>
      <c r="I70" s="66"/>
      <c r="J70" s="67">
        <f t="shared" ref="J70:J72" si="21">G70*(1-Скидка_ROXELPRO_Ind)</f>
        <v>0.93</v>
      </c>
      <c r="K70" s="67">
        <f t="shared" si="14"/>
        <v>0</v>
      </c>
      <c r="L70" s="67">
        <f t="shared" si="15"/>
        <v>88.35</v>
      </c>
      <c r="M70" s="67">
        <f t="shared" si="4"/>
        <v>0</v>
      </c>
    </row>
    <row r="71" spans="1:13">
      <c r="A71" s="125">
        <v>0</v>
      </c>
      <c r="C71" s="3">
        <v>110745</v>
      </c>
      <c r="D71" s="3" t="s">
        <v>5159</v>
      </c>
      <c r="E71" s="3" t="s">
        <v>2406</v>
      </c>
      <c r="F71" s="3" t="s">
        <v>8</v>
      </c>
      <c r="G71" s="5">
        <v>0.73</v>
      </c>
      <c r="H71" s="5">
        <f t="shared" si="20"/>
        <v>69.349999999999994</v>
      </c>
      <c r="I71" s="66"/>
      <c r="J71" s="67">
        <f t="shared" si="21"/>
        <v>0.73</v>
      </c>
      <c r="K71" s="67">
        <f t="shared" si="14"/>
        <v>0</v>
      </c>
      <c r="L71" s="67">
        <f t="shared" si="15"/>
        <v>69.349999999999994</v>
      </c>
      <c r="M71" s="67">
        <f t="shared" si="4"/>
        <v>0</v>
      </c>
    </row>
    <row r="72" spans="1:13">
      <c r="A72" s="125">
        <v>0</v>
      </c>
      <c r="C72" s="3">
        <v>110762</v>
      </c>
      <c r="D72" s="3" t="s">
        <v>5160</v>
      </c>
      <c r="E72" s="3" t="s">
        <v>2406</v>
      </c>
      <c r="F72" s="3" t="s">
        <v>8</v>
      </c>
      <c r="G72" s="5">
        <v>1.8</v>
      </c>
      <c r="H72" s="5">
        <f t="shared" si="20"/>
        <v>171</v>
      </c>
      <c r="I72" s="66"/>
      <c r="J72" s="67">
        <f t="shared" si="21"/>
        <v>1.8</v>
      </c>
      <c r="K72" s="67">
        <f t="shared" si="14"/>
        <v>0</v>
      </c>
      <c r="L72" s="67">
        <f t="shared" si="15"/>
        <v>171</v>
      </c>
      <c r="M72" s="67">
        <f t="shared" si="4"/>
        <v>0</v>
      </c>
    </row>
    <row r="73" spans="1:13" ht="12.5" thickBot="1">
      <c r="A73" s="125"/>
      <c r="C73" s="3"/>
      <c r="D73" s="3"/>
      <c r="E73" s="3"/>
      <c r="F73" s="3"/>
      <c r="G73" s="5"/>
      <c r="H73" s="5"/>
      <c r="I73" s="66"/>
      <c r="J73" s="67"/>
      <c r="K73" s="67"/>
      <c r="L73" s="67"/>
      <c r="M73" s="67"/>
    </row>
    <row r="74" spans="1:13" ht="12.5" thickBot="1">
      <c r="A74" s="125"/>
      <c r="B74" s="358" t="s">
        <v>5327</v>
      </c>
      <c r="C74" s="359"/>
      <c r="D74" s="359"/>
      <c r="E74" s="359"/>
      <c r="F74" s="360"/>
      <c r="G74" s="326"/>
      <c r="H74" s="285"/>
      <c r="I74" s="66"/>
      <c r="J74" s="67"/>
      <c r="K74" s="67"/>
      <c r="L74" s="67"/>
      <c r="M74" s="67"/>
    </row>
    <row r="75" spans="1:13">
      <c r="A75" s="125">
        <v>0</v>
      </c>
      <c r="C75" s="3">
        <v>110934</v>
      </c>
      <c r="D75" s="3" t="s">
        <v>3461</v>
      </c>
      <c r="E75" s="3" t="s">
        <v>8</v>
      </c>
      <c r="F75" s="3" t="s">
        <v>8</v>
      </c>
      <c r="G75" s="5">
        <v>18.5</v>
      </c>
      <c r="H75" s="5">
        <f t="shared" si="13"/>
        <v>1757.5</v>
      </c>
      <c r="I75" s="66"/>
      <c r="J75" s="67">
        <f t="shared" ref="J75:J80" si="22">G75*(1-Скидка_ROXELPRO_Ind)</f>
        <v>18.5</v>
      </c>
      <c r="K75" s="67">
        <f t="shared" si="14"/>
        <v>0</v>
      </c>
      <c r="L75" s="67">
        <f t="shared" si="15"/>
        <v>1757.5</v>
      </c>
      <c r="M75" s="67">
        <f t="shared" si="4"/>
        <v>0</v>
      </c>
    </row>
    <row r="76" spans="1:13">
      <c r="A76" s="125">
        <v>0</v>
      </c>
      <c r="C76" s="3">
        <v>110936</v>
      </c>
      <c r="D76" s="3" t="s">
        <v>3467</v>
      </c>
      <c r="E76" s="3" t="s">
        <v>8</v>
      </c>
      <c r="F76" s="3" t="s">
        <v>8</v>
      </c>
      <c r="G76" s="5">
        <v>29.67</v>
      </c>
      <c r="H76" s="5">
        <f t="shared" si="13"/>
        <v>2818.65</v>
      </c>
      <c r="I76" s="66"/>
      <c r="J76" s="67">
        <f t="shared" si="22"/>
        <v>29.67</v>
      </c>
      <c r="K76" s="67">
        <f t="shared" si="14"/>
        <v>0</v>
      </c>
      <c r="L76" s="67">
        <f t="shared" si="15"/>
        <v>2818.65</v>
      </c>
      <c r="M76" s="67">
        <f t="shared" si="4"/>
        <v>0</v>
      </c>
    </row>
    <row r="77" spans="1:13">
      <c r="A77" s="125">
        <v>0</v>
      </c>
      <c r="C77" s="3">
        <v>110944</v>
      </c>
      <c r="D77" s="3" t="s">
        <v>3462</v>
      </c>
      <c r="E77" s="3" t="s">
        <v>8</v>
      </c>
      <c r="F77" s="3" t="s">
        <v>8</v>
      </c>
      <c r="G77" s="5">
        <v>15.59</v>
      </c>
      <c r="H77" s="5">
        <f t="shared" si="13"/>
        <v>1481.05</v>
      </c>
      <c r="I77" s="66"/>
      <c r="J77" s="67">
        <f t="shared" si="22"/>
        <v>15.59</v>
      </c>
      <c r="K77" s="67">
        <f t="shared" si="14"/>
        <v>0</v>
      </c>
      <c r="L77" s="67">
        <f t="shared" si="15"/>
        <v>1481.05</v>
      </c>
      <c r="M77" s="67">
        <f t="shared" si="4"/>
        <v>0</v>
      </c>
    </row>
    <row r="78" spans="1:13">
      <c r="A78" s="125">
        <v>0</v>
      </c>
      <c r="C78" s="3">
        <v>110954</v>
      </c>
      <c r="D78" s="3" t="s">
        <v>3463</v>
      </c>
      <c r="E78" s="3" t="s">
        <v>8</v>
      </c>
      <c r="F78" s="3" t="s">
        <v>8</v>
      </c>
      <c r="G78" s="5">
        <v>12.37</v>
      </c>
      <c r="H78" s="5">
        <f t="shared" si="13"/>
        <v>1175.1500000000001</v>
      </c>
      <c r="I78" s="66"/>
      <c r="J78" s="67">
        <f t="shared" si="22"/>
        <v>12.37</v>
      </c>
      <c r="K78" s="67">
        <f t="shared" si="14"/>
        <v>0</v>
      </c>
      <c r="L78" s="67">
        <f t="shared" si="15"/>
        <v>1175.1500000000001</v>
      </c>
      <c r="M78" s="67">
        <f t="shared" si="4"/>
        <v>0</v>
      </c>
    </row>
    <row r="79" spans="1:13">
      <c r="A79" s="125">
        <v>0</v>
      </c>
      <c r="C79" s="3">
        <v>110956</v>
      </c>
      <c r="D79" s="3" t="s">
        <v>3468</v>
      </c>
      <c r="E79" s="3" t="s">
        <v>8</v>
      </c>
      <c r="F79" s="3" t="s">
        <v>8</v>
      </c>
      <c r="G79" s="5">
        <v>19.78</v>
      </c>
      <c r="H79" s="5">
        <f t="shared" si="13"/>
        <v>1879.1</v>
      </c>
      <c r="I79" s="66"/>
      <c r="J79" s="67">
        <f t="shared" si="22"/>
        <v>19.78</v>
      </c>
      <c r="K79" s="67">
        <f t="shared" si="14"/>
        <v>0</v>
      </c>
      <c r="L79" s="67">
        <f t="shared" si="15"/>
        <v>1879.1</v>
      </c>
      <c r="M79" s="67">
        <f t="shared" si="4"/>
        <v>0</v>
      </c>
    </row>
    <row r="80" spans="1:13">
      <c r="A80" s="125">
        <v>0</v>
      </c>
      <c r="C80" s="3">
        <v>110964</v>
      </c>
      <c r="D80" s="3" t="s">
        <v>3464</v>
      </c>
      <c r="E80" s="3" t="s">
        <v>8</v>
      </c>
      <c r="F80" s="3" t="s">
        <v>8</v>
      </c>
      <c r="G80" s="5">
        <v>11.06</v>
      </c>
      <c r="H80" s="5">
        <f t="shared" si="13"/>
        <v>1050.7</v>
      </c>
      <c r="I80" s="66"/>
      <c r="J80" s="67">
        <f t="shared" si="22"/>
        <v>11.06</v>
      </c>
      <c r="K80" s="67">
        <f t="shared" si="14"/>
        <v>0</v>
      </c>
      <c r="L80" s="67">
        <f t="shared" si="15"/>
        <v>1050.7</v>
      </c>
      <c r="M80" s="67">
        <f t="shared" si="4"/>
        <v>0</v>
      </c>
    </row>
    <row r="81" spans="1:13" ht="12.5" thickBot="1">
      <c r="A81" s="125"/>
      <c r="C81" s="3"/>
      <c r="D81" s="3"/>
      <c r="E81" s="3"/>
      <c r="F81" s="3"/>
      <c r="G81" s="5"/>
      <c r="H81" s="5"/>
      <c r="I81" s="66"/>
      <c r="J81" s="67"/>
      <c r="K81" s="67"/>
      <c r="L81" s="67"/>
      <c r="M81" s="67"/>
    </row>
    <row r="82" spans="1:13" ht="12.5" thickBot="1">
      <c r="A82" s="125"/>
      <c r="B82" s="358" t="s">
        <v>2224</v>
      </c>
      <c r="C82" s="359"/>
      <c r="D82" s="359"/>
      <c r="E82" s="359"/>
      <c r="F82" s="360"/>
      <c r="G82" s="326"/>
      <c r="H82" s="285"/>
      <c r="I82" s="66"/>
      <c r="J82" s="67"/>
      <c r="K82" s="67"/>
      <c r="L82" s="67"/>
      <c r="M82" s="67"/>
    </row>
    <row r="83" spans="1:13">
      <c r="A83" s="125">
        <v>0</v>
      </c>
      <c r="C83" s="3">
        <v>111313</v>
      </c>
      <c r="D83" s="3" t="s">
        <v>4938</v>
      </c>
      <c r="E83" s="3" t="s">
        <v>2226</v>
      </c>
      <c r="F83" s="3" t="s">
        <v>8</v>
      </c>
      <c r="G83" s="5">
        <v>3.58</v>
      </c>
      <c r="H83" s="5">
        <f t="shared" ref="H83:H127" si="23">ROUND(G83*Курс_EUR,2)</f>
        <v>340.1</v>
      </c>
      <c r="I83" s="66"/>
      <c r="J83" s="67">
        <f t="shared" ref="J83:J86" si="24">G83*(1-Скидка_ROXELPRO_Ind)</f>
        <v>3.58</v>
      </c>
      <c r="K83" s="67">
        <f t="shared" ref="K83:K127" si="25">J83*I83</f>
        <v>0</v>
      </c>
      <c r="L83" s="67">
        <f t="shared" ref="L83:L127" si="26">H83*(1-Скидка_ROXELPRO_Ind)</f>
        <v>340.1</v>
      </c>
      <c r="M83" s="67">
        <f t="shared" si="4"/>
        <v>0</v>
      </c>
    </row>
    <row r="84" spans="1:13">
      <c r="A84" s="125">
        <v>0</v>
      </c>
      <c r="C84" s="3">
        <v>111315</v>
      </c>
      <c r="D84" s="3" t="s">
        <v>4935</v>
      </c>
      <c r="E84" s="3" t="s">
        <v>2226</v>
      </c>
      <c r="F84" s="3" t="s">
        <v>8</v>
      </c>
      <c r="G84" s="5">
        <v>3.58</v>
      </c>
      <c r="H84" s="5">
        <f t="shared" si="23"/>
        <v>340.1</v>
      </c>
      <c r="I84" s="66"/>
      <c r="J84" s="67">
        <f t="shared" si="24"/>
        <v>3.58</v>
      </c>
      <c r="K84" s="67">
        <f t="shared" si="25"/>
        <v>0</v>
      </c>
      <c r="L84" s="67">
        <f t="shared" si="26"/>
        <v>340.1</v>
      </c>
      <c r="M84" s="67">
        <f t="shared" si="4"/>
        <v>0</v>
      </c>
    </row>
    <row r="85" spans="1:13">
      <c r="A85" s="125">
        <v>0</v>
      </c>
      <c r="C85" s="3">
        <v>111316</v>
      </c>
      <c r="D85" s="3" t="s">
        <v>4936</v>
      </c>
      <c r="E85" s="3" t="s">
        <v>2226</v>
      </c>
      <c r="F85" s="3" t="s">
        <v>8</v>
      </c>
      <c r="G85" s="5">
        <v>3.58</v>
      </c>
      <c r="H85" s="5">
        <f t="shared" si="23"/>
        <v>340.1</v>
      </c>
      <c r="I85" s="66"/>
      <c r="J85" s="67">
        <f t="shared" si="24"/>
        <v>3.58</v>
      </c>
      <c r="K85" s="67">
        <f t="shared" si="25"/>
        <v>0</v>
      </c>
      <c r="L85" s="67">
        <f t="shared" si="26"/>
        <v>340.1</v>
      </c>
      <c r="M85" s="67">
        <f t="shared" si="4"/>
        <v>0</v>
      </c>
    </row>
    <row r="86" spans="1:13">
      <c r="A86" s="125">
        <v>0</v>
      </c>
      <c r="C86" s="3">
        <v>111318</v>
      </c>
      <c r="D86" s="3" t="s">
        <v>4937</v>
      </c>
      <c r="E86" s="3" t="s">
        <v>2226</v>
      </c>
      <c r="F86" s="3" t="s">
        <v>8</v>
      </c>
      <c r="G86" s="5">
        <v>3.58</v>
      </c>
      <c r="H86" s="5">
        <f t="shared" si="23"/>
        <v>340.1</v>
      </c>
      <c r="I86" s="66"/>
      <c r="J86" s="67">
        <f t="shared" si="24"/>
        <v>3.58</v>
      </c>
      <c r="K86" s="67">
        <f t="shared" si="25"/>
        <v>0</v>
      </c>
      <c r="L86" s="67">
        <f t="shared" si="26"/>
        <v>340.1</v>
      </c>
      <c r="M86" s="67">
        <f t="shared" si="4"/>
        <v>0</v>
      </c>
    </row>
    <row r="87" spans="1:13">
      <c r="A87" s="125"/>
      <c r="C87" s="3"/>
      <c r="D87" s="3"/>
      <c r="E87" s="3"/>
      <c r="F87" s="3"/>
      <c r="G87" s="5"/>
      <c r="H87" s="5"/>
      <c r="I87" s="66"/>
      <c r="J87" s="67"/>
      <c r="K87" s="67"/>
      <c r="L87" s="67"/>
      <c r="M87" s="67"/>
    </row>
    <row r="88" spans="1:13">
      <c r="A88" s="125">
        <v>0</v>
      </c>
      <c r="C88" s="3">
        <v>111333</v>
      </c>
      <c r="D88" s="3" t="s">
        <v>2225</v>
      </c>
      <c r="E88" s="3" t="s">
        <v>2226</v>
      </c>
      <c r="F88" s="3" t="s">
        <v>8</v>
      </c>
      <c r="G88" s="5">
        <v>3.16</v>
      </c>
      <c r="H88" s="5">
        <f t="shared" si="23"/>
        <v>300.2</v>
      </c>
      <c r="I88" s="66"/>
      <c r="J88" s="67">
        <f t="shared" si="6"/>
        <v>3.16</v>
      </c>
      <c r="K88" s="67">
        <f t="shared" si="25"/>
        <v>0</v>
      </c>
      <c r="L88" s="67">
        <f t="shared" si="26"/>
        <v>300.2</v>
      </c>
      <c r="M88" s="67">
        <f t="shared" si="4"/>
        <v>0</v>
      </c>
    </row>
    <row r="89" spans="1:13">
      <c r="A89" s="125">
        <v>0</v>
      </c>
      <c r="C89" s="3">
        <v>111335</v>
      </c>
      <c r="D89" s="3" t="s">
        <v>2227</v>
      </c>
      <c r="E89" s="3" t="s">
        <v>2226</v>
      </c>
      <c r="F89" s="3" t="s">
        <v>8</v>
      </c>
      <c r="G89" s="5">
        <v>2.88</v>
      </c>
      <c r="H89" s="5">
        <f t="shared" si="23"/>
        <v>273.60000000000002</v>
      </c>
      <c r="I89" s="66"/>
      <c r="J89" s="67">
        <f t="shared" si="6"/>
        <v>2.88</v>
      </c>
      <c r="K89" s="67">
        <f t="shared" si="25"/>
        <v>0</v>
      </c>
      <c r="L89" s="67">
        <f t="shared" si="26"/>
        <v>273.60000000000002</v>
      </c>
      <c r="M89" s="67">
        <f t="shared" si="4"/>
        <v>0</v>
      </c>
    </row>
    <row r="90" spans="1:13">
      <c r="A90" s="125">
        <v>0</v>
      </c>
      <c r="C90" s="3">
        <v>111336</v>
      </c>
      <c r="D90" s="3" t="s">
        <v>2228</v>
      </c>
      <c r="E90" s="3" t="s">
        <v>2226</v>
      </c>
      <c r="F90" s="3" t="s">
        <v>8</v>
      </c>
      <c r="G90" s="5">
        <v>2.77</v>
      </c>
      <c r="H90" s="5">
        <f t="shared" si="23"/>
        <v>263.14999999999998</v>
      </c>
      <c r="I90" s="66"/>
      <c r="J90" s="67">
        <f t="shared" si="6"/>
        <v>2.77</v>
      </c>
      <c r="K90" s="67">
        <f t="shared" si="25"/>
        <v>0</v>
      </c>
      <c r="L90" s="67">
        <f t="shared" si="26"/>
        <v>263.14999999999998</v>
      </c>
      <c r="M90" s="67">
        <f t="shared" si="4"/>
        <v>0</v>
      </c>
    </row>
    <row r="91" spans="1:13">
      <c r="A91" s="125"/>
      <c r="C91" s="3"/>
      <c r="D91" s="3"/>
      <c r="E91" s="3"/>
      <c r="F91" s="3"/>
      <c r="G91" s="5"/>
      <c r="H91" s="5"/>
      <c r="I91" s="66"/>
      <c r="J91" s="67"/>
      <c r="K91" s="67"/>
      <c r="L91" s="67"/>
      <c r="M91" s="67"/>
    </row>
    <row r="92" spans="1:13">
      <c r="A92" s="125">
        <v>0</v>
      </c>
      <c r="C92" s="3">
        <v>111343</v>
      </c>
      <c r="D92" s="3" t="s">
        <v>4751</v>
      </c>
      <c r="E92" s="3" t="s">
        <v>2226</v>
      </c>
      <c r="F92" s="3" t="s">
        <v>8</v>
      </c>
      <c r="G92" s="5">
        <v>3.83</v>
      </c>
      <c r="H92" s="5">
        <f t="shared" si="23"/>
        <v>363.85</v>
      </c>
      <c r="I92" s="66"/>
      <c r="J92" s="67">
        <f t="shared" si="6"/>
        <v>3.83</v>
      </c>
      <c r="K92" s="67">
        <f t="shared" si="25"/>
        <v>0</v>
      </c>
      <c r="L92" s="67">
        <f t="shared" si="26"/>
        <v>363.85</v>
      </c>
      <c r="M92" s="67">
        <f t="shared" si="4"/>
        <v>0</v>
      </c>
    </row>
    <row r="93" spans="1:13">
      <c r="A93" s="125">
        <v>0</v>
      </c>
      <c r="C93" s="3">
        <v>111345</v>
      </c>
      <c r="D93" s="3" t="s">
        <v>4752</v>
      </c>
      <c r="E93" s="3" t="s">
        <v>2226</v>
      </c>
      <c r="F93" s="3" t="s">
        <v>8</v>
      </c>
      <c r="G93" s="5">
        <v>3.48</v>
      </c>
      <c r="H93" s="5">
        <f t="shared" si="23"/>
        <v>330.6</v>
      </c>
      <c r="I93" s="66"/>
      <c r="J93" s="67">
        <f t="shared" ref="J93:J108" si="27">G93*(1-Скидка_ROXELPRO_Ind)</f>
        <v>3.48</v>
      </c>
      <c r="K93" s="67">
        <f t="shared" si="25"/>
        <v>0</v>
      </c>
      <c r="L93" s="67">
        <f t="shared" si="26"/>
        <v>330.6</v>
      </c>
      <c r="M93" s="67">
        <f t="shared" ref="M93:M169" si="28">I93*L93</f>
        <v>0</v>
      </c>
    </row>
    <row r="94" spans="1:13">
      <c r="A94" s="125">
        <v>0</v>
      </c>
      <c r="C94" s="3">
        <v>111346</v>
      </c>
      <c r="D94" s="3" t="s">
        <v>4753</v>
      </c>
      <c r="E94" s="3" t="s">
        <v>2226</v>
      </c>
      <c r="F94" s="3" t="s">
        <v>8</v>
      </c>
      <c r="G94" s="5">
        <v>3.35</v>
      </c>
      <c r="H94" s="5">
        <f t="shared" si="23"/>
        <v>318.25</v>
      </c>
      <c r="I94" s="66"/>
      <c r="J94" s="67">
        <f t="shared" si="27"/>
        <v>3.35</v>
      </c>
      <c r="K94" s="67">
        <f t="shared" si="25"/>
        <v>0</v>
      </c>
      <c r="L94" s="67">
        <f t="shared" si="26"/>
        <v>318.25</v>
      </c>
      <c r="M94" s="67">
        <f t="shared" si="28"/>
        <v>0</v>
      </c>
    </row>
    <row r="95" spans="1:13">
      <c r="A95" s="125"/>
      <c r="C95" s="3"/>
      <c r="D95" s="3"/>
      <c r="E95" s="3"/>
      <c r="F95" s="3"/>
      <c r="G95" s="5"/>
      <c r="H95" s="5"/>
      <c r="I95" s="66"/>
      <c r="J95" s="67"/>
      <c r="K95" s="67"/>
      <c r="L95" s="67"/>
      <c r="M95" s="67"/>
    </row>
    <row r="96" spans="1:13">
      <c r="A96" s="125">
        <v>0</v>
      </c>
      <c r="C96" s="3">
        <v>111453</v>
      </c>
      <c r="D96" s="3" t="s">
        <v>3512</v>
      </c>
      <c r="E96" s="3" t="s">
        <v>2226</v>
      </c>
      <c r="F96" s="3" t="s">
        <v>8</v>
      </c>
      <c r="G96" s="5">
        <v>3.09</v>
      </c>
      <c r="H96" s="5">
        <f t="shared" si="23"/>
        <v>293.55</v>
      </c>
      <c r="I96" s="66"/>
      <c r="J96" s="67">
        <f t="shared" si="27"/>
        <v>3.09</v>
      </c>
      <c r="K96" s="67">
        <f t="shared" si="25"/>
        <v>0</v>
      </c>
      <c r="L96" s="67">
        <f t="shared" si="26"/>
        <v>293.55</v>
      </c>
      <c r="M96" s="67">
        <f t="shared" si="28"/>
        <v>0</v>
      </c>
    </row>
    <row r="97" spans="1:13">
      <c r="A97" s="125">
        <v>0</v>
      </c>
      <c r="C97" s="3">
        <v>111455</v>
      </c>
      <c r="D97" s="3" t="s">
        <v>3513</v>
      </c>
      <c r="E97" s="3" t="s">
        <v>2226</v>
      </c>
      <c r="F97" s="3" t="s">
        <v>8</v>
      </c>
      <c r="G97" s="5">
        <v>2.86</v>
      </c>
      <c r="H97" s="5">
        <f t="shared" si="23"/>
        <v>271.7</v>
      </c>
      <c r="I97" s="66"/>
      <c r="J97" s="67">
        <f t="shared" si="27"/>
        <v>2.86</v>
      </c>
      <c r="K97" s="67">
        <f t="shared" si="25"/>
        <v>0</v>
      </c>
      <c r="L97" s="67">
        <f t="shared" si="26"/>
        <v>271.7</v>
      </c>
      <c r="M97" s="67">
        <f t="shared" si="28"/>
        <v>0</v>
      </c>
    </row>
    <row r="98" spans="1:13">
      <c r="A98" s="125">
        <v>0</v>
      </c>
      <c r="C98" s="3">
        <v>111456</v>
      </c>
      <c r="D98" s="3" t="s">
        <v>3514</v>
      </c>
      <c r="E98" s="3" t="s">
        <v>2226</v>
      </c>
      <c r="F98" s="3" t="s">
        <v>8</v>
      </c>
      <c r="G98" s="5">
        <v>2.86</v>
      </c>
      <c r="H98" s="5">
        <f t="shared" si="23"/>
        <v>271.7</v>
      </c>
      <c r="I98" s="66"/>
      <c r="J98" s="67">
        <f t="shared" si="27"/>
        <v>2.86</v>
      </c>
      <c r="K98" s="67">
        <f t="shared" si="25"/>
        <v>0</v>
      </c>
      <c r="L98" s="67">
        <f t="shared" si="26"/>
        <v>271.7</v>
      </c>
      <c r="M98" s="67">
        <f t="shared" si="28"/>
        <v>0</v>
      </c>
    </row>
    <row r="99" spans="1:13">
      <c r="A99" s="125">
        <v>0</v>
      </c>
      <c r="C99" s="3">
        <v>111463</v>
      </c>
      <c r="D99" s="3" t="s">
        <v>3663</v>
      </c>
      <c r="E99" s="3" t="s">
        <v>3664</v>
      </c>
      <c r="F99" s="3" t="s">
        <v>8</v>
      </c>
      <c r="G99" s="5">
        <v>5.92</v>
      </c>
      <c r="H99" s="5">
        <f t="shared" si="23"/>
        <v>562.4</v>
      </c>
      <c r="I99" s="66"/>
      <c r="J99" s="67">
        <f t="shared" si="27"/>
        <v>5.92</v>
      </c>
      <c r="K99" s="67">
        <f t="shared" si="25"/>
        <v>0</v>
      </c>
      <c r="L99" s="67">
        <f t="shared" si="26"/>
        <v>562.4</v>
      </c>
      <c r="M99" s="67">
        <f t="shared" si="28"/>
        <v>0</v>
      </c>
    </row>
    <row r="100" spans="1:13">
      <c r="A100" s="125"/>
      <c r="C100" s="3"/>
      <c r="D100" s="3"/>
      <c r="E100" s="3"/>
      <c r="F100" s="3"/>
      <c r="G100" s="5"/>
      <c r="H100" s="5"/>
      <c r="I100" s="66"/>
      <c r="J100" s="67"/>
      <c r="K100" s="67"/>
      <c r="L100" s="67"/>
      <c r="M100" s="67"/>
    </row>
    <row r="101" spans="1:13">
      <c r="A101" s="125">
        <v>0</v>
      </c>
      <c r="C101" s="3">
        <v>111513</v>
      </c>
      <c r="D101" s="3" t="s">
        <v>2194</v>
      </c>
      <c r="E101" s="3" t="s">
        <v>2195</v>
      </c>
      <c r="F101" s="3" t="s">
        <v>8</v>
      </c>
      <c r="G101" s="5">
        <v>3.27</v>
      </c>
      <c r="H101" s="5">
        <f t="shared" si="23"/>
        <v>310.64999999999998</v>
      </c>
      <c r="I101" s="66"/>
      <c r="J101" s="67">
        <f t="shared" si="27"/>
        <v>3.27</v>
      </c>
      <c r="K101" s="67">
        <f t="shared" si="25"/>
        <v>0</v>
      </c>
      <c r="L101" s="67">
        <f t="shared" si="26"/>
        <v>310.64999999999998</v>
      </c>
      <c r="M101" s="67">
        <f t="shared" si="28"/>
        <v>0</v>
      </c>
    </row>
    <row r="102" spans="1:13">
      <c r="A102" s="125">
        <v>0</v>
      </c>
      <c r="C102" s="3">
        <v>111515</v>
      </c>
      <c r="D102" s="3" t="s">
        <v>2196</v>
      </c>
      <c r="E102" s="3" t="s">
        <v>2195</v>
      </c>
      <c r="F102" s="3" t="s">
        <v>8</v>
      </c>
      <c r="G102" s="5">
        <v>3.1</v>
      </c>
      <c r="H102" s="5">
        <f t="shared" si="23"/>
        <v>294.5</v>
      </c>
      <c r="I102" s="66"/>
      <c r="J102" s="67">
        <f t="shared" si="27"/>
        <v>3.1</v>
      </c>
      <c r="K102" s="67">
        <f t="shared" si="25"/>
        <v>0</v>
      </c>
      <c r="L102" s="67">
        <f t="shared" si="26"/>
        <v>294.5</v>
      </c>
      <c r="M102" s="67">
        <f t="shared" si="28"/>
        <v>0</v>
      </c>
    </row>
    <row r="103" spans="1:13">
      <c r="A103" s="125">
        <v>0</v>
      </c>
      <c r="C103" s="3">
        <v>111516</v>
      </c>
      <c r="D103" s="3" t="s">
        <v>2197</v>
      </c>
      <c r="E103" s="3" t="s">
        <v>2195</v>
      </c>
      <c r="F103" s="3" t="s">
        <v>8</v>
      </c>
      <c r="G103" s="5">
        <v>3.1</v>
      </c>
      <c r="H103" s="5">
        <f t="shared" si="23"/>
        <v>294.5</v>
      </c>
      <c r="I103" s="66"/>
      <c r="J103" s="67">
        <f t="shared" si="27"/>
        <v>3.1</v>
      </c>
      <c r="K103" s="67">
        <f t="shared" si="25"/>
        <v>0</v>
      </c>
      <c r="L103" s="67">
        <f t="shared" si="26"/>
        <v>294.5</v>
      </c>
      <c r="M103" s="67">
        <f t="shared" si="28"/>
        <v>0</v>
      </c>
    </row>
    <row r="104" spans="1:13">
      <c r="A104" s="125">
        <v>0</v>
      </c>
      <c r="C104" s="3">
        <v>111523</v>
      </c>
      <c r="D104" s="3" t="s">
        <v>2198</v>
      </c>
      <c r="E104" s="3" t="s">
        <v>2195</v>
      </c>
      <c r="F104" s="3" t="s">
        <v>8</v>
      </c>
      <c r="G104" s="5">
        <v>3.39</v>
      </c>
      <c r="H104" s="5">
        <f t="shared" si="23"/>
        <v>322.05</v>
      </c>
      <c r="I104" s="66"/>
      <c r="J104" s="67">
        <f t="shared" si="27"/>
        <v>3.39</v>
      </c>
      <c r="K104" s="67">
        <f t="shared" si="25"/>
        <v>0</v>
      </c>
      <c r="L104" s="67">
        <f t="shared" si="26"/>
        <v>322.05</v>
      </c>
      <c r="M104" s="67">
        <f t="shared" si="28"/>
        <v>0</v>
      </c>
    </row>
    <row r="105" spans="1:13">
      <c r="A105" s="125">
        <v>0</v>
      </c>
      <c r="C105" s="3">
        <v>111525</v>
      </c>
      <c r="D105" s="3" t="s">
        <v>2199</v>
      </c>
      <c r="E105" s="3" t="s">
        <v>2195</v>
      </c>
      <c r="F105" s="3" t="s">
        <v>8</v>
      </c>
      <c r="G105" s="5">
        <v>3.09</v>
      </c>
      <c r="H105" s="5">
        <f t="shared" si="23"/>
        <v>293.55</v>
      </c>
      <c r="I105" s="66"/>
      <c r="J105" s="67">
        <f t="shared" si="27"/>
        <v>3.09</v>
      </c>
      <c r="K105" s="67">
        <f t="shared" si="25"/>
        <v>0</v>
      </c>
      <c r="L105" s="67">
        <f t="shared" si="26"/>
        <v>293.55</v>
      </c>
      <c r="M105" s="67">
        <f t="shared" si="28"/>
        <v>0</v>
      </c>
    </row>
    <row r="106" spans="1:13">
      <c r="A106" s="125">
        <v>0</v>
      </c>
      <c r="C106" s="3">
        <v>111526</v>
      </c>
      <c r="D106" s="3" t="s">
        <v>2200</v>
      </c>
      <c r="E106" s="3" t="s">
        <v>2195</v>
      </c>
      <c r="F106" s="3" t="s">
        <v>8</v>
      </c>
      <c r="G106" s="5">
        <v>3</v>
      </c>
      <c r="H106" s="5">
        <f t="shared" si="23"/>
        <v>285</v>
      </c>
      <c r="I106" s="66"/>
      <c r="J106" s="67">
        <f t="shared" si="27"/>
        <v>3</v>
      </c>
      <c r="K106" s="67">
        <f t="shared" si="25"/>
        <v>0</v>
      </c>
      <c r="L106" s="67">
        <f t="shared" si="26"/>
        <v>285</v>
      </c>
      <c r="M106" s="67">
        <f t="shared" si="28"/>
        <v>0</v>
      </c>
    </row>
    <row r="107" spans="1:13">
      <c r="A107" s="125"/>
      <c r="C107" s="3"/>
      <c r="D107" s="3"/>
      <c r="E107" s="3"/>
      <c r="F107" s="3"/>
      <c r="G107" s="5"/>
      <c r="H107" s="5"/>
      <c r="I107" s="66"/>
      <c r="J107" s="67"/>
      <c r="K107" s="67"/>
      <c r="L107" s="67"/>
      <c r="M107" s="67"/>
    </row>
    <row r="108" spans="1:13">
      <c r="A108" s="125">
        <v>0</v>
      </c>
      <c r="C108" s="3">
        <v>111533</v>
      </c>
      <c r="D108" s="3" t="s">
        <v>3665</v>
      </c>
      <c r="E108" s="3" t="s">
        <v>2226</v>
      </c>
      <c r="F108" s="3" t="s">
        <v>8</v>
      </c>
      <c r="G108" s="5">
        <v>2.7</v>
      </c>
      <c r="H108" s="5">
        <f t="shared" si="23"/>
        <v>256.5</v>
      </c>
      <c r="I108" s="66"/>
      <c r="J108" s="67">
        <f t="shared" si="27"/>
        <v>2.7</v>
      </c>
      <c r="K108" s="67">
        <f t="shared" si="25"/>
        <v>0</v>
      </c>
      <c r="L108" s="67">
        <f t="shared" si="26"/>
        <v>256.5</v>
      </c>
      <c r="M108" s="67">
        <f t="shared" si="28"/>
        <v>0</v>
      </c>
    </row>
    <row r="109" spans="1:13">
      <c r="A109" s="125">
        <v>0</v>
      </c>
      <c r="C109" s="3">
        <v>111543</v>
      </c>
      <c r="D109" s="3" t="s">
        <v>2229</v>
      </c>
      <c r="E109" s="3" t="s">
        <v>2226</v>
      </c>
      <c r="F109" s="3" t="s">
        <v>8</v>
      </c>
      <c r="G109" s="5">
        <v>2.7</v>
      </c>
      <c r="H109" s="5">
        <f t="shared" si="23"/>
        <v>256.5</v>
      </c>
      <c r="I109" s="66"/>
      <c r="J109" s="67">
        <f t="shared" si="6"/>
        <v>2.7</v>
      </c>
      <c r="K109" s="67">
        <f t="shared" si="25"/>
        <v>0</v>
      </c>
      <c r="L109" s="67">
        <f t="shared" si="26"/>
        <v>256.5</v>
      </c>
      <c r="M109" s="67">
        <f t="shared" si="28"/>
        <v>0</v>
      </c>
    </row>
    <row r="110" spans="1:13">
      <c r="A110" s="125">
        <v>0</v>
      </c>
      <c r="C110" s="3">
        <v>111545</v>
      </c>
      <c r="D110" s="3" t="s">
        <v>2230</v>
      </c>
      <c r="E110" s="3" t="s">
        <v>2226</v>
      </c>
      <c r="F110" s="3" t="s">
        <v>8</v>
      </c>
      <c r="G110" s="5">
        <v>2.68</v>
      </c>
      <c r="H110" s="5">
        <f t="shared" si="23"/>
        <v>254.6</v>
      </c>
      <c r="I110" s="66"/>
      <c r="J110" s="67">
        <f t="shared" si="6"/>
        <v>2.68</v>
      </c>
      <c r="K110" s="67">
        <f t="shared" si="25"/>
        <v>0</v>
      </c>
      <c r="L110" s="67">
        <f t="shared" si="26"/>
        <v>254.6</v>
      </c>
      <c r="M110" s="67">
        <f t="shared" si="28"/>
        <v>0</v>
      </c>
    </row>
    <row r="111" spans="1:13">
      <c r="A111" s="125">
        <v>0</v>
      </c>
      <c r="C111" s="3">
        <v>111546</v>
      </c>
      <c r="D111" s="3" t="s">
        <v>2231</v>
      </c>
      <c r="E111" s="3" t="s">
        <v>2226</v>
      </c>
      <c r="F111" s="3" t="s">
        <v>8</v>
      </c>
      <c r="G111" s="5">
        <v>2.67</v>
      </c>
      <c r="H111" s="5">
        <f t="shared" si="23"/>
        <v>253.65</v>
      </c>
      <c r="I111" s="66"/>
      <c r="J111" s="67">
        <f t="shared" si="6"/>
        <v>2.67</v>
      </c>
      <c r="K111" s="67">
        <f t="shared" si="25"/>
        <v>0</v>
      </c>
      <c r="L111" s="67">
        <f t="shared" si="26"/>
        <v>253.65</v>
      </c>
      <c r="M111" s="67">
        <f t="shared" si="28"/>
        <v>0</v>
      </c>
    </row>
    <row r="112" spans="1:13">
      <c r="A112" s="125">
        <v>0</v>
      </c>
      <c r="C112" s="3">
        <v>111553</v>
      </c>
      <c r="D112" s="3" t="s">
        <v>2232</v>
      </c>
      <c r="E112" s="3" t="s">
        <v>2226</v>
      </c>
      <c r="F112" s="3" t="s">
        <v>8</v>
      </c>
      <c r="G112" s="5">
        <v>2.86</v>
      </c>
      <c r="H112" s="5">
        <f t="shared" si="23"/>
        <v>271.7</v>
      </c>
      <c r="I112" s="66"/>
      <c r="J112" s="67">
        <f t="shared" si="6"/>
        <v>2.86</v>
      </c>
      <c r="K112" s="67">
        <f t="shared" si="25"/>
        <v>0</v>
      </c>
      <c r="L112" s="67">
        <f t="shared" si="26"/>
        <v>271.7</v>
      </c>
      <c r="M112" s="67">
        <f t="shared" si="28"/>
        <v>0</v>
      </c>
    </row>
    <row r="113" spans="1:14">
      <c r="A113" s="125">
        <v>0</v>
      </c>
      <c r="C113" s="3">
        <v>111555</v>
      </c>
      <c r="D113" s="3" t="s">
        <v>2233</v>
      </c>
      <c r="E113" s="3" t="s">
        <v>2226</v>
      </c>
      <c r="F113" s="3" t="s">
        <v>8</v>
      </c>
      <c r="G113" s="5">
        <v>2.81</v>
      </c>
      <c r="H113" s="5">
        <f t="shared" si="23"/>
        <v>266.95</v>
      </c>
      <c r="I113" s="66"/>
      <c r="J113" s="67">
        <f t="shared" si="6"/>
        <v>2.81</v>
      </c>
      <c r="K113" s="67">
        <f t="shared" si="25"/>
        <v>0</v>
      </c>
      <c r="L113" s="67">
        <f t="shared" si="26"/>
        <v>266.95</v>
      </c>
      <c r="M113" s="67">
        <f t="shared" si="28"/>
        <v>0</v>
      </c>
    </row>
    <row r="114" spans="1:14">
      <c r="A114" s="125">
        <v>0</v>
      </c>
      <c r="C114" s="3">
        <v>111556</v>
      </c>
      <c r="D114" s="3" t="s">
        <v>2234</v>
      </c>
      <c r="E114" s="3" t="s">
        <v>2226</v>
      </c>
      <c r="F114" s="3" t="s">
        <v>8</v>
      </c>
      <c r="G114" s="5">
        <v>2.8</v>
      </c>
      <c r="H114" s="5">
        <f t="shared" si="23"/>
        <v>266</v>
      </c>
      <c r="I114" s="66"/>
      <c r="J114" s="67">
        <f t="shared" si="6"/>
        <v>2.8</v>
      </c>
      <c r="K114" s="67">
        <f t="shared" si="25"/>
        <v>0</v>
      </c>
      <c r="L114" s="67">
        <f t="shared" si="26"/>
        <v>266</v>
      </c>
      <c r="M114" s="67">
        <f t="shared" si="28"/>
        <v>0</v>
      </c>
    </row>
    <row r="115" spans="1:14">
      <c r="A115" s="125">
        <v>0</v>
      </c>
      <c r="C115" s="3">
        <v>111558</v>
      </c>
      <c r="D115" s="3" t="s">
        <v>2885</v>
      </c>
      <c r="E115" s="3" t="s">
        <v>2226</v>
      </c>
      <c r="F115" s="3" t="s">
        <v>8</v>
      </c>
      <c r="G115" s="5">
        <v>2.77</v>
      </c>
      <c r="H115" s="5">
        <f t="shared" si="23"/>
        <v>263.14999999999998</v>
      </c>
      <c r="I115" s="66"/>
      <c r="J115" s="67">
        <f>G115*(1-Скидка_ROXELPRO_Ind)</f>
        <v>2.77</v>
      </c>
      <c r="K115" s="67">
        <f t="shared" si="25"/>
        <v>0</v>
      </c>
      <c r="L115" s="67">
        <f t="shared" si="26"/>
        <v>263.14999999999998</v>
      </c>
      <c r="M115" s="67">
        <f t="shared" si="28"/>
        <v>0</v>
      </c>
      <c r="N115" s="89"/>
    </row>
    <row r="116" spans="1:14">
      <c r="A116" s="125"/>
      <c r="C116" s="3"/>
      <c r="D116" s="3"/>
      <c r="E116" s="3"/>
      <c r="F116" s="3"/>
      <c r="G116" s="5"/>
      <c r="H116" s="5"/>
      <c r="I116" s="66"/>
      <c r="J116" s="67"/>
      <c r="K116" s="67"/>
      <c r="L116" s="67"/>
      <c r="M116" s="67"/>
      <c r="N116" s="89"/>
    </row>
    <row r="117" spans="1:14">
      <c r="A117" s="125">
        <v>0</v>
      </c>
      <c r="C117" s="3">
        <v>111753</v>
      </c>
      <c r="D117" s="3" t="s">
        <v>3066</v>
      </c>
      <c r="E117" s="3" t="s">
        <v>2226</v>
      </c>
      <c r="F117" s="3" t="s">
        <v>8</v>
      </c>
      <c r="G117" s="5">
        <v>2.12</v>
      </c>
      <c r="H117" s="5">
        <f t="shared" si="23"/>
        <v>201.4</v>
      </c>
      <c r="I117" s="66"/>
      <c r="J117" s="67">
        <f>G117*(1-Скидка_ROXELPRO_Ind)</f>
        <v>2.12</v>
      </c>
      <c r="K117" s="67">
        <f t="shared" si="25"/>
        <v>0</v>
      </c>
      <c r="L117" s="67">
        <f t="shared" si="26"/>
        <v>201.4</v>
      </c>
      <c r="M117" s="67">
        <f t="shared" si="28"/>
        <v>0</v>
      </c>
      <c r="N117" s="89"/>
    </row>
    <row r="118" spans="1:14">
      <c r="A118" s="125">
        <v>0</v>
      </c>
      <c r="C118" s="3">
        <v>111755</v>
      </c>
      <c r="D118" s="3" t="s">
        <v>3067</v>
      </c>
      <c r="E118" s="3" t="s">
        <v>2226</v>
      </c>
      <c r="F118" s="3" t="s">
        <v>8</v>
      </c>
      <c r="G118" s="5">
        <v>2.12</v>
      </c>
      <c r="H118" s="5">
        <f t="shared" si="23"/>
        <v>201.4</v>
      </c>
      <c r="I118" s="66"/>
      <c r="J118" s="67">
        <f>G118*(1-Скидка_ROXELPRO_Ind)</f>
        <v>2.12</v>
      </c>
      <c r="K118" s="67">
        <f t="shared" si="25"/>
        <v>0</v>
      </c>
      <c r="L118" s="67">
        <f t="shared" si="26"/>
        <v>201.4</v>
      </c>
      <c r="M118" s="67">
        <f t="shared" si="28"/>
        <v>0</v>
      </c>
      <c r="N118" s="89"/>
    </row>
    <row r="119" spans="1:14">
      <c r="A119" s="125">
        <v>0</v>
      </c>
      <c r="C119" s="3">
        <v>111756</v>
      </c>
      <c r="D119" s="3" t="s">
        <v>3068</v>
      </c>
      <c r="E119" s="3" t="s">
        <v>2226</v>
      </c>
      <c r="F119" s="3" t="s">
        <v>8</v>
      </c>
      <c r="G119" s="5">
        <v>2.12</v>
      </c>
      <c r="H119" s="5">
        <f t="shared" si="23"/>
        <v>201.4</v>
      </c>
      <c r="I119" s="66"/>
      <c r="J119" s="67">
        <f>G119*(1-Скидка_ROXELPRO_Ind)</f>
        <v>2.12</v>
      </c>
      <c r="K119" s="67">
        <f t="shared" si="25"/>
        <v>0</v>
      </c>
      <c r="L119" s="67">
        <f t="shared" si="26"/>
        <v>201.4</v>
      </c>
      <c r="M119" s="67">
        <f t="shared" si="28"/>
        <v>0</v>
      </c>
      <c r="N119" s="89"/>
    </row>
    <row r="120" spans="1:14">
      <c r="A120" s="125"/>
      <c r="C120" s="3"/>
      <c r="D120" s="3"/>
      <c r="E120" s="3"/>
      <c r="F120" s="3"/>
      <c r="G120" s="5"/>
      <c r="H120" s="5"/>
      <c r="I120" s="66"/>
      <c r="J120" s="67"/>
      <c r="K120" s="67"/>
      <c r="L120" s="67"/>
      <c r="M120" s="67"/>
      <c r="N120" s="89"/>
    </row>
    <row r="121" spans="1:14">
      <c r="A121" s="125">
        <v>0</v>
      </c>
      <c r="C121" s="3">
        <v>111853</v>
      </c>
      <c r="D121" s="3" t="s">
        <v>2235</v>
      </c>
      <c r="E121" s="3" t="s">
        <v>2226</v>
      </c>
      <c r="F121" s="3" t="s">
        <v>8</v>
      </c>
      <c r="G121" s="5">
        <v>2.09</v>
      </c>
      <c r="H121" s="5">
        <f t="shared" si="23"/>
        <v>198.55</v>
      </c>
      <c r="I121" s="66"/>
      <c r="J121" s="67">
        <f t="shared" si="6"/>
        <v>2.09</v>
      </c>
      <c r="K121" s="67">
        <f t="shared" si="25"/>
        <v>0</v>
      </c>
      <c r="L121" s="67">
        <f t="shared" si="26"/>
        <v>198.55</v>
      </c>
      <c r="M121" s="67">
        <f t="shared" si="28"/>
        <v>0</v>
      </c>
    </row>
    <row r="122" spans="1:14">
      <c r="A122" s="125">
        <v>0</v>
      </c>
      <c r="C122" s="3">
        <v>111855</v>
      </c>
      <c r="D122" s="3" t="s">
        <v>2236</v>
      </c>
      <c r="E122" s="3" t="s">
        <v>2226</v>
      </c>
      <c r="F122" s="3" t="s">
        <v>8</v>
      </c>
      <c r="G122" s="5">
        <v>2.02</v>
      </c>
      <c r="H122" s="5">
        <f t="shared" si="23"/>
        <v>191.9</v>
      </c>
      <c r="I122" s="66"/>
      <c r="J122" s="67">
        <f t="shared" si="6"/>
        <v>2.02</v>
      </c>
      <c r="K122" s="67">
        <f t="shared" si="25"/>
        <v>0</v>
      </c>
      <c r="L122" s="67">
        <f t="shared" si="26"/>
        <v>191.9</v>
      </c>
      <c r="M122" s="67">
        <f t="shared" si="28"/>
        <v>0</v>
      </c>
    </row>
    <row r="123" spans="1:14">
      <c r="A123" s="125">
        <v>0</v>
      </c>
      <c r="C123" s="3">
        <v>111856</v>
      </c>
      <c r="D123" s="3" t="s">
        <v>2237</v>
      </c>
      <c r="E123" s="3" t="s">
        <v>2226</v>
      </c>
      <c r="F123" s="3" t="s">
        <v>8</v>
      </c>
      <c r="G123" s="5">
        <v>1.99</v>
      </c>
      <c r="H123" s="5">
        <f t="shared" si="23"/>
        <v>189.05</v>
      </c>
      <c r="I123" s="66"/>
      <c r="J123" s="67">
        <f t="shared" si="6"/>
        <v>1.99</v>
      </c>
      <c r="K123" s="67">
        <f t="shared" si="25"/>
        <v>0</v>
      </c>
      <c r="L123" s="67">
        <f t="shared" si="26"/>
        <v>189.05</v>
      </c>
      <c r="M123" s="67">
        <f t="shared" si="28"/>
        <v>0</v>
      </c>
    </row>
    <row r="124" spans="1:14">
      <c r="A124" s="125"/>
      <c r="C124" s="3"/>
      <c r="D124" s="3"/>
      <c r="E124" s="3"/>
      <c r="F124" s="3"/>
      <c r="G124" s="5"/>
      <c r="H124" s="5"/>
      <c r="I124" s="66"/>
      <c r="J124" s="67"/>
      <c r="K124" s="67"/>
      <c r="L124" s="67"/>
      <c r="M124" s="67"/>
    </row>
    <row r="125" spans="1:14">
      <c r="A125" s="125">
        <v>0</v>
      </c>
      <c r="C125" s="3">
        <v>111953</v>
      </c>
      <c r="D125" s="3" t="s">
        <v>4963</v>
      </c>
      <c r="E125" s="3" t="s">
        <v>2226</v>
      </c>
      <c r="F125" s="3" t="s">
        <v>8</v>
      </c>
      <c r="G125" s="5">
        <v>1.95</v>
      </c>
      <c r="H125" s="5">
        <f t="shared" si="23"/>
        <v>185.25</v>
      </c>
      <c r="I125" s="66"/>
      <c r="J125" s="67">
        <f t="shared" ref="J125:J127" si="29">G125*(1-Скидка_ROXELPRO_Ind)</f>
        <v>1.95</v>
      </c>
      <c r="K125" s="67">
        <f t="shared" si="25"/>
        <v>0</v>
      </c>
      <c r="L125" s="67">
        <f t="shared" si="26"/>
        <v>185.25</v>
      </c>
      <c r="M125" s="67">
        <f t="shared" si="28"/>
        <v>0</v>
      </c>
    </row>
    <row r="126" spans="1:14">
      <c r="A126" s="125">
        <v>0</v>
      </c>
      <c r="C126" s="3">
        <v>111955</v>
      </c>
      <c r="D126" s="3" t="s">
        <v>4964</v>
      </c>
      <c r="E126" s="3" t="s">
        <v>2226</v>
      </c>
      <c r="F126" s="3" t="s">
        <v>8</v>
      </c>
      <c r="G126" s="5">
        <v>1.92</v>
      </c>
      <c r="H126" s="5">
        <f t="shared" si="23"/>
        <v>182.4</v>
      </c>
      <c r="I126" s="66"/>
      <c r="J126" s="67">
        <f t="shared" si="29"/>
        <v>1.92</v>
      </c>
      <c r="K126" s="67">
        <f t="shared" si="25"/>
        <v>0</v>
      </c>
      <c r="L126" s="67">
        <f t="shared" si="26"/>
        <v>182.4</v>
      </c>
      <c r="M126" s="67">
        <f t="shared" si="28"/>
        <v>0</v>
      </c>
    </row>
    <row r="127" spans="1:14">
      <c r="A127" s="125">
        <v>0</v>
      </c>
      <c r="C127" s="3">
        <v>111956</v>
      </c>
      <c r="D127" s="3" t="s">
        <v>4965</v>
      </c>
      <c r="E127" s="3" t="s">
        <v>2226</v>
      </c>
      <c r="F127" s="3" t="s">
        <v>8</v>
      </c>
      <c r="G127" s="5">
        <v>1.89</v>
      </c>
      <c r="H127" s="5">
        <f t="shared" si="23"/>
        <v>179.55</v>
      </c>
      <c r="I127" s="66"/>
      <c r="J127" s="67">
        <f t="shared" si="29"/>
        <v>1.89</v>
      </c>
      <c r="K127" s="67">
        <f t="shared" si="25"/>
        <v>0</v>
      </c>
      <c r="L127" s="67">
        <f t="shared" si="26"/>
        <v>179.55</v>
      </c>
      <c r="M127" s="67">
        <f t="shared" si="28"/>
        <v>0</v>
      </c>
    </row>
    <row r="128" spans="1:14" ht="12.5" thickBot="1">
      <c r="A128" s="125"/>
      <c r="C128" s="3"/>
      <c r="D128" s="3"/>
      <c r="E128" s="3"/>
      <c r="F128" s="3"/>
      <c r="G128" s="5"/>
      <c r="H128" s="5"/>
      <c r="I128" s="66"/>
      <c r="J128" s="67"/>
      <c r="K128" s="67"/>
      <c r="L128" s="67"/>
      <c r="M128" s="67"/>
    </row>
    <row r="129" spans="1:14" ht="12.5" thickBot="1">
      <c r="A129" s="125"/>
      <c r="B129" s="358" t="s">
        <v>2238</v>
      </c>
      <c r="C129" s="359"/>
      <c r="D129" s="359"/>
      <c r="E129" s="359"/>
      <c r="F129" s="360"/>
      <c r="G129" s="326"/>
      <c r="H129" s="285"/>
      <c r="I129" s="66"/>
      <c r="J129" s="67"/>
      <c r="K129" s="67"/>
      <c r="L129" s="67"/>
      <c r="M129" s="67"/>
    </row>
    <row r="130" spans="1:14">
      <c r="A130" s="125">
        <v>0</v>
      </c>
      <c r="C130" s="3">
        <v>113311</v>
      </c>
      <c r="D130" s="3" t="s">
        <v>2170</v>
      </c>
      <c r="E130" s="3" t="s">
        <v>2407</v>
      </c>
      <c r="F130" s="3" t="s">
        <v>8</v>
      </c>
      <c r="G130" s="5">
        <v>1.1299999999999999</v>
      </c>
      <c r="H130" s="5">
        <f t="shared" ref="H130:H146" si="30">ROUND(G130*Курс_EUR,2)</f>
        <v>107.35</v>
      </c>
      <c r="I130" s="66"/>
      <c r="J130" s="67">
        <f t="shared" si="6"/>
        <v>1.1299999999999999</v>
      </c>
      <c r="K130" s="67">
        <f t="shared" ref="K130:K146" si="31">J130*I130</f>
        <v>0</v>
      </c>
      <c r="L130" s="67">
        <f t="shared" ref="L130:L146" si="32">H130*(1-Скидка_ROXELPRO_Ind)</f>
        <v>107.35</v>
      </c>
      <c r="M130" s="67">
        <f t="shared" si="28"/>
        <v>0</v>
      </c>
    </row>
    <row r="131" spans="1:14">
      <c r="A131" s="125">
        <v>0</v>
      </c>
      <c r="C131" s="3">
        <v>113313</v>
      </c>
      <c r="D131" s="3" t="s">
        <v>2171</v>
      </c>
      <c r="E131" s="3" t="s">
        <v>2407</v>
      </c>
      <c r="F131" s="3" t="s">
        <v>8</v>
      </c>
      <c r="G131" s="5">
        <v>0.93</v>
      </c>
      <c r="H131" s="5">
        <f t="shared" si="30"/>
        <v>88.35</v>
      </c>
      <c r="I131" s="66"/>
      <c r="J131" s="67">
        <f t="shared" si="6"/>
        <v>0.93</v>
      </c>
      <c r="K131" s="67">
        <f t="shared" si="31"/>
        <v>0</v>
      </c>
      <c r="L131" s="67">
        <f t="shared" si="32"/>
        <v>88.35</v>
      </c>
      <c r="M131" s="67">
        <f t="shared" si="28"/>
        <v>0</v>
      </c>
    </row>
    <row r="132" spans="1:14">
      <c r="A132" s="125">
        <v>0</v>
      </c>
      <c r="C132" s="3">
        <v>113315</v>
      </c>
      <c r="D132" s="3" t="s">
        <v>2172</v>
      </c>
      <c r="E132" s="3" t="s">
        <v>2407</v>
      </c>
      <c r="F132" s="3" t="s">
        <v>8</v>
      </c>
      <c r="G132" s="5">
        <v>0.89</v>
      </c>
      <c r="H132" s="5">
        <f t="shared" si="30"/>
        <v>84.55</v>
      </c>
      <c r="I132" s="66"/>
      <c r="J132" s="67">
        <f t="shared" ref="J132:J139" si="33">G132*(1-Скидка_ROXELPRO_Ind)</f>
        <v>0.89</v>
      </c>
      <c r="K132" s="67">
        <f t="shared" si="31"/>
        <v>0</v>
      </c>
      <c r="L132" s="67">
        <f t="shared" si="32"/>
        <v>84.55</v>
      </c>
      <c r="M132" s="67">
        <f t="shared" si="28"/>
        <v>0</v>
      </c>
    </row>
    <row r="133" spans="1:14">
      <c r="A133" s="125">
        <v>0</v>
      </c>
      <c r="C133" s="3">
        <v>113316</v>
      </c>
      <c r="D133" s="3" t="s">
        <v>2883</v>
      </c>
      <c r="E133" s="3" t="s">
        <v>2407</v>
      </c>
      <c r="F133" s="3" t="s">
        <v>8</v>
      </c>
      <c r="G133" s="5">
        <v>0.87</v>
      </c>
      <c r="H133" s="5">
        <f t="shared" si="30"/>
        <v>82.65</v>
      </c>
      <c r="I133" s="66"/>
      <c r="J133" s="67">
        <f t="shared" si="33"/>
        <v>0.87</v>
      </c>
      <c r="K133" s="67">
        <f t="shared" si="31"/>
        <v>0</v>
      </c>
      <c r="L133" s="67">
        <f t="shared" si="32"/>
        <v>82.65</v>
      </c>
      <c r="M133" s="67">
        <f t="shared" si="28"/>
        <v>0</v>
      </c>
      <c r="N133" s="89"/>
    </row>
    <row r="134" spans="1:14">
      <c r="A134" s="125">
        <v>0</v>
      </c>
      <c r="C134" s="3">
        <v>113318</v>
      </c>
      <c r="D134" s="3" t="s">
        <v>2884</v>
      </c>
      <c r="E134" s="3" t="s">
        <v>2407</v>
      </c>
      <c r="F134" s="3" t="s">
        <v>8</v>
      </c>
      <c r="G134" s="5">
        <v>0.84</v>
      </c>
      <c r="H134" s="5">
        <f t="shared" si="30"/>
        <v>79.8</v>
      </c>
      <c r="I134" s="66"/>
      <c r="J134" s="67">
        <f t="shared" si="33"/>
        <v>0.84</v>
      </c>
      <c r="K134" s="67">
        <f t="shared" si="31"/>
        <v>0</v>
      </c>
      <c r="L134" s="67">
        <f t="shared" si="32"/>
        <v>79.8</v>
      </c>
      <c r="M134" s="67">
        <f t="shared" si="28"/>
        <v>0</v>
      </c>
      <c r="N134" s="89"/>
    </row>
    <row r="135" spans="1:14">
      <c r="A135" s="125">
        <v>0</v>
      </c>
      <c r="C135" s="3">
        <v>113321</v>
      </c>
      <c r="D135" s="3" t="s">
        <v>2239</v>
      </c>
      <c r="E135" s="3" t="s">
        <v>2415</v>
      </c>
      <c r="F135" s="3" t="s">
        <v>8</v>
      </c>
      <c r="G135" s="5">
        <v>1.62</v>
      </c>
      <c r="H135" s="5">
        <f t="shared" si="30"/>
        <v>153.9</v>
      </c>
      <c r="I135" s="66"/>
      <c r="J135" s="67">
        <f t="shared" si="33"/>
        <v>1.62</v>
      </c>
      <c r="K135" s="67">
        <f t="shared" si="31"/>
        <v>0</v>
      </c>
      <c r="L135" s="67">
        <f t="shared" si="32"/>
        <v>153.9</v>
      </c>
      <c r="M135" s="67">
        <f t="shared" si="28"/>
        <v>0</v>
      </c>
    </row>
    <row r="136" spans="1:14">
      <c r="A136" s="125">
        <v>0</v>
      </c>
      <c r="C136" s="3">
        <v>113323</v>
      </c>
      <c r="D136" s="3" t="s">
        <v>2240</v>
      </c>
      <c r="E136" s="3" t="s">
        <v>2415</v>
      </c>
      <c r="F136" s="3" t="s">
        <v>8</v>
      </c>
      <c r="G136" s="5">
        <v>1.42</v>
      </c>
      <c r="H136" s="5">
        <f t="shared" si="30"/>
        <v>134.9</v>
      </c>
      <c r="I136" s="66"/>
      <c r="J136" s="67">
        <f t="shared" si="33"/>
        <v>1.42</v>
      </c>
      <c r="K136" s="67">
        <f t="shared" si="31"/>
        <v>0</v>
      </c>
      <c r="L136" s="67">
        <f t="shared" si="32"/>
        <v>134.9</v>
      </c>
      <c r="M136" s="67">
        <f t="shared" si="28"/>
        <v>0</v>
      </c>
    </row>
    <row r="137" spans="1:14">
      <c r="A137" s="125">
        <v>0</v>
      </c>
      <c r="C137" s="3">
        <v>113325</v>
      </c>
      <c r="D137" s="3" t="s">
        <v>2241</v>
      </c>
      <c r="E137" s="3" t="s">
        <v>2415</v>
      </c>
      <c r="F137" s="3" t="s">
        <v>8</v>
      </c>
      <c r="G137" s="5">
        <v>1.27</v>
      </c>
      <c r="H137" s="5">
        <f t="shared" si="30"/>
        <v>120.65</v>
      </c>
      <c r="I137" s="66"/>
      <c r="J137" s="67">
        <f t="shared" si="33"/>
        <v>1.27</v>
      </c>
      <c r="K137" s="67">
        <f t="shared" si="31"/>
        <v>0</v>
      </c>
      <c r="L137" s="67">
        <f t="shared" si="32"/>
        <v>120.65</v>
      </c>
      <c r="M137" s="67">
        <f t="shared" si="28"/>
        <v>0</v>
      </c>
    </row>
    <row r="138" spans="1:14">
      <c r="A138" s="125">
        <v>0</v>
      </c>
      <c r="C138" s="3">
        <v>113326</v>
      </c>
      <c r="D138" s="3" t="s">
        <v>2886</v>
      </c>
      <c r="E138" s="3" t="s">
        <v>2415</v>
      </c>
      <c r="F138" s="3" t="s">
        <v>8</v>
      </c>
      <c r="G138" s="5">
        <v>1.24</v>
      </c>
      <c r="H138" s="5">
        <f t="shared" si="30"/>
        <v>117.8</v>
      </c>
      <c r="I138" s="66"/>
      <c r="J138" s="67">
        <f t="shared" si="33"/>
        <v>1.24</v>
      </c>
      <c r="K138" s="67">
        <f t="shared" si="31"/>
        <v>0</v>
      </c>
      <c r="L138" s="67">
        <f t="shared" si="32"/>
        <v>117.8</v>
      </c>
      <c r="M138" s="67">
        <f t="shared" si="28"/>
        <v>0</v>
      </c>
      <c r="N138" s="89"/>
    </row>
    <row r="139" spans="1:14">
      <c r="A139" s="125">
        <v>0</v>
      </c>
      <c r="C139" s="3">
        <v>113328</v>
      </c>
      <c r="D139" s="3" t="s">
        <v>2887</v>
      </c>
      <c r="E139" s="3" t="s">
        <v>2415</v>
      </c>
      <c r="F139" s="3" t="s">
        <v>8</v>
      </c>
      <c r="G139" s="5">
        <v>1.17</v>
      </c>
      <c r="H139" s="5">
        <f t="shared" si="30"/>
        <v>111.15</v>
      </c>
      <c r="I139" s="66"/>
      <c r="J139" s="67">
        <f t="shared" si="33"/>
        <v>1.17</v>
      </c>
      <c r="K139" s="67">
        <f t="shared" si="31"/>
        <v>0</v>
      </c>
      <c r="L139" s="67">
        <f t="shared" si="32"/>
        <v>111.15</v>
      </c>
      <c r="M139" s="67">
        <f t="shared" si="28"/>
        <v>0</v>
      </c>
      <c r="N139" s="89"/>
    </row>
    <row r="140" spans="1:14" ht="12.5" thickBot="1">
      <c r="A140" s="125"/>
      <c r="C140" s="3"/>
      <c r="D140" s="3"/>
      <c r="E140" s="3"/>
      <c r="F140" s="3"/>
      <c r="G140" s="5"/>
      <c r="H140" s="5"/>
      <c r="I140" s="66"/>
      <c r="J140" s="67"/>
      <c r="K140" s="67"/>
      <c r="L140" s="67"/>
      <c r="M140" s="67"/>
      <c r="N140" s="89"/>
    </row>
    <row r="141" spans="1:14" ht="12.5" thickBot="1">
      <c r="A141" s="125"/>
      <c r="B141" s="358" t="s">
        <v>5328</v>
      </c>
      <c r="C141" s="359"/>
      <c r="D141" s="359"/>
      <c r="E141" s="359"/>
      <c r="F141" s="360"/>
      <c r="G141" s="326"/>
      <c r="H141" s="285"/>
      <c r="I141" s="66"/>
      <c r="J141" s="67"/>
      <c r="K141" s="67"/>
      <c r="L141" s="67"/>
      <c r="M141" s="67"/>
      <c r="N141" s="89"/>
    </row>
    <row r="142" spans="1:14">
      <c r="A142" s="125">
        <v>0</v>
      </c>
      <c r="C142" s="3">
        <v>113923</v>
      </c>
      <c r="D142" s="3" t="s">
        <v>3465</v>
      </c>
      <c r="E142" s="3" t="s">
        <v>8</v>
      </c>
      <c r="F142" s="3" t="s">
        <v>8</v>
      </c>
      <c r="G142" s="5">
        <v>11.57</v>
      </c>
      <c r="H142" s="5">
        <f t="shared" si="30"/>
        <v>1099.1500000000001</v>
      </c>
      <c r="I142" s="66"/>
      <c r="J142" s="67">
        <f t="shared" ref="J142:J145" si="34">G142*(1-Скидка_ROXELPRO_Ind)</f>
        <v>11.57</v>
      </c>
      <c r="K142" s="67">
        <f t="shared" si="31"/>
        <v>0</v>
      </c>
      <c r="L142" s="67">
        <f t="shared" si="32"/>
        <v>1099.1500000000001</v>
      </c>
      <c r="M142" s="67">
        <f t="shared" si="28"/>
        <v>0</v>
      </c>
      <c r="N142" s="89"/>
    </row>
    <row r="143" spans="1:14">
      <c r="A143" s="125">
        <v>0</v>
      </c>
      <c r="C143" s="3">
        <v>113926</v>
      </c>
      <c r="D143" s="3" t="s">
        <v>3469</v>
      </c>
      <c r="E143" s="3" t="s">
        <v>8</v>
      </c>
      <c r="F143" s="3" t="s">
        <v>8</v>
      </c>
      <c r="G143" s="5">
        <v>13.31</v>
      </c>
      <c r="H143" s="5">
        <f t="shared" si="30"/>
        <v>1264.45</v>
      </c>
      <c r="I143" s="66"/>
      <c r="J143" s="67">
        <f t="shared" si="34"/>
        <v>13.31</v>
      </c>
      <c r="K143" s="67">
        <f t="shared" si="31"/>
        <v>0</v>
      </c>
      <c r="L143" s="67">
        <f t="shared" si="32"/>
        <v>1264.45</v>
      </c>
      <c r="M143" s="67">
        <f t="shared" si="28"/>
        <v>0</v>
      </c>
      <c r="N143" s="89"/>
    </row>
    <row r="144" spans="1:14">
      <c r="A144" s="125">
        <v>0</v>
      </c>
      <c r="C144" s="3">
        <v>113943</v>
      </c>
      <c r="D144" s="3" t="s">
        <v>3466</v>
      </c>
      <c r="E144" s="3" t="s">
        <v>8</v>
      </c>
      <c r="F144" s="3" t="s">
        <v>8</v>
      </c>
      <c r="G144" s="5">
        <v>10.58</v>
      </c>
      <c r="H144" s="5">
        <f t="shared" si="30"/>
        <v>1005.1</v>
      </c>
      <c r="I144" s="66"/>
      <c r="J144" s="67">
        <f t="shared" si="34"/>
        <v>10.58</v>
      </c>
      <c r="K144" s="67">
        <f t="shared" si="31"/>
        <v>0</v>
      </c>
      <c r="L144" s="67">
        <f t="shared" si="32"/>
        <v>1005.1</v>
      </c>
      <c r="M144" s="67">
        <f t="shared" si="28"/>
        <v>0</v>
      </c>
      <c r="N144" s="89"/>
    </row>
    <row r="145" spans="1:14">
      <c r="A145" s="125">
        <v>0</v>
      </c>
      <c r="C145" s="3">
        <v>113946</v>
      </c>
      <c r="D145" s="3" t="s">
        <v>3470</v>
      </c>
      <c r="E145" s="3" t="s">
        <v>8</v>
      </c>
      <c r="F145" s="3" t="s">
        <v>8</v>
      </c>
      <c r="G145" s="5">
        <v>10.58</v>
      </c>
      <c r="H145" s="5">
        <f t="shared" si="30"/>
        <v>1005.1</v>
      </c>
      <c r="I145" s="66"/>
      <c r="J145" s="67">
        <f t="shared" si="34"/>
        <v>10.58</v>
      </c>
      <c r="K145" s="67">
        <f t="shared" si="31"/>
        <v>0</v>
      </c>
      <c r="L145" s="67">
        <f t="shared" si="32"/>
        <v>1005.1</v>
      </c>
      <c r="M145" s="67">
        <f t="shared" si="28"/>
        <v>0</v>
      </c>
      <c r="N145" s="89"/>
    </row>
    <row r="146" spans="1:14">
      <c r="A146" s="125">
        <v>0</v>
      </c>
      <c r="C146" s="3">
        <v>113953</v>
      </c>
      <c r="D146" s="3" t="s">
        <v>3666</v>
      </c>
      <c r="E146" s="3" t="s">
        <v>8</v>
      </c>
      <c r="F146" s="3" t="s">
        <v>8</v>
      </c>
      <c r="G146" s="5">
        <v>10.58</v>
      </c>
      <c r="H146" s="5">
        <f t="shared" si="30"/>
        <v>1005.1</v>
      </c>
      <c r="I146" s="66"/>
      <c r="J146" s="67">
        <f t="shared" ref="J146" si="35">G146*(1-Скидка_ROXELPRO_Ind)</f>
        <v>10.58</v>
      </c>
      <c r="K146" s="67">
        <f t="shared" si="31"/>
        <v>0</v>
      </c>
      <c r="L146" s="67">
        <f t="shared" si="32"/>
        <v>1005.1</v>
      </c>
      <c r="M146" s="67">
        <f t="shared" si="28"/>
        <v>0</v>
      </c>
      <c r="N146" s="89"/>
    </row>
    <row r="147" spans="1:14" ht="12.5" thickBot="1">
      <c r="A147" s="125"/>
      <c r="C147" s="3"/>
      <c r="D147" s="3"/>
      <c r="E147" s="3"/>
      <c r="F147" s="3"/>
      <c r="G147" s="5"/>
      <c r="H147" s="5"/>
      <c r="I147" s="66"/>
      <c r="J147" s="67"/>
      <c r="K147" s="67"/>
      <c r="L147" s="67"/>
      <c r="M147" s="67"/>
      <c r="N147" s="89"/>
    </row>
    <row r="148" spans="1:14" ht="12.5" thickBot="1">
      <c r="A148" s="125"/>
      <c r="B148" s="358" t="s">
        <v>2242</v>
      </c>
      <c r="C148" s="359"/>
      <c r="D148" s="359"/>
      <c r="E148" s="359"/>
      <c r="F148" s="360"/>
      <c r="G148" s="326"/>
      <c r="H148" s="285"/>
      <c r="I148" s="66"/>
      <c r="J148" s="67"/>
      <c r="K148" s="67"/>
      <c r="L148" s="67"/>
      <c r="M148" s="67"/>
    </row>
    <row r="149" spans="1:14">
      <c r="A149" s="125">
        <v>0</v>
      </c>
      <c r="B149" s="93"/>
      <c r="C149" s="3">
        <v>121236</v>
      </c>
      <c r="D149" s="3" t="s">
        <v>2192</v>
      </c>
      <c r="E149" s="3" t="s">
        <v>2438</v>
      </c>
      <c r="F149" s="3" t="s">
        <v>8</v>
      </c>
      <c r="G149" s="5">
        <v>6.1</v>
      </c>
      <c r="H149" s="5">
        <f t="shared" ref="H149:H174" si="36">ROUND(G149*Курс_EUR,2)</f>
        <v>579.5</v>
      </c>
      <c r="I149" s="66"/>
      <c r="J149" s="67">
        <f>G149*(1-Скидка_ROXELPRO_Ind)</f>
        <v>6.1</v>
      </c>
      <c r="K149" s="67">
        <f t="shared" ref="K149:K174" si="37">J149*I149</f>
        <v>0</v>
      </c>
      <c r="L149" s="67">
        <f t="shared" ref="L149:L174" si="38">H149*(1-Скидка_ROXELPRO_Ind)</f>
        <v>579.5</v>
      </c>
      <c r="M149" s="67">
        <f t="shared" si="28"/>
        <v>0</v>
      </c>
    </row>
    <row r="150" spans="1:14">
      <c r="A150" s="125">
        <v>0</v>
      </c>
      <c r="B150" s="93"/>
      <c r="C150" s="3">
        <v>121245</v>
      </c>
      <c r="D150" s="3" t="s">
        <v>2193</v>
      </c>
      <c r="E150" s="3" t="s">
        <v>2438</v>
      </c>
      <c r="F150" s="3" t="s">
        <v>8</v>
      </c>
      <c r="G150" s="5">
        <v>7.25</v>
      </c>
      <c r="H150" s="5">
        <f t="shared" si="36"/>
        <v>688.75</v>
      </c>
      <c r="I150" s="66"/>
      <c r="J150" s="67">
        <f>G150*(1-Скидка_ROXELPRO_Ind)</f>
        <v>7.25</v>
      </c>
      <c r="K150" s="67">
        <f t="shared" si="37"/>
        <v>0</v>
      </c>
      <c r="L150" s="67">
        <f t="shared" si="38"/>
        <v>688.75</v>
      </c>
      <c r="M150" s="67">
        <f t="shared" si="28"/>
        <v>0</v>
      </c>
    </row>
    <row r="151" spans="1:14">
      <c r="A151" s="125"/>
      <c r="B151" s="93"/>
      <c r="C151" s="3"/>
      <c r="D151" s="3"/>
      <c r="E151" s="3"/>
      <c r="F151" s="3"/>
      <c r="G151" s="5"/>
      <c r="H151" s="5"/>
      <c r="I151" s="66"/>
      <c r="J151" s="67"/>
      <c r="K151" s="67"/>
      <c r="L151" s="67"/>
      <c r="M151" s="67"/>
    </row>
    <row r="152" spans="1:14">
      <c r="A152" s="125">
        <v>0</v>
      </c>
      <c r="C152" s="3">
        <v>121332</v>
      </c>
      <c r="D152" s="3" t="s">
        <v>2243</v>
      </c>
      <c r="E152" s="3" t="s">
        <v>2295</v>
      </c>
      <c r="F152" s="3" t="s">
        <v>8</v>
      </c>
      <c r="G152" s="5">
        <v>5.8</v>
      </c>
      <c r="H152" s="5">
        <f t="shared" si="36"/>
        <v>551</v>
      </c>
      <c r="I152" s="66"/>
      <c r="J152" s="67">
        <f>G152*(1-Скидка_ROXELPRO_Ind)</f>
        <v>5.8</v>
      </c>
      <c r="K152" s="67">
        <f t="shared" si="37"/>
        <v>0</v>
      </c>
      <c r="L152" s="67">
        <f t="shared" si="38"/>
        <v>551</v>
      </c>
      <c r="M152" s="67">
        <f t="shared" si="28"/>
        <v>0</v>
      </c>
    </row>
    <row r="153" spans="1:14">
      <c r="A153" s="125">
        <v>0</v>
      </c>
      <c r="C153" s="3">
        <v>121333</v>
      </c>
      <c r="D153" s="3" t="s">
        <v>2244</v>
      </c>
      <c r="E153" s="3" t="s">
        <v>2295</v>
      </c>
      <c r="F153" s="3" t="s">
        <v>8</v>
      </c>
      <c r="G153" s="5">
        <v>5.8</v>
      </c>
      <c r="H153" s="5">
        <f t="shared" si="36"/>
        <v>551</v>
      </c>
      <c r="I153" s="66"/>
      <c r="J153" s="67">
        <f>G153*(1-Скидка_ROXELPRO_Ind)</f>
        <v>5.8</v>
      </c>
      <c r="K153" s="67">
        <f t="shared" si="37"/>
        <v>0</v>
      </c>
      <c r="L153" s="67">
        <f t="shared" si="38"/>
        <v>551</v>
      </c>
      <c r="M153" s="67">
        <f t="shared" si="28"/>
        <v>0</v>
      </c>
    </row>
    <row r="154" spans="1:14">
      <c r="A154" s="125">
        <v>0</v>
      </c>
      <c r="C154" s="3">
        <v>121335</v>
      </c>
      <c r="D154" s="3" t="s">
        <v>2245</v>
      </c>
      <c r="E154" s="3" t="s">
        <v>2295</v>
      </c>
      <c r="F154" s="3" t="s">
        <v>8</v>
      </c>
      <c r="G154" s="5">
        <v>5.8</v>
      </c>
      <c r="H154" s="5">
        <f t="shared" si="36"/>
        <v>551</v>
      </c>
      <c r="I154" s="66"/>
      <c r="J154" s="67">
        <f>G154*(1-Скидка_ROXELPRO_Ind)</f>
        <v>5.8</v>
      </c>
      <c r="K154" s="67">
        <f t="shared" si="37"/>
        <v>0</v>
      </c>
      <c r="L154" s="67">
        <f t="shared" si="38"/>
        <v>551</v>
      </c>
      <c r="M154" s="67">
        <f t="shared" si="28"/>
        <v>0</v>
      </c>
    </row>
    <row r="155" spans="1:14">
      <c r="A155" s="125"/>
      <c r="C155" s="3"/>
      <c r="D155" s="3"/>
      <c r="E155" s="3"/>
      <c r="F155" s="3"/>
      <c r="G155" s="5"/>
      <c r="H155" s="5"/>
      <c r="I155" s="66"/>
      <c r="J155" s="67"/>
      <c r="K155" s="67"/>
      <c r="L155" s="67"/>
      <c r="M155" s="67"/>
    </row>
    <row r="156" spans="1:14">
      <c r="A156" s="125">
        <v>0</v>
      </c>
      <c r="C156" s="3">
        <v>121512</v>
      </c>
      <c r="D156" s="3" t="s">
        <v>2201</v>
      </c>
      <c r="E156" s="3" t="s">
        <v>2415</v>
      </c>
      <c r="F156" s="3" t="s">
        <v>8</v>
      </c>
      <c r="G156" s="5">
        <v>1.44</v>
      </c>
      <c r="H156" s="5">
        <f t="shared" si="36"/>
        <v>136.80000000000001</v>
      </c>
      <c r="I156" s="66"/>
      <c r="J156" s="67">
        <f t="shared" ref="J156:J163" si="39">G156*(1-Скидка_ROXELPRO_Ind)</f>
        <v>1.44</v>
      </c>
      <c r="K156" s="67">
        <f t="shared" si="37"/>
        <v>0</v>
      </c>
      <c r="L156" s="67">
        <f t="shared" si="38"/>
        <v>136.80000000000001</v>
      </c>
      <c r="M156" s="67">
        <f t="shared" si="28"/>
        <v>0</v>
      </c>
    </row>
    <row r="157" spans="1:14">
      <c r="A157" s="125">
        <v>0</v>
      </c>
      <c r="C157" s="3">
        <v>121513</v>
      </c>
      <c r="D157" s="3" t="s">
        <v>2202</v>
      </c>
      <c r="E157" s="3" t="s">
        <v>2415</v>
      </c>
      <c r="F157" s="3" t="s">
        <v>8</v>
      </c>
      <c r="G157" s="5">
        <v>1.44</v>
      </c>
      <c r="H157" s="5">
        <f t="shared" si="36"/>
        <v>136.80000000000001</v>
      </c>
      <c r="I157" s="66"/>
      <c r="J157" s="67">
        <f t="shared" si="39"/>
        <v>1.44</v>
      </c>
      <c r="K157" s="67">
        <f t="shared" si="37"/>
        <v>0</v>
      </c>
      <c r="L157" s="67">
        <f t="shared" si="38"/>
        <v>136.80000000000001</v>
      </c>
      <c r="M157" s="67">
        <f t="shared" si="28"/>
        <v>0</v>
      </c>
    </row>
    <row r="158" spans="1:14">
      <c r="A158" s="125">
        <v>0</v>
      </c>
      <c r="C158" s="3">
        <v>121515</v>
      </c>
      <c r="D158" s="3" t="s">
        <v>2203</v>
      </c>
      <c r="E158" s="3" t="s">
        <v>2415</v>
      </c>
      <c r="F158" s="3" t="s">
        <v>8</v>
      </c>
      <c r="G158" s="5">
        <v>1.37</v>
      </c>
      <c r="H158" s="5">
        <f t="shared" si="36"/>
        <v>130.15</v>
      </c>
      <c r="I158" s="66"/>
      <c r="J158" s="67">
        <f t="shared" si="39"/>
        <v>1.37</v>
      </c>
      <c r="K158" s="67">
        <f t="shared" si="37"/>
        <v>0</v>
      </c>
      <c r="L158" s="67">
        <f t="shared" si="38"/>
        <v>130.15</v>
      </c>
      <c r="M158" s="67">
        <f t="shared" si="28"/>
        <v>0</v>
      </c>
    </row>
    <row r="159" spans="1:14">
      <c r="A159" s="125">
        <v>0</v>
      </c>
      <c r="C159" s="3">
        <v>121516</v>
      </c>
      <c r="D159" s="3" t="s">
        <v>2204</v>
      </c>
      <c r="E159" s="3" t="s">
        <v>2415</v>
      </c>
      <c r="F159" s="3" t="s">
        <v>8</v>
      </c>
      <c r="G159" s="5">
        <v>1.37</v>
      </c>
      <c r="H159" s="5">
        <f t="shared" si="36"/>
        <v>130.15</v>
      </c>
      <c r="I159" s="66"/>
      <c r="J159" s="67">
        <f t="shared" si="39"/>
        <v>1.37</v>
      </c>
      <c r="K159" s="67">
        <f t="shared" si="37"/>
        <v>0</v>
      </c>
      <c r="L159" s="67">
        <f t="shared" si="38"/>
        <v>130.15</v>
      </c>
      <c r="M159" s="67">
        <f t="shared" si="28"/>
        <v>0</v>
      </c>
    </row>
    <row r="160" spans="1:14">
      <c r="A160" s="125">
        <v>0</v>
      </c>
      <c r="C160" s="3">
        <v>121522</v>
      </c>
      <c r="D160" s="3" t="s">
        <v>2205</v>
      </c>
      <c r="E160" s="3" t="s">
        <v>2415</v>
      </c>
      <c r="F160" s="3" t="s">
        <v>8</v>
      </c>
      <c r="G160" s="5">
        <v>2.16</v>
      </c>
      <c r="H160" s="5">
        <f t="shared" si="36"/>
        <v>205.2</v>
      </c>
      <c r="I160" s="66"/>
      <c r="J160" s="67">
        <f t="shared" si="39"/>
        <v>2.16</v>
      </c>
      <c r="K160" s="67">
        <f t="shared" si="37"/>
        <v>0</v>
      </c>
      <c r="L160" s="67">
        <f t="shared" si="38"/>
        <v>205.2</v>
      </c>
      <c r="M160" s="67">
        <f t="shared" si="28"/>
        <v>0</v>
      </c>
    </row>
    <row r="161" spans="1:13">
      <c r="A161" s="125">
        <v>0</v>
      </c>
      <c r="C161" s="3">
        <v>121523</v>
      </c>
      <c r="D161" s="3" t="s">
        <v>2206</v>
      </c>
      <c r="E161" s="3" t="s">
        <v>2415</v>
      </c>
      <c r="F161" s="3" t="s">
        <v>8</v>
      </c>
      <c r="G161" s="5">
        <v>2.1</v>
      </c>
      <c r="H161" s="5">
        <f t="shared" si="36"/>
        <v>199.5</v>
      </c>
      <c r="I161" s="66"/>
      <c r="J161" s="67">
        <f t="shared" si="39"/>
        <v>2.1</v>
      </c>
      <c r="K161" s="67">
        <f t="shared" si="37"/>
        <v>0</v>
      </c>
      <c r="L161" s="67">
        <f t="shared" si="38"/>
        <v>199.5</v>
      </c>
      <c r="M161" s="67">
        <f t="shared" si="28"/>
        <v>0</v>
      </c>
    </row>
    <row r="162" spans="1:13">
      <c r="A162" s="125">
        <v>0</v>
      </c>
      <c r="C162" s="3">
        <v>121525</v>
      </c>
      <c r="D162" s="3" t="s">
        <v>2207</v>
      </c>
      <c r="E162" s="3" t="s">
        <v>2415</v>
      </c>
      <c r="F162" s="3" t="s">
        <v>8</v>
      </c>
      <c r="G162" s="5">
        <v>2.1</v>
      </c>
      <c r="H162" s="5">
        <f t="shared" si="36"/>
        <v>199.5</v>
      </c>
      <c r="I162" s="66"/>
      <c r="J162" s="67">
        <f t="shared" si="39"/>
        <v>2.1</v>
      </c>
      <c r="K162" s="67">
        <f t="shared" si="37"/>
        <v>0</v>
      </c>
      <c r="L162" s="67">
        <f t="shared" si="38"/>
        <v>199.5</v>
      </c>
      <c r="M162" s="67">
        <f t="shared" si="28"/>
        <v>0</v>
      </c>
    </row>
    <row r="163" spans="1:13">
      <c r="A163" s="125">
        <v>0</v>
      </c>
      <c r="C163" s="3">
        <v>121526</v>
      </c>
      <c r="D163" s="3" t="s">
        <v>2208</v>
      </c>
      <c r="E163" s="3" t="s">
        <v>2415</v>
      </c>
      <c r="F163" s="3" t="s">
        <v>8</v>
      </c>
      <c r="G163" s="5">
        <v>2.1</v>
      </c>
      <c r="H163" s="5">
        <f t="shared" si="36"/>
        <v>199.5</v>
      </c>
      <c r="I163" s="66"/>
      <c r="J163" s="67">
        <f t="shared" si="39"/>
        <v>2.1</v>
      </c>
      <c r="K163" s="67">
        <f t="shared" si="37"/>
        <v>0</v>
      </c>
      <c r="L163" s="67">
        <f t="shared" si="38"/>
        <v>199.5</v>
      </c>
      <c r="M163" s="67">
        <f t="shared" si="28"/>
        <v>0</v>
      </c>
    </row>
    <row r="164" spans="1:13">
      <c r="A164" s="125"/>
      <c r="C164" s="3"/>
      <c r="D164" s="3"/>
      <c r="E164" s="3"/>
      <c r="F164" s="3"/>
      <c r="G164" s="5"/>
      <c r="H164" s="5"/>
      <c r="I164" s="66"/>
      <c r="J164" s="67"/>
      <c r="K164" s="67"/>
      <c r="L164" s="67"/>
      <c r="M164" s="67"/>
    </row>
    <row r="165" spans="1:13">
      <c r="A165" s="125">
        <v>0</v>
      </c>
      <c r="C165" s="3">
        <v>121542</v>
      </c>
      <c r="D165" s="3" t="s">
        <v>2246</v>
      </c>
      <c r="E165" s="3" t="s">
        <v>2416</v>
      </c>
      <c r="F165" s="3" t="s">
        <v>8</v>
      </c>
      <c r="G165" s="5">
        <v>4.51</v>
      </c>
      <c r="H165" s="5">
        <f t="shared" si="36"/>
        <v>428.45</v>
      </c>
      <c r="I165" s="66"/>
      <c r="J165" s="67">
        <f t="shared" ref="J165:J172" si="40">G165*(1-Скидка_ROXELPRO_Ind)</f>
        <v>4.51</v>
      </c>
      <c r="K165" s="67">
        <f t="shared" si="37"/>
        <v>0</v>
      </c>
      <c r="L165" s="67">
        <f t="shared" si="38"/>
        <v>428.45</v>
      </c>
      <c r="M165" s="67">
        <f t="shared" si="28"/>
        <v>0</v>
      </c>
    </row>
    <row r="166" spans="1:13">
      <c r="A166" s="125">
        <v>0</v>
      </c>
      <c r="C166" s="3">
        <v>121543</v>
      </c>
      <c r="D166" s="3" t="s">
        <v>2247</v>
      </c>
      <c r="E166" s="3" t="s">
        <v>2416</v>
      </c>
      <c r="F166" s="3" t="s">
        <v>8</v>
      </c>
      <c r="G166" s="5">
        <v>4.25</v>
      </c>
      <c r="H166" s="5">
        <f t="shared" si="36"/>
        <v>403.75</v>
      </c>
      <c r="I166" s="66"/>
      <c r="J166" s="67">
        <f t="shared" si="40"/>
        <v>4.25</v>
      </c>
      <c r="K166" s="67">
        <f t="shared" si="37"/>
        <v>0</v>
      </c>
      <c r="L166" s="67">
        <f t="shared" si="38"/>
        <v>403.75</v>
      </c>
      <c r="M166" s="67">
        <f t="shared" si="28"/>
        <v>0</v>
      </c>
    </row>
    <row r="167" spans="1:13">
      <c r="A167" s="125">
        <v>0</v>
      </c>
      <c r="C167" s="3">
        <v>121545</v>
      </c>
      <c r="D167" s="3" t="s">
        <v>2248</v>
      </c>
      <c r="E167" s="3" t="s">
        <v>2416</v>
      </c>
      <c r="F167" s="3" t="s">
        <v>8</v>
      </c>
      <c r="G167" s="5">
        <v>4.25</v>
      </c>
      <c r="H167" s="5">
        <f t="shared" si="36"/>
        <v>403.75</v>
      </c>
      <c r="I167" s="66"/>
      <c r="J167" s="67">
        <f t="shared" si="40"/>
        <v>4.25</v>
      </c>
      <c r="K167" s="67">
        <f t="shared" si="37"/>
        <v>0</v>
      </c>
      <c r="L167" s="67">
        <f t="shared" si="38"/>
        <v>403.75</v>
      </c>
      <c r="M167" s="67">
        <f t="shared" si="28"/>
        <v>0</v>
      </c>
    </row>
    <row r="168" spans="1:13">
      <c r="A168" s="125">
        <v>0</v>
      </c>
      <c r="C168" s="3">
        <v>121546</v>
      </c>
      <c r="D168" s="3" t="s">
        <v>2249</v>
      </c>
      <c r="E168" s="3" t="s">
        <v>2416</v>
      </c>
      <c r="F168" s="3" t="s">
        <v>8</v>
      </c>
      <c r="G168" s="5">
        <v>4.25</v>
      </c>
      <c r="H168" s="5">
        <f t="shared" si="36"/>
        <v>403.75</v>
      </c>
      <c r="I168" s="66"/>
      <c r="J168" s="67">
        <f t="shared" si="40"/>
        <v>4.25</v>
      </c>
      <c r="K168" s="67">
        <f t="shared" si="37"/>
        <v>0</v>
      </c>
      <c r="L168" s="67">
        <f t="shared" si="38"/>
        <v>403.75</v>
      </c>
      <c r="M168" s="67">
        <f t="shared" si="28"/>
        <v>0</v>
      </c>
    </row>
    <row r="169" spans="1:13">
      <c r="A169" s="125">
        <v>0</v>
      </c>
      <c r="C169" s="3">
        <v>121562</v>
      </c>
      <c r="D169" s="3" t="s">
        <v>2250</v>
      </c>
      <c r="E169" s="3" t="s">
        <v>2416</v>
      </c>
      <c r="F169" s="3" t="s">
        <v>8</v>
      </c>
      <c r="G169" s="5">
        <v>8.3699999999999992</v>
      </c>
      <c r="H169" s="5">
        <f t="shared" si="36"/>
        <v>795.15</v>
      </c>
      <c r="I169" s="66"/>
      <c r="J169" s="67">
        <f t="shared" si="40"/>
        <v>8.3699999999999992</v>
      </c>
      <c r="K169" s="67">
        <f t="shared" si="37"/>
        <v>0</v>
      </c>
      <c r="L169" s="67">
        <f t="shared" si="38"/>
        <v>795.15</v>
      </c>
      <c r="M169" s="67">
        <f t="shared" si="28"/>
        <v>0</v>
      </c>
    </row>
    <row r="170" spans="1:13">
      <c r="A170" s="125">
        <v>0</v>
      </c>
      <c r="C170" s="3">
        <v>121563</v>
      </c>
      <c r="D170" s="3" t="s">
        <v>2251</v>
      </c>
      <c r="E170" s="3" t="s">
        <v>2416</v>
      </c>
      <c r="F170" s="3" t="s">
        <v>8</v>
      </c>
      <c r="G170" s="5">
        <v>7.89</v>
      </c>
      <c r="H170" s="5">
        <f t="shared" si="36"/>
        <v>749.55</v>
      </c>
      <c r="I170" s="66"/>
      <c r="J170" s="67">
        <f t="shared" si="40"/>
        <v>7.89</v>
      </c>
      <c r="K170" s="67">
        <f t="shared" si="37"/>
        <v>0</v>
      </c>
      <c r="L170" s="67">
        <f t="shared" si="38"/>
        <v>749.55</v>
      </c>
      <c r="M170" s="67">
        <f t="shared" ref="M170:M244" si="41">I170*L170</f>
        <v>0</v>
      </c>
    </row>
    <row r="171" spans="1:13">
      <c r="A171" s="125">
        <v>0</v>
      </c>
      <c r="C171" s="3">
        <v>121565</v>
      </c>
      <c r="D171" s="3" t="s">
        <v>2252</v>
      </c>
      <c r="E171" s="3" t="s">
        <v>2416</v>
      </c>
      <c r="F171" s="3" t="s">
        <v>8</v>
      </c>
      <c r="G171" s="5">
        <v>7.89</v>
      </c>
      <c r="H171" s="5">
        <f t="shared" si="36"/>
        <v>749.55</v>
      </c>
      <c r="I171" s="66"/>
      <c r="J171" s="67">
        <f t="shared" si="40"/>
        <v>7.89</v>
      </c>
      <c r="K171" s="67">
        <f t="shared" si="37"/>
        <v>0</v>
      </c>
      <c r="L171" s="67">
        <f t="shared" si="38"/>
        <v>749.55</v>
      </c>
      <c r="M171" s="67">
        <f t="shared" si="41"/>
        <v>0</v>
      </c>
    </row>
    <row r="172" spans="1:13">
      <c r="A172" s="125">
        <v>0</v>
      </c>
      <c r="C172" s="3">
        <v>121566</v>
      </c>
      <c r="D172" s="3" t="s">
        <v>2253</v>
      </c>
      <c r="E172" s="3" t="s">
        <v>2416</v>
      </c>
      <c r="F172" s="3" t="s">
        <v>8</v>
      </c>
      <c r="G172" s="5">
        <v>7.89</v>
      </c>
      <c r="H172" s="5">
        <f t="shared" si="36"/>
        <v>749.55</v>
      </c>
      <c r="I172" s="66"/>
      <c r="J172" s="67">
        <f t="shared" si="40"/>
        <v>7.89</v>
      </c>
      <c r="K172" s="67">
        <f t="shared" si="37"/>
        <v>0</v>
      </c>
      <c r="L172" s="67">
        <f t="shared" si="38"/>
        <v>749.55</v>
      </c>
      <c r="M172" s="67">
        <f t="shared" si="41"/>
        <v>0</v>
      </c>
    </row>
    <row r="173" spans="1:13">
      <c r="A173" s="125"/>
      <c r="C173" s="3"/>
      <c r="D173" s="3"/>
      <c r="E173" s="3"/>
      <c r="F173" s="3"/>
      <c r="G173" s="5"/>
      <c r="H173" s="5"/>
      <c r="I173" s="66"/>
      <c r="J173" s="67"/>
      <c r="K173" s="67"/>
      <c r="L173" s="67"/>
      <c r="M173" s="67"/>
    </row>
    <row r="174" spans="1:13">
      <c r="A174" s="125">
        <v>0</v>
      </c>
      <c r="C174" s="3">
        <v>121943</v>
      </c>
      <c r="D174" s="3" t="s">
        <v>3471</v>
      </c>
      <c r="E174" s="3" t="s">
        <v>8</v>
      </c>
      <c r="F174" s="3" t="s">
        <v>8</v>
      </c>
      <c r="G174" s="5">
        <v>22.74</v>
      </c>
      <c r="H174" s="5">
        <f t="shared" si="36"/>
        <v>2160.3000000000002</v>
      </c>
      <c r="I174" s="66"/>
      <c r="J174" s="67">
        <f t="shared" ref="J174" si="42">G174*(1-Скидка_ROXELPRO_Ind)</f>
        <v>22.74</v>
      </c>
      <c r="K174" s="67">
        <f t="shared" si="37"/>
        <v>0</v>
      </c>
      <c r="L174" s="67">
        <f t="shared" si="38"/>
        <v>2160.3000000000002</v>
      </c>
      <c r="M174" s="67">
        <f t="shared" si="41"/>
        <v>0</v>
      </c>
    </row>
    <row r="175" spans="1:13" ht="12.5" thickBot="1">
      <c r="A175" s="125"/>
      <c r="C175" s="3"/>
      <c r="D175" s="3"/>
      <c r="E175" s="3"/>
      <c r="F175" s="3"/>
      <c r="G175" s="5"/>
      <c r="H175" s="5"/>
      <c r="I175" s="66"/>
      <c r="J175" s="67"/>
      <c r="K175" s="67"/>
      <c r="L175" s="67"/>
      <c r="M175" s="67"/>
    </row>
    <row r="176" spans="1:13" ht="12.5" thickBot="1">
      <c r="A176" s="125"/>
      <c r="B176" s="358" t="s">
        <v>2209</v>
      </c>
      <c r="C176" s="359"/>
      <c r="D176" s="359"/>
      <c r="E176" s="359"/>
      <c r="F176" s="360"/>
      <c r="G176" s="326"/>
      <c r="H176" s="285"/>
      <c r="I176" s="66"/>
      <c r="J176" s="67"/>
      <c r="K176" s="67"/>
      <c r="L176" s="67"/>
      <c r="M176" s="67"/>
    </row>
    <row r="177" spans="1:13">
      <c r="A177" s="125">
        <v>0</v>
      </c>
      <c r="B177" s="93"/>
      <c r="C177" s="3">
        <v>122352</v>
      </c>
      <c r="D177" s="3" t="s">
        <v>3515</v>
      </c>
      <c r="E177" s="3" t="s">
        <v>2439</v>
      </c>
      <c r="F177" s="3" t="s">
        <v>8</v>
      </c>
      <c r="G177" s="5">
        <v>19.8</v>
      </c>
      <c r="H177" s="5">
        <f t="shared" ref="H177:H194" si="43">ROUND(G177*Курс_EUR,2)</f>
        <v>1881</v>
      </c>
      <c r="I177" s="66"/>
      <c r="J177" s="67">
        <v>19.8</v>
      </c>
      <c r="K177" s="67">
        <v>0</v>
      </c>
      <c r="L177" s="67">
        <f t="shared" ref="L177:L194" si="44">H177*(1-Скидка_ROXELPRO_Ind)</f>
        <v>1881</v>
      </c>
      <c r="M177" s="67">
        <f t="shared" si="41"/>
        <v>0</v>
      </c>
    </row>
    <row r="178" spans="1:13">
      <c r="A178" s="125">
        <v>0</v>
      </c>
      <c r="B178" s="93"/>
      <c r="C178" s="3">
        <v>122353</v>
      </c>
      <c r="D178" s="3" t="s">
        <v>3516</v>
      </c>
      <c r="E178" s="3" t="s">
        <v>2439</v>
      </c>
      <c r="F178" s="3" t="s">
        <v>8</v>
      </c>
      <c r="G178" s="5">
        <v>19.8</v>
      </c>
      <c r="H178" s="5">
        <f t="shared" si="43"/>
        <v>1881</v>
      </c>
      <c r="I178" s="66"/>
      <c r="J178" s="67">
        <v>19.8</v>
      </c>
      <c r="K178" s="67">
        <v>0</v>
      </c>
      <c r="L178" s="67">
        <f t="shared" si="44"/>
        <v>1881</v>
      </c>
      <c r="M178" s="67">
        <f t="shared" si="41"/>
        <v>0</v>
      </c>
    </row>
    <row r="179" spans="1:13">
      <c r="A179" s="125">
        <v>0</v>
      </c>
      <c r="B179" s="93"/>
      <c r="C179" s="3">
        <v>122354</v>
      </c>
      <c r="D179" s="3" t="s">
        <v>3517</v>
      </c>
      <c r="E179" s="3" t="s">
        <v>2439</v>
      </c>
      <c r="F179" s="3" t="s">
        <v>8</v>
      </c>
      <c r="G179" s="5">
        <v>19.8</v>
      </c>
      <c r="H179" s="5">
        <f t="shared" si="43"/>
        <v>1881</v>
      </c>
      <c r="I179" s="66"/>
      <c r="J179" s="67">
        <v>19.8</v>
      </c>
      <c r="K179" s="67">
        <v>0</v>
      </c>
      <c r="L179" s="67">
        <f t="shared" si="44"/>
        <v>1881</v>
      </c>
      <c r="M179" s="67">
        <f t="shared" si="41"/>
        <v>0</v>
      </c>
    </row>
    <row r="180" spans="1:13">
      <c r="A180" s="125"/>
      <c r="B180" s="93"/>
      <c r="C180" s="3"/>
      <c r="D180" s="3"/>
      <c r="E180" s="3"/>
      <c r="F180" s="3"/>
      <c r="G180" s="5"/>
      <c r="H180" s="5"/>
      <c r="I180" s="66"/>
      <c r="J180" s="67"/>
      <c r="K180" s="67"/>
      <c r="L180" s="67"/>
      <c r="M180" s="67"/>
    </row>
    <row r="181" spans="1:13">
      <c r="A181" s="125">
        <v>0</v>
      </c>
      <c r="C181" s="3">
        <v>122552</v>
      </c>
      <c r="D181" s="3" t="s">
        <v>2210</v>
      </c>
      <c r="E181" s="3" t="s">
        <v>2439</v>
      </c>
      <c r="F181" s="3" t="s">
        <v>8</v>
      </c>
      <c r="G181" s="5">
        <v>19.5</v>
      </c>
      <c r="H181" s="5">
        <f t="shared" si="43"/>
        <v>1852.5</v>
      </c>
      <c r="I181" s="66"/>
      <c r="J181" s="67">
        <f t="shared" ref="J181:J190" si="45">G181*(1-Скидка_ROXELPRO_Ind)</f>
        <v>19.5</v>
      </c>
      <c r="K181" s="67">
        <f t="shared" ref="K181:K194" si="46">J181*I181</f>
        <v>0</v>
      </c>
      <c r="L181" s="67">
        <f t="shared" si="44"/>
        <v>1852.5</v>
      </c>
      <c r="M181" s="67">
        <f t="shared" si="41"/>
        <v>0</v>
      </c>
    </row>
    <row r="182" spans="1:13">
      <c r="A182" s="125">
        <v>0</v>
      </c>
      <c r="C182" s="3">
        <v>122553</v>
      </c>
      <c r="D182" s="3" t="s">
        <v>2211</v>
      </c>
      <c r="E182" s="3" t="s">
        <v>2439</v>
      </c>
      <c r="F182" s="3" t="s">
        <v>8</v>
      </c>
      <c r="G182" s="5">
        <v>18.04</v>
      </c>
      <c r="H182" s="5">
        <f t="shared" si="43"/>
        <v>1713.8</v>
      </c>
      <c r="I182" s="66"/>
      <c r="J182" s="67">
        <f t="shared" si="45"/>
        <v>18.04</v>
      </c>
      <c r="K182" s="67">
        <f t="shared" si="46"/>
        <v>0</v>
      </c>
      <c r="L182" s="67">
        <f t="shared" si="44"/>
        <v>1713.8</v>
      </c>
      <c r="M182" s="67">
        <f t="shared" si="41"/>
        <v>0</v>
      </c>
    </row>
    <row r="183" spans="1:13">
      <c r="A183" s="125">
        <v>0</v>
      </c>
      <c r="C183" s="3">
        <v>122556</v>
      </c>
      <c r="D183" s="3" t="s">
        <v>2212</v>
      </c>
      <c r="E183" s="3" t="s">
        <v>2439</v>
      </c>
      <c r="F183" s="3" t="s">
        <v>8</v>
      </c>
      <c r="G183" s="5">
        <v>18.04</v>
      </c>
      <c r="H183" s="5">
        <f t="shared" si="43"/>
        <v>1713.8</v>
      </c>
      <c r="I183" s="66"/>
      <c r="J183" s="67">
        <f t="shared" si="45"/>
        <v>18.04</v>
      </c>
      <c r="K183" s="67">
        <f t="shared" si="46"/>
        <v>0</v>
      </c>
      <c r="L183" s="67">
        <f t="shared" si="44"/>
        <v>1713.8</v>
      </c>
      <c r="M183" s="67">
        <f t="shared" si="41"/>
        <v>0</v>
      </c>
    </row>
    <row r="184" spans="1:13">
      <c r="A184" s="125"/>
      <c r="C184" s="3"/>
      <c r="D184" s="3"/>
      <c r="E184" s="3"/>
      <c r="F184" s="3"/>
      <c r="G184" s="5"/>
      <c r="H184" s="5"/>
      <c r="I184" s="66"/>
      <c r="J184" s="67"/>
      <c r="K184" s="67"/>
      <c r="L184" s="67"/>
      <c r="M184" s="67"/>
    </row>
    <row r="185" spans="1:13">
      <c r="A185" s="125">
        <v>0</v>
      </c>
      <c r="C185" s="3">
        <v>122632</v>
      </c>
      <c r="D185" s="3" t="s">
        <v>3206</v>
      </c>
      <c r="E185" s="3" t="s">
        <v>3207</v>
      </c>
      <c r="F185" s="3" t="s">
        <v>8</v>
      </c>
      <c r="G185" s="5">
        <v>8</v>
      </c>
      <c r="H185" s="5">
        <f t="shared" si="43"/>
        <v>760</v>
      </c>
      <c r="I185" s="66"/>
      <c r="J185" s="67">
        <f t="shared" ref="J185:J187" si="47">G185*(1-Скидка_ROXELPRO_Ind)</f>
        <v>8</v>
      </c>
      <c r="K185" s="67">
        <f t="shared" si="46"/>
        <v>0</v>
      </c>
      <c r="L185" s="67">
        <f t="shared" si="44"/>
        <v>760</v>
      </c>
      <c r="M185" s="67">
        <f t="shared" si="41"/>
        <v>0</v>
      </c>
    </row>
    <row r="186" spans="1:13">
      <c r="A186" s="125">
        <v>0</v>
      </c>
      <c r="C186" s="3">
        <v>122633</v>
      </c>
      <c r="D186" s="3" t="s">
        <v>3208</v>
      </c>
      <c r="E186" s="3" t="s">
        <v>3207</v>
      </c>
      <c r="F186" s="3" t="s">
        <v>8</v>
      </c>
      <c r="G186" s="5">
        <v>7.36</v>
      </c>
      <c r="H186" s="5">
        <f t="shared" si="43"/>
        <v>699.2</v>
      </c>
      <c r="I186" s="66"/>
      <c r="J186" s="67">
        <f t="shared" si="47"/>
        <v>7.36</v>
      </c>
      <c r="K186" s="67">
        <f t="shared" si="46"/>
        <v>0</v>
      </c>
      <c r="L186" s="67">
        <f t="shared" si="44"/>
        <v>699.2</v>
      </c>
      <c r="M186" s="67">
        <f t="shared" si="41"/>
        <v>0</v>
      </c>
    </row>
    <row r="187" spans="1:13">
      <c r="A187" s="125">
        <v>0</v>
      </c>
      <c r="C187" s="3">
        <v>122634</v>
      </c>
      <c r="D187" s="3" t="s">
        <v>3209</v>
      </c>
      <c r="E187" s="3" t="s">
        <v>3207</v>
      </c>
      <c r="F187" s="3" t="s">
        <v>8</v>
      </c>
      <c r="G187" s="5">
        <v>8</v>
      </c>
      <c r="H187" s="5">
        <f t="shared" si="43"/>
        <v>760</v>
      </c>
      <c r="I187" s="66"/>
      <c r="J187" s="67">
        <f t="shared" si="47"/>
        <v>8</v>
      </c>
      <c r="K187" s="67">
        <f t="shared" si="46"/>
        <v>0</v>
      </c>
      <c r="L187" s="67">
        <f t="shared" si="44"/>
        <v>760</v>
      </c>
      <c r="M187" s="67">
        <f t="shared" si="41"/>
        <v>0</v>
      </c>
    </row>
    <row r="188" spans="1:13">
      <c r="A188" s="125">
        <v>0</v>
      </c>
      <c r="C188" s="3">
        <v>122652</v>
      </c>
      <c r="D188" s="3" t="s">
        <v>2213</v>
      </c>
      <c r="E188" s="3" t="s">
        <v>2439</v>
      </c>
      <c r="F188" s="3" t="s">
        <v>8</v>
      </c>
      <c r="G188" s="5">
        <v>18.72</v>
      </c>
      <c r="H188" s="5">
        <f t="shared" si="43"/>
        <v>1778.4</v>
      </c>
      <c r="I188" s="66"/>
      <c r="J188" s="67">
        <f t="shared" si="45"/>
        <v>18.72</v>
      </c>
      <c r="K188" s="67">
        <f t="shared" si="46"/>
        <v>0</v>
      </c>
      <c r="L188" s="67">
        <f t="shared" si="44"/>
        <v>1778.4</v>
      </c>
      <c r="M188" s="67">
        <f t="shared" si="41"/>
        <v>0</v>
      </c>
    </row>
    <row r="189" spans="1:13">
      <c r="A189" s="125">
        <v>0</v>
      </c>
      <c r="C189" s="3">
        <v>122653</v>
      </c>
      <c r="D189" s="3" t="s">
        <v>2214</v>
      </c>
      <c r="E189" s="3" t="s">
        <v>2439</v>
      </c>
      <c r="F189" s="3" t="s">
        <v>8</v>
      </c>
      <c r="G189" s="5">
        <v>13.44</v>
      </c>
      <c r="H189" s="5">
        <f t="shared" si="43"/>
        <v>1276.8</v>
      </c>
      <c r="I189" s="66"/>
      <c r="J189" s="67">
        <f t="shared" si="45"/>
        <v>13.44</v>
      </c>
      <c r="K189" s="67">
        <f t="shared" si="46"/>
        <v>0</v>
      </c>
      <c r="L189" s="67">
        <f t="shared" si="44"/>
        <v>1276.8</v>
      </c>
      <c r="M189" s="67">
        <f t="shared" si="41"/>
        <v>0</v>
      </c>
    </row>
    <row r="190" spans="1:13">
      <c r="A190" s="125">
        <v>0</v>
      </c>
      <c r="C190" s="3">
        <v>122654</v>
      </c>
      <c r="D190" s="3" t="s">
        <v>2215</v>
      </c>
      <c r="E190" s="3" t="s">
        <v>2439</v>
      </c>
      <c r="F190" s="3" t="s">
        <v>8</v>
      </c>
      <c r="G190" s="5">
        <v>15.36</v>
      </c>
      <c r="H190" s="5">
        <f t="shared" si="43"/>
        <v>1459.2</v>
      </c>
      <c r="I190" s="66"/>
      <c r="J190" s="67">
        <f t="shared" si="45"/>
        <v>15.36</v>
      </c>
      <c r="K190" s="67">
        <f t="shared" si="46"/>
        <v>0</v>
      </c>
      <c r="L190" s="67">
        <f t="shared" si="44"/>
        <v>1459.2</v>
      </c>
      <c r="M190" s="67">
        <f t="shared" si="41"/>
        <v>0</v>
      </c>
    </row>
    <row r="191" spans="1:13" ht="12.5" thickBot="1">
      <c r="A191" s="125"/>
      <c r="C191" s="3"/>
      <c r="D191" s="3"/>
      <c r="E191" s="3"/>
      <c r="F191" s="3"/>
      <c r="G191" s="5"/>
      <c r="H191" s="5"/>
      <c r="I191" s="66"/>
      <c r="J191" s="67"/>
      <c r="K191" s="67"/>
      <c r="L191" s="67"/>
      <c r="M191" s="67"/>
    </row>
    <row r="192" spans="1:13" ht="12.5" thickBot="1">
      <c r="A192" s="125"/>
      <c r="B192" s="358" t="s">
        <v>5329</v>
      </c>
      <c r="C192" s="359"/>
      <c r="D192" s="359"/>
      <c r="E192" s="359"/>
      <c r="F192" s="360"/>
      <c r="G192" s="326"/>
      <c r="H192" s="326"/>
      <c r="I192" s="66"/>
      <c r="J192" s="67"/>
      <c r="K192" s="67"/>
      <c r="L192" s="67"/>
      <c r="M192" s="67"/>
    </row>
    <row r="193" spans="1:14">
      <c r="A193" s="125">
        <v>0</v>
      </c>
      <c r="B193" s="89"/>
      <c r="C193" s="3">
        <v>122931</v>
      </c>
      <c r="D193" s="3" t="s">
        <v>3715</v>
      </c>
      <c r="E193" s="3" t="s">
        <v>8</v>
      </c>
      <c r="F193" s="3" t="s">
        <v>8</v>
      </c>
      <c r="G193" s="5">
        <v>15.68</v>
      </c>
      <c r="H193" s="5">
        <f t="shared" si="43"/>
        <v>1489.6</v>
      </c>
      <c r="I193" s="66"/>
      <c r="J193" s="67">
        <f t="shared" ref="J193" si="48">G193*(1-Скидка_ROXELPRO_Ind)</f>
        <v>15.68</v>
      </c>
      <c r="K193" s="67">
        <f t="shared" si="46"/>
        <v>0</v>
      </c>
      <c r="L193" s="67">
        <f t="shared" si="44"/>
        <v>1489.6</v>
      </c>
      <c r="M193" s="67">
        <f t="shared" si="41"/>
        <v>0</v>
      </c>
    </row>
    <row r="194" spans="1:14">
      <c r="A194" s="125">
        <v>0</v>
      </c>
      <c r="B194" s="89"/>
      <c r="C194" s="3">
        <v>122932</v>
      </c>
      <c r="D194" s="3" t="s">
        <v>2940</v>
      </c>
      <c r="E194" s="3" t="s">
        <v>8</v>
      </c>
      <c r="F194" s="3" t="s">
        <v>8</v>
      </c>
      <c r="G194" s="5">
        <v>15.68</v>
      </c>
      <c r="H194" s="5">
        <f t="shared" si="43"/>
        <v>1489.6</v>
      </c>
      <c r="I194" s="66"/>
      <c r="J194" s="67">
        <f>G194*(1-Скидка_ROXELPRO_Ind)</f>
        <v>15.68</v>
      </c>
      <c r="K194" s="67">
        <f t="shared" si="46"/>
        <v>0</v>
      </c>
      <c r="L194" s="67">
        <f t="shared" si="44"/>
        <v>1489.6</v>
      </c>
      <c r="M194" s="67">
        <f t="shared" si="41"/>
        <v>0</v>
      </c>
    </row>
    <row r="195" spans="1:14" ht="12.5" thickBot="1">
      <c r="A195" s="125"/>
      <c r="C195" s="3"/>
      <c r="D195" s="3"/>
      <c r="E195" s="3"/>
      <c r="F195" s="3"/>
      <c r="G195" s="5"/>
      <c r="H195" s="5"/>
      <c r="I195" s="66"/>
      <c r="J195" s="67"/>
      <c r="K195" s="67"/>
      <c r="L195" s="67"/>
      <c r="M195" s="67"/>
    </row>
    <row r="196" spans="1:14" ht="12.5" thickBot="1">
      <c r="A196" s="125"/>
      <c r="B196" s="358" t="s">
        <v>2254</v>
      </c>
      <c r="C196" s="359"/>
      <c r="D196" s="359"/>
      <c r="E196" s="359"/>
      <c r="F196" s="360"/>
      <c r="G196" s="326"/>
      <c r="H196" s="285"/>
      <c r="I196" s="66"/>
      <c r="J196" s="67"/>
      <c r="K196" s="67"/>
      <c r="L196" s="67"/>
      <c r="M196" s="67"/>
    </row>
    <row r="197" spans="1:14">
      <c r="A197" s="125">
        <v>0</v>
      </c>
      <c r="C197" s="3">
        <v>123525</v>
      </c>
      <c r="D197" s="3" t="s">
        <v>3177</v>
      </c>
      <c r="E197" s="3" t="s">
        <v>2448</v>
      </c>
      <c r="F197" s="3" t="s">
        <v>8</v>
      </c>
      <c r="G197" s="5">
        <v>12.79</v>
      </c>
      <c r="H197" s="5">
        <f t="shared" ref="H197:H211" si="49">ROUND(G197*Курс_EUR,2)</f>
        <v>1215.05</v>
      </c>
      <c r="I197" s="66"/>
      <c r="J197" s="67">
        <f t="shared" ref="J197:J208" si="50">G197*(1-Скидка_ROXELPRO_Ind)</f>
        <v>12.79</v>
      </c>
      <c r="K197" s="67">
        <f t="shared" ref="K197:K211" si="51">J197*I197</f>
        <v>0</v>
      </c>
      <c r="L197" s="67">
        <f t="shared" ref="L197:L211" si="52">H197*(1-Скидка_ROXELPRO_Ind)</f>
        <v>1215.05</v>
      </c>
      <c r="M197" s="67">
        <f t="shared" si="41"/>
        <v>0</v>
      </c>
    </row>
    <row r="198" spans="1:14">
      <c r="A198" s="125">
        <v>0</v>
      </c>
      <c r="C198" s="3">
        <v>123543</v>
      </c>
      <c r="D198" s="3" t="s">
        <v>3626</v>
      </c>
      <c r="E198" s="3" t="s">
        <v>3503</v>
      </c>
      <c r="F198" s="3" t="s">
        <v>8</v>
      </c>
      <c r="G198" s="5">
        <v>10.91</v>
      </c>
      <c r="H198" s="5">
        <f t="shared" si="49"/>
        <v>1036.45</v>
      </c>
      <c r="I198" s="66"/>
      <c r="J198" s="67">
        <f t="shared" si="50"/>
        <v>10.91</v>
      </c>
      <c r="K198" s="67">
        <f t="shared" si="51"/>
        <v>0</v>
      </c>
      <c r="L198" s="67">
        <f t="shared" si="52"/>
        <v>1036.45</v>
      </c>
      <c r="M198" s="67">
        <f t="shared" si="41"/>
        <v>0</v>
      </c>
    </row>
    <row r="199" spans="1:14">
      <c r="A199" s="125">
        <v>0</v>
      </c>
      <c r="C199" s="3">
        <v>123544</v>
      </c>
      <c r="D199" s="3" t="s">
        <v>3627</v>
      </c>
      <c r="E199" s="3" t="s">
        <v>3503</v>
      </c>
      <c r="F199" s="3" t="s">
        <v>8</v>
      </c>
      <c r="G199" s="5">
        <v>11.96</v>
      </c>
      <c r="H199" s="5">
        <f t="shared" si="49"/>
        <v>1136.2</v>
      </c>
      <c r="I199" s="66"/>
      <c r="J199" s="67">
        <f t="shared" si="50"/>
        <v>11.96</v>
      </c>
      <c r="K199" s="67">
        <f t="shared" si="51"/>
        <v>0</v>
      </c>
      <c r="L199" s="67">
        <f t="shared" si="52"/>
        <v>1136.2</v>
      </c>
      <c r="M199" s="67">
        <f t="shared" si="41"/>
        <v>0</v>
      </c>
    </row>
    <row r="200" spans="1:14">
      <c r="A200" s="125">
        <v>0</v>
      </c>
      <c r="C200" s="3">
        <v>123561</v>
      </c>
      <c r="D200" s="3" t="s">
        <v>3764</v>
      </c>
      <c r="E200" s="3" t="s">
        <v>2448</v>
      </c>
      <c r="F200" s="3" t="s">
        <v>8</v>
      </c>
      <c r="G200" s="5">
        <v>5.39</v>
      </c>
      <c r="H200" s="5">
        <f t="shared" si="49"/>
        <v>512.04999999999995</v>
      </c>
      <c r="I200" s="66"/>
      <c r="J200" s="67">
        <f t="shared" ref="J200" si="53">G200*(1-Скидка_ROXELPRO_Ind)</f>
        <v>5.39</v>
      </c>
      <c r="K200" s="67">
        <f t="shared" si="51"/>
        <v>0</v>
      </c>
      <c r="L200" s="67">
        <f t="shared" si="52"/>
        <v>512.04999999999995</v>
      </c>
      <c r="M200" s="67">
        <f t="shared" si="41"/>
        <v>0</v>
      </c>
    </row>
    <row r="201" spans="1:14">
      <c r="A201" s="125">
        <v>0</v>
      </c>
      <c r="C201" s="3">
        <v>123562</v>
      </c>
      <c r="D201" s="3" t="s">
        <v>3510</v>
      </c>
      <c r="E201" s="3" t="s">
        <v>2448</v>
      </c>
      <c r="F201" s="3" t="s">
        <v>8</v>
      </c>
      <c r="G201" s="5">
        <v>8.8699999999999992</v>
      </c>
      <c r="H201" s="5">
        <f t="shared" si="49"/>
        <v>842.65</v>
      </c>
      <c r="I201" s="66"/>
      <c r="J201" s="67">
        <f t="shared" si="50"/>
        <v>8.8699999999999992</v>
      </c>
      <c r="K201" s="67">
        <f t="shared" si="51"/>
        <v>0</v>
      </c>
      <c r="L201" s="67">
        <f t="shared" si="52"/>
        <v>842.65</v>
      </c>
      <c r="M201" s="67">
        <f t="shared" si="41"/>
        <v>0</v>
      </c>
    </row>
    <row r="202" spans="1:14">
      <c r="A202" s="125">
        <v>0</v>
      </c>
      <c r="C202" s="3">
        <v>123582</v>
      </c>
      <c r="D202" s="3" t="s">
        <v>3511</v>
      </c>
      <c r="E202" s="3" t="s">
        <v>2448</v>
      </c>
      <c r="F202" s="3" t="s">
        <v>8</v>
      </c>
      <c r="G202" s="5">
        <v>8.8699999999999992</v>
      </c>
      <c r="H202" s="5">
        <f t="shared" si="49"/>
        <v>842.65</v>
      </c>
      <c r="I202" s="66"/>
      <c r="J202" s="67">
        <f t="shared" si="50"/>
        <v>8.8699999999999992</v>
      </c>
      <c r="K202" s="67">
        <f t="shared" si="51"/>
        <v>0</v>
      </c>
      <c r="L202" s="67">
        <f t="shared" si="52"/>
        <v>842.65</v>
      </c>
      <c r="M202" s="67">
        <f t="shared" si="41"/>
        <v>0</v>
      </c>
    </row>
    <row r="203" spans="1:14">
      <c r="A203" s="125"/>
      <c r="C203" s="3"/>
      <c r="D203" s="3"/>
      <c r="E203" s="3"/>
      <c r="F203" s="3"/>
      <c r="G203" s="5"/>
      <c r="H203" s="5"/>
      <c r="I203" s="66"/>
      <c r="J203" s="67"/>
      <c r="K203" s="67"/>
      <c r="L203" s="67"/>
      <c r="M203" s="67"/>
    </row>
    <row r="204" spans="1:14">
      <c r="A204" s="125">
        <v>0</v>
      </c>
      <c r="C204" s="3">
        <v>123721</v>
      </c>
      <c r="D204" s="3" t="s">
        <v>3628</v>
      </c>
      <c r="E204" s="3" t="s">
        <v>2295</v>
      </c>
      <c r="F204" s="3" t="s">
        <v>8</v>
      </c>
      <c r="G204" s="5">
        <v>6.67</v>
      </c>
      <c r="H204" s="5">
        <f t="shared" si="49"/>
        <v>633.65</v>
      </c>
      <c r="I204" s="66"/>
      <c r="J204" s="67">
        <f t="shared" si="50"/>
        <v>6.67</v>
      </c>
      <c r="K204" s="67">
        <f t="shared" si="51"/>
        <v>0</v>
      </c>
      <c r="L204" s="67">
        <f t="shared" si="52"/>
        <v>633.65</v>
      </c>
      <c r="M204" s="67">
        <f t="shared" si="41"/>
        <v>0</v>
      </c>
    </row>
    <row r="205" spans="1:14">
      <c r="A205" s="125">
        <v>0</v>
      </c>
      <c r="C205" s="3">
        <v>123725</v>
      </c>
      <c r="D205" s="3" t="s">
        <v>3629</v>
      </c>
      <c r="E205" s="3" t="s">
        <v>2292</v>
      </c>
      <c r="F205" s="3" t="s">
        <v>8</v>
      </c>
      <c r="G205" s="5">
        <v>23.16</v>
      </c>
      <c r="H205" s="5">
        <f t="shared" si="49"/>
        <v>2200.1999999999998</v>
      </c>
      <c r="I205" s="66"/>
      <c r="J205" s="67">
        <f t="shared" si="50"/>
        <v>23.16</v>
      </c>
      <c r="K205" s="67">
        <f t="shared" si="51"/>
        <v>0</v>
      </c>
      <c r="L205" s="67">
        <f t="shared" si="52"/>
        <v>2200.1999999999998</v>
      </c>
      <c r="M205" s="67">
        <f t="shared" si="41"/>
        <v>0</v>
      </c>
    </row>
    <row r="206" spans="1:14">
      <c r="A206" s="125">
        <v>0</v>
      </c>
      <c r="C206" s="3">
        <v>123743</v>
      </c>
      <c r="D206" s="3" t="s">
        <v>3630</v>
      </c>
      <c r="E206" s="3" t="s">
        <v>2293</v>
      </c>
      <c r="F206" s="3" t="s">
        <v>8</v>
      </c>
      <c r="G206" s="5">
        <v>16.98</v>
      </c>
      <c r="H206" s="5">
        <f t="shared" si="49"/>
        <v>1613.1</v>
      </c>
      <c r="I206" s="66"/>
      <c r="J206" s="67">
        <f t="shared" si="50"/>
        <v>16.98</v>
      </c>
      <c r="K206" s="67">
        <f t="shared" si="51"/>
        <v>0</v>
      </c>
      <c r="L206" s="67">
        <f t="shared" si="52"/>
        <v>1613.1</v>
      </c>
      <c r="M206" s="67">
        <f t="shared" si="41"/>
        <v>0</v>
      </c>
      <c r="N206" s="89"/>
    </row>
    <row r="207" spans="1:14">
      <c r="A207" s="125">
        <v>0</v>
      </c>
      <c r="C207" s="3">
        <v>123744</v>
      </c>
      <c r="D207" s="3" t="s">
        <v>3631</v>
      </c>
      <c r="E207" s="3" t="s">
        <v>2293</v>
      </c>
      <c r="F207" s="3" t="s">
        <v>8</v>
      </c>
      <c r="G207" s="5">
        <v>18.04</v>
      </c>
      <c r="H207" s="5">
        <f t="shared" si="49"/>
        <v>1713.8</v>
      </c>
      <c r="I207" s="66"/>
      <c r="J207" s="67">
        <f t="shared" si="50"/>
        <v>18.04</v>
      </c>
      <c r="K207" s="67">
        <f t="shared" si="51"/>
        <v>0</v>
      </c>
      <c r="L207" s="67">
        <f t="shared" si="52"/>
        <v>1713.8</v>
      </c>
      <c r="M207" s="67">
        <f t="shared" si="41"/>
        <v>0</v>
      </c>
      <c r="N207" s="89"/>
    </row>
    <row r="208" spans="1:14">
      <c r="A208" s="125">
        <v>0</v>
      </c>
      <c r="C208" s="3">
        <v>123761</v>
      </c>
      <c r="D208" s="3" t="s">
        <v>3632</v>
      </c>
      <c r="E208" s="3" t="s">
        <v>2295</v>
      </c>
      <c r="F208" s="3" t="s">
        <v>8</v>
      </c>
      <c r="G208" s="5">
        <v>6.87</v>
      </c>
      <c r="H208" s="5">
        <f t="shared" si="49"/>
        <v>652.65</v>
      </c>
      <c r="I208" s="66"/>
      <c r="J208" s="67">
        <f t="shared" si="50"/>
        <v>6.87</v>
      </c>
      <c r="K208" s="67">
        <f t="shared" si="51"/>
        <v>0</v>
      </c>
      <c r="L208" s="67">
        <f t="shared" si="52"/>
        <v>652.65</v>
      </c>
      <c r="M208" s="67">
        <f t="shared" si="41"/>
        <v>0</v>
      </c>
      <c r="N208" s="89"/>
    </row>
    <row r="209" spans="1:14">
      <c r="A209" s="125"/>
      <c r="C209" s="3"/>
      <c r="D209" s="3"/>
      <c r="E209" s="3"/>
      <c r="F209" s="3"/>
      <c r="G209" s="5"/>
      <c r="H209" s="5"/>
      <c r="I209" s="66"/>
      <c r="J209" s="67"/>
      <c r="K209" s="67"/>
      <c r="L209" s="67"/>
      <c r="M209" s="67"/>
      <c r="N209" s="89"/>
    </row>
    <row r="210" spans="1:14">
      <c r="A210" s="125">
        <v>0</v>
      </c>
      <c r="C210" s="3">
        <v>123825</v>
      </c>
      <c r="D210" s="3" t="s">
        <v>4941</v>
      </c>
      <c r="E210" s="3" t="s">
        <v>2448</v>
      </c>
      <c r="F210" s="3" t="s">
        <v>8</v>
      </c>
      <c r="G210" s="5">
        <v>8.94</v>
      </c>
      <c r="H210" s="5">
        <f t="shared" si="49"/>
        <v>849.3</v>
      </c>
      <c r="I210" s="66"/>
      <c r="J210" s="67">
        <f t="shared" ref="J210:J211" si="54">G210*(1-Скидка_ROXELPRO_Ind)</f>
        <v>8.94</v>
      </c>
      <c r="K210" s="67">
        <f t="shared" si="51"/>
        <v>0</v>
      </c>
      <c r="L210" s="67">
        <f t="shared" si="52"/>
        <v>849.3</v>
      </c>
      <c r="M210" s="67">
        <f t="shared" si="41"/>
        <v>0</v>
      </c>
      <c r="N210" s="89"/>
    </row>
    <row r="211" spans="1:14">
      <c r="A211" s="125">
        <v>0</v>
      </c>
      <c r="C211" s="3">
        <v>123844</v>
      </c>
      <c r="D211" s="3" t="s">
        <v>4942</v>
      </c>
      <c r="E211" s="3" t="s">
        <v>3503</v>
      </c>
      <c r="F211" s="3" t="s">
        <v>8</v>
      </c>
      <c r="G211" s="5">
        <v>9.4700000000000006</v>
      </c>
      <c r="H211" s="5">
        <f t="shared" si="49"/>
        <v>899.65</v>
      </c>
      <c r="I211" s="66"/>
      <c r="J211" s="67">
        <f t="shared" si="54"/>
        <v>9.4700000000000006</v>
      </c>
      <c r="K211" s="67">
        <f t="shared" si="51"/>
        <v>0</v>
      </c>
      <c r="L211" s="67">
        <f t="shared" si="52"/>
        <v>899.65</v>
      </c>
      <c r="M211" s="67">
        <f t="shared" si="41"/>
        <v>0</v>
      </c>
      <c r="N211" s="89"/>
    </row>
    <row r="212" spans="1:14" ht="12.5" thickBot="1">
      <c r="A212" s="125"/>
      <c r="C212" s="3"/>
      <c r="D212" s="3"/>
      <c r="E212" s="3"/>
      <c r="F212" s="3"/>
      <c r="G212" s="5"/>
      <c r="H212" s="5"/>
      <c r="I212" s="66"/>
      <c r="J212" s="67"/>
      <c r="K212" s="67"/>
      <c r="L212" s="67"/>
      <c r="M212" s="67"/>
      <c r="N212" s="89"/>
    </row>
    <row r="213" spans="1:14" ht="12.5" thickBot="1">
      <c r="A213" s="125"/>
      <c r="B213" s="358" t="s">
        <v>2941</v>
      </c>
      <c r="C213" s="359"/>
      <c r="D213" s="359"/>
      <c r="E213" s="359"/>
      <c r="F213" s="360"/>
      <c r="G213" s="326"/>
      <c r="H213" s="285"/>
      <c r="I213" s="66"/>
      <c r="J213" s="67"/>
      <c r="K213" s="67"/>
      <c r="L213" s="67"/>
      <c r="M213" s="67"/>
    </row>
    <row r="214" spans="1:14">
      <c r="A214" s="125">
        <v>0</v>
      </c>
      <c r="C214" s="3">
        <v>132430</v>
      </c>
      <c r="D214" s="3" t="s">
        <v>3140</v>
      </c>
      <c r="E214" s="3" t="s">
        <v>2440</v>
      </c>
      <c r="F214" s="3" t="s">
        <v>8</v>
      </c>
      <c r="G214" s="5">
        <v>8.58</v>
      </c>
      <c r="H214" s="5">
        <f t="shared" ref="H214:H249" si="55">ROUND(G214*Курс_EUR,2)</f>
        <v>815.1</v>
      </c>
      <c r="I214" s="66"/>
      <c r="J214" s="67">
        <f>G214*(1-Скидка_ROXELPRO_Ind)</f>
        <v>8.58</v>
      </c>
      <c r="K214" s="67">
        <f t="shared" ref="K214:K249" si="56">J214*I214</f>
        <v>0</v>
      </c>
      <c r="L214" s="67">
        <f t="shared" ref="L214:L249" si="57">H214*(1-Скидка_ROXELPRO_Ind)</f>
        <v>815.1</v>
      </c>
      <c r="M214" s="67">
        <f t="shared" si="41"/>
        <v>0</v>
      </c>
    </row>
    <row r="215" spans="1:14">
      <c r="A215" s="125">
        <v>0</v>
      </c>
      <c r="C215" s="3">
        <v>132431</v>
      </c>
      <c r="D215" s="3" t="s">
        <v>3141</v>
      </c>
      <c r="E215" s="3" t="s">
        <v>2440</v>
      </c>
      <c r="F215" s="3" t="s">
        <v>8</v>
      </c>
      <c r="G215" s="5">
        <v>8.58</v>
      </c>
      <c r="H215" s="5">
        <f t="shared" si="55"/>
        <v>815.1</v>
      </c>
      <c r="I215" s="66"/>
      <c r="J215" s="67">
        <f t="shared" ref="J215:J223" si="58">G215*(1-Скидка_ROXELPRO_Ind)</f>
        <v>8.58</v>
      </c>
      <c r="K215" s="67">
        <f t="shared" si="56"/>
        <v>0</v>
      </c>
      <c r="L215" s="67">
        <f t="shared" si="57"/>
        <v>815.1</v>
      </c>
      <c r="M215" s="67">
        <f t="shared" si="41"/>
        <v>0</v>
      </c>
    </row>
    <row r="216" spans="1:14">
      <c r="A216" s="125">
        <v>0</v>
      </c>
      <c r="C216" s="3">
        <v>132432</v>
      </c>
      <c r="D216" s="3" t="s">
        <v>3142</v>
      </c>
      <c r="E216" s="3" t="s">
        <v>2440</v>
      </c>
      <c r="F216" s="3" t="s">
        <v>8</v>
      </c>
      <c r="G216" s="5">
        <v>8.58</v>
      </c>
      <c r="H216" s="5">
        <f t="shared" si="55"/>
        <v>815.1</v>
      </c>
      <c r="I216" s="66"/>
      <c r="J216" s="67">
        <f t="shared" si="58"/>
        <v>8.58</v>
      </c>
      <c r="K216" s="67">
        <f t="shared" si="56"/>
        <v>0</v>
      </c>
      <c r="L216" s="67">
        <f t="shared" si="57"/>
        <v>815.1</v>
      </c>
      <c r="M216" s="67">
        <f t="shared" si="41"/>
        <v>0</v>
      </c>
    </row>
    <row r="217" spans="1:14">
      <c r="A217" s="125">
        <v>0</v>
      </c>
      <c r="C217" s="3">
        <v>132433</v>
      </c>
      <c r="D217" s="3" t="s">
        <v>3143</v>
      </c>
      <c r="E217" s="3" t="s">
        <v>2440</v>
      </c>
      <c r="F217" s="3" t="s">
        <v>8</v>
      </c>
      <c r="G217" s="5">
        <v>8.84</v>
      </c>
      <c r="H217" s="5">
        <f t="shared" si="55"/>
        <v>839.8</v>
      </c>
      <c r="I217" s="66"/>
      <c r="J217" s="67">
        <f t="shared" si="58"/>
        <v>8.84</v>
      </c>
      <c r="K217" s="67">
        <f t="shared" si="56"/>
        <v>0</v>
      </c>
      <c r="L217" s="67">
        <f t="shared" si="57"/>
        <v>839.8</v>
      </c>
      <c r="M217" s="67">
        <f t="shared" si="41"/>
        <v>0</v>
      </c>
    </row>
    <row r="218" spans="1:14">
      <c r="A218" s="125">
        <v>0</v>
      </c>
      <c r="C218" s="3">
        <v>132434</v>
      </c>
      <c r="D218" s="3" t="s">
        <v>3144</v>
      </c>
      <c r="E218" s="3" t="s">
        <v>2440</v>
      </c>
      <c r="F218" s="3" t="s">
        <v>8</v>
      </c>
      <c r="G218" s="5">
        <v>8.84</v>
      </c>
      <c r="H218" s="5">
        <f t="shared" si="55"/>
        <v>839.8</v>
      </c>
      <c r="I218" s="66"/>
      <c r="J218" s="67">
        <f t="shared" si="58"/>
        <v>8.84</v>
      </c>
      <c r="K218" s="67">
        <f t="shared" si="56"/>
        <v>0</v>
      </c>
      <c r="L218" s="67">
        <f t="shared" si="57"/>
        <v>839.8</v>
      </c>
      <c r="M218" s="67">
        <f t="shared" si="41"/>
        <v>0</v>
      </c>
    </row>
    <row r="219" spans="1:14">
      <c r="A219" s="125">
        <v>0</v>
      </c>
      <c r="C219" s="3">
        <v>132435</v>
      </c>
      <c r="D219" s="3" t="s">
        <v>3145</v>
      </c>
      <c r="E219" s="3" t="s">
        <v>2440</v>
      </c>
      <c r="F219" s="3" t="s">
        <v>8</v>
      </c>
      <c r="G219" s="5">
        <v>8.84</v>
      </c>
      <c r="H219" s="5">
        <f t="shared" si="55"/>
        <v>839.8</v>
      </c>
      <c r="I219" s="66"/>
      <c r="J219" s="67">
        <f t="shared" si="58"/>
        <v>8.84</v>
      </c>
      <c r="K219" s="67">
        <f t="shared" si="56"/>
        <v>0</v>
      </c>
      <c r="L219" s="67">
        <f t="shared" si="57"/>
        <v>839.8</v>
      </c>
      <c r="M219" s="67">
        <f t="shared" si="41"/>
        <v>0</v>
      </c>
    </row>
    <row r="220" spans="1:14">
      <c r="A220" s="125">
        <v>0</v>
      </c>
      <c r="C220" s="3">
        <v>132436</v>
      </c>
      <c r="D220" s="3" t="s">
        <v>3146</v>
      </c>
      <c r="E220" s="3" t="s">
        <v>2440</v>
      </c>
      <c r="F220" s="3" t="s">
        <v>8</v>
      </c>
      <c r="G220" s="5">
        <v>9.1</v>
      </c>
      <c r="H220" s="5">
        <f t="shared" si="55"/>
        <v>864.5</v>
      </c>
      <c r="I220" s="66"/>
      <c r="J220" s="67">
        <f t="shared" si="58"/>
        <v>9.1</v>
      </c>
      <c r="K220" s="67">
        <f t="shared" si="56"/>
        <v>0</v>
      </c>
      <c r="L220" s="67">
        <f t="shared" si="57"/>
        <v>864.5</v>
      </c>
      <c r="M220" s="67">
        <f t="shared" si="41"/>
        <v>0</v>
      </c>
    </row>
    <row r="221" spans="1:14">
      <c r="A221" s="125">
        <v>0</v>
      </c>
      <c r="C221" s="3">
        <v>132437</v>
      </c>
      <c r="D221" s="3" t="s">
        <v>3147</v>
      </c>
      <c r="E221" s="3" t="s">
        <v>2440</v>
      </c>
      <c r="F221" s="3" t="s">
        <v>8</v>
      </c>
      <c r="G221" s="5">
        <v>9.1</v>
      </c>
      <c r="H221" s="5">
        <f t="shared" si="55"/>
        <v>864.5</v>
      </c>
      <c r="I221" s="66"/>
      <c r="J221" s="67">
        <f t="shared" si="58"/>
        <v>9.1</v>
      </c>
      <c r="K221" s="67">
        <f t="shared" si="56"/>
        <v>0</v>
      </c>
      <c r="L221" s="67">
        <f t="shared" si="57"/>
        <v>864.5</v>
      </c>
      <c r="M221" s="67">
        <f t="shared" si="41"/>
        <v>0</v>
      </c>
    </row>
    <row r="222" spans="1:14">
      <c r="A222" s="125">
        <v>0</v>
      </c>
      <c r="C222" s="3">
        <v>132438</v>
      </c>
      <c r="D222" s="3" t="s">
        <v>3148</v>
      </c>
      <c r="E222" s="3" t="s">
        <v>2440</v>
      </c>
      <c r="F222" s="3" t="s">
        <v>8</v>
      </c>
      <c r="G222" s="5">
        <v>9.1</v>
      </c>
      <c r="H222" s="5">
        <f t="shared" si="55"/>
        <v>864.5</v>
      </c>
      <c r="I222" s="66"/>
      <c r="J222" s="67">
        <f t="shared" si="58"/>
        <v>9.1</v>
      </c>
      <c r="K222" s="67">
        <f t="shared" si="56"/>
        <v>0</v>
      </c>
      <c r="L222" s="67">
        <f t="shared" si="57"/>
        <v>864.5</v>
      </c>
      <c r="M222" s="67">
        <f t="shared" si="41"/>
        <v>0</v>
      </c>
    </row>
    <row r="223" spans="1:14">
      <c r="A223" s="125">
        <v>0</v>
      </c>
      <c r="C223" s="3">
        <v>132439</v>
      </c>
      <c r="D223" s="3" t="s">
        <v>3149</v>
      </c>
      <c r="E223" s="3" t="s">
        <v>2440</v>
      </c>
      <c r="F223" s="3" t="s">
        <v>8</v>
      </c>
      <c r="G223" s="5">
        <v>9.1</v>
      </c>
      <c r="H223" s="5">
        <f t="shared" si="55"/>
        <v>864.5</v>
      </c>
      <c r="I223" s="66"/>
      <c r="J223" s="67">
        <f t="shared" si="58"/>
        <v>9.1</v>
      </c>
      <c r="K223" s="67">
        <f t="shared" si="56"/>
        <v>0</v>
      </c>
      <c r="L223" s="67">
        <f t="shared" si="57"/>
        <v>864.5</v>
      </c>
      <c r="M223" s="67">
        <f t="shared" si="41"/>
        <v>0</v>
      </c>
    </row>
    <row r="224" spans="1:14">
      <c r="A224" s="125">
        <v>0</v>
      </c>
      <c r="C224" s="3">
        <v>132440</v>
      </c>
      <c r="D224" s="3" t="s">
        <v>2888</v>
      </c>
      <c r="E224" s="3" t="s">
        <v>2440</v>
      </c>
      <c r="F224" s="3" t="s">
        <v>8</v>
      </c>
      <c r="G224" s="5">
        <v>8.58</v>
      </c>
      <c r="H224" s="5">
        <f t="shared" si="55"/>
        <v>815.1</v>
      </c>
      <c r="I224" s="66"/>
      <c r="J224" s="67">
        <f t="shared" ref="J224:J229" si="59">G224*(1-Скидка_ROXELPRO_Ind)</f>
        <v>8.58</v>
      </c>
      <c r="K224" s="67">
        <f t="shared" si="56"/>
        <v>0</v>
      </c>
      <c r="L224" s="67">
        <f t="shared" si="57"/>
        <v>815.1</v>
      </c>
      <c r="M224" s="67">
        <f t="shared" si="41"/>
        <v>0</v>
      </c>
      <c r="N224" s="89"/>
    </row>
    <row r="225" spans="1:14">
      <c r="A225" s="125">
        <v>0</v>
      </c>
      <c r="C225" s="3">
        <v>132441</v>
      </c>
      <c r="D225" s="3" t="s">
        <v>2889</v>
      </c>
      <c r="E225" s="3" t="s">
        <v>2440</v>
      </c>
      <c r="F225" s="3" t="s">
        <v>8</v>
      </c>
      <c r="G225" s="5">
        <v>8.58</v>
      </c>
      <c r="H225" s="5">
        <f t="shared" si="55"/>
        <v>815.1</v>
      </c>
      <c r="I225" s="66"/>
      <c r="J225" s="67">
        <f t="shared" si="59"/>
        <v>8.58</v>
      </c>
      <c r="K225" s="67">
        <f t="shared" si="56"/>
        <v>0</v>
      </c>
      <c r="L225" s="67">
        <f t="shared" si="57"/>
        <v>815.1</v>
      </c>
      <c r="M225" s="67">
        <f t="shared" si="41"/>
        <v>0</v>
      </c>
      <c r="N225" s="89"/>
    </row>
    <row r="226" spans="1:14">
      <c r="A226" s="125">
        <v>0</v>
      </c>
      <c r="C226" s="3">
        <v>132442</v>
      </c>
      <c r="D226" s="3" t="s">
        <v>2890</v>
      </c>
      <c r="E226" s="3" t="s">
        <v>2440</v>
      </c>
      <c r="F226" s="3" t="s">
        <v>8</v>
      </c>
      <c r="G226" s="5">
        <v>8.58</v>
      </c>
      <c r="H226" s="5">
        <f t="shared" si="55"/>
        <v>815.1</v>
      </c>
      <c r="I226" s="66"/>
      <c r="J226" s="67">
        <f t="shared" si="59"/>
        <v>8.58</v>
      </c>
      <c r="K226" s="67">
        <f t="shared" si="56"/>
        <v>0</v>
      </c>
      <c r="L226" s="67">
        <f t="shared" si="57"/>
        <v>815.1</v>
      </c>
      <c r="M226" s="67">
        <f t="shared" si="41"/>
        <v>0</v>
      </c>
      <c r="N226" s="89"/>
    </row>
    <row r="227" spans="1:14">
      <c r="A227" s="125">
        <v>0</v>
      </c>
      <c r="C227" s="3">
        <v>132443</v>
      </c>
      <c r="D227" s="3" t="s">
        <v>2891</v>
      </c>
      <c r="E227" s="3" t="s">
        <v>2440</v>
      </c>
      <c r="F227" s="3" t="s">
        <v>8</v>
      </c>
      <c r="G227" s="5">
        <v>8.84</v>
      </c>
      <c r="H227" s="5">
        <f t="shared" si="55"/>
        <v>839.8</v>
      </c>
      <c r="I227" s="66"/>
      <c r="J227" s="67">
        <f t="shared" si="59"/>
        <v>8.84</v>
      </c>
      <c r="K227" s="67">
        <f t="shared" si="56"/>
        <v>0</v>
      </c>
      <c r="L227" s="67">
        <f t="shared" si="57"/>
        <v>839.8</v>
      </c>
      <c r="M227" s="67">
        <f t="shared" si="41"/>
        <v>0</v>
      </c>
      <c r="N227" s="89"/>
    </row>
    <row r="228" spans="1:14">
      <c r="A228" s="125">
        <v>0</v>
      </c>
      <c r="C228" s="3">
        <v>132446</v>
      </c>
      <c r="D228" s="3" t="s">
        <v>2892</v>
      </c>
      <c r="E228" s="3" t="s">
        <v>2440</v>
      </c>
      <c r="F228" s="3" t="s">
        <v>8</v>
      </c>
      <c r="G228" s="5">
        <v>9.1</v>
      </c>
      <c r="H228" s="5">
        <f t="shared" si="55"/>
        <v>864.5</v>
      </c>
      <c r="I228" s="66"/>
      <c r="J228" s="67">
        <f t="shared" si="59"/>
        <v>9.1</v>
      </c>
      <c r="K228" s="67">
        <f t="shared" si="56"/>
        <v>0</v>
      </c>
      <c r="L228" s="67">
        <f t="shared" si="57"/>
        <v>864.5</v>
      </c>
      <c r="M228" s="67">
        <f t="shared" si="41"/>
        <v>0</v>
      </c>
      <c r="N228" s="89"/>
    </row>
    <row r="229" spans="1:14">
      <c r="A229" s="125">
        <v>0</v>
      </c>
      <c r="C229" s="3">
        <v>132447</v>
      </c>
      <c r="D229" s="3" t="s">
        <v>2893</v>
      </c>
      <c r="E229" s="3" t="s">
        <v>2440</v>
      </c>
      <c r="F229" s="3" t="s">
        <v>8</v>
      </c>
      <c r="G229" s="5">
        <v>9.1</v>
      </c>
      <c r="H229" s="5">
        <f t="shared" si="55"/>
        <v>864.5</v>
      </c>
      <c r="I229" s="66"/>
      <c r="J229" s="67">
        <f t="shared" si="59"/>
        <v>9.1</v>
      </c>
      <c r="K229" s="67">
        <f t="shared" si="56"/>
        <v>0</v>
      </c>
      <c r="L229" s="67">
        <f t="shared" si="57"/>
        <v>864.5</v>
      </c>
      <c r="M229" s="67">
        <f t="shared" si="41"/>
        <v>0</v>
      </c>
      <c r="N229" s="89"/>
    </row>
    <row r="230" spans="1:14">
      <c r="A230" s="125"/>
      <c r="C230" s="3"/>
      <c r="D230" s="3"/>
      <c r="E230" s="3"/>
      <c r="F230" s="3"/>
      <c r="G230" s="5"/>
      <c r="H230" s="5"/>
      <c r="I230" s="66"/>
      <c r="J230" s="67"/>
      <c r="K230" s="67"/>
      <c r="L230" s="67"/>
      <c r="M230" s="67"/>
      <c r="N230" s="89"/>
    </row>
    <row r="231" spans="1:14">
      <c r="A231" s="125">
        <v>0</v>
      </c>
      <c r="C231" s="3">
        <v>132450</v>
      </c>
      <c r="D231" s="3" t="s">
        <v>2255</v>
      </c>
      <c r="E231" s="3" t="s">
        <v>2441</v>
      </c>
      <c r="F231" s="3" t="s">
        <v>8</v>
      </c>
      <c r="G231" s="5">
        <v>12.25</v>
      </c>
      <c r="H231" s="5">
        <f t="shared" si="55"/>
        <v>1163.75</v>
      </c>
      <c r="I231" s="66"/>
      <c r="J231" s="67">
        <f t="shared" ref="J231:J240" si="60">G231*(1-Скидка_ROXELPRO_Ind)</f>
        <v>12.25</v>
      </c>
      <c r="K231" s="67">
        <f t="shared" si="56"/>
        <v>0</v>
      </c>
      <c r="L231" s="67">
        <f t="shared" si="57"/>
        <v>1163.75</v>
      </c>
      <c r="M231" s="67">
        <f t="shared" si="41"/>
        <v>0</v>
      </c>
    </row>
    <row r="232" spans="1:14">
      <c r="A232" s="125">
        <v>0</v>
      </c>
      <c r="C232" s="3">
        <v>132451</v>
      </c>
      <c r="D232" s="3" t="s">
        <v>2256</v>
      </c>
      <c r="E232" s="3" t="s">
        <v>2441</v>
      </c>
      <c r="F232" s="3" t="s">
        <v>8</v>
      </c>
      <c r="G232" s="5">
        <v>12.25</v>
      </c>
      <c r="H232" s="5">
        <f t="shared" si="55"/>
        <v>1163.75</v>
      </c>
      <c r="I232" s="66"/>
      <c r="J232" s="67">
        <f t="shared" si="60"/>
        <v>12.25</v>
      </c>
      <c r="K232" s="67">
        <f t="shared" si="56"/>
        <v>0</v>
      </c>
      <c r="L232" s="67">
        <f t="shared" si="57"/>
        <v>1163.75</v>
      </c>
      <c r="M232" s="67">
        <f t="shared" si="41"/>
        <v>0</v>
      </c>
    </row>
    <row r="233" spans="1:14">
      <c r="A233" s="125">
        <v>0</v>
      </c>
      <c r="C233" s="3">
        <v>132452</v>
      </c>
      <c r="D233" s="3" t="s">
        <v>2257</v>
      </c>
      <c r="E233" s="3" t="s">
        <v>2441</v>
      </c>
      <c r="F233" s="3" t="s">
        <v>8</v>
      </c>
      <c r="G233" s="5">
        <v>12.25</v>
      </c>
      <c r="H233" s="5">
        <f t="shared" si="55"/>
        <v>1163.75</v>
      </c>
      <c r="I233" s="66"/>
      <c r="J233" s="67">
        <f t="shared" si="60"/>
        <v>12.25</v>
      </c>
      <c r="K233" s="67">
        <f t="shared" si="56"/>
        <v>0</v>
      </c>
      <c r="L233" s="67">
        <f t="shared" si="57"/>
        <v>1163.75</v>
      </c>
      <c r="M233" s="67">
        <f t="shared" si="41"/>
        <v>0</v>
      </c>
    </row>
    <row r="234" spans="1:14">
      <c r="A234" s="125">
        <v>0</v>
      </c>
      <c r="C234" s="3">
        <v>132453</v>
      </c>
      <c r="D234" s="3" t="s">
        <v>2258</v>
      </c>
      <c r="E234" s="3" t="s">
        <v>2441</v>
      </c>
      <c r="F234" s="3" t="s">
        <v>8</v>
      </c>
      <c r="G234" s="5">
        <v>12.87</v>
      </c>
      <c r="H234" s="5">
        <f t="shared" si="55"/>
        <v>1222.6500000000001</v>
      </c>
      <c r="I234" s="66"/>
      <c r="J234" s="67">
        <f t="shared" si="60"/>
        <v>12.87</v>
      </c>
      <c r="K234" s="67">
        <f t="shared" si="56"/>
        <v>0</v>
      </c>
      <c r="L234" s="67">
        <f t="shared" si="57"/>
        <v>1222.6500000000001</v>
      </c>
      <c r="M234" s="67">
        <f t="shared" si="41"/>
        <v>0</v>
      </c>
    </row>
    <row r="235" spans="1:14">
      <c r="A235" s="125">
        <v>0</v>
      </c>
      <c r="C235" s="3">
        <v>132454</v>
      </c>
      <c r="D235" s="3" t="s">
        <v>2259</v>
      </c>
      <c r="E235" s="3" t="s">
        <v>2441</v>
      </c>
      <c r="F235" s="3" t="s">
        <v>8</v>
      </c>
      <c r="G235" s="5">
        <v>12.87</v>
      </c>
      <c r="H235" s="5">
        <f t="shared" si="55"/>
        <v>1222.6500000000001</v>
      </c>
      <c r="I235" s="66"/>
      <c r="J235" s="67">
        <f t="shared" si="60"/>
        <v>12.87</v>
      </c>
      <c r="K235" s="67">
        <f t="shared" si="56"/>
        <v>0</v>
      </c>
      <c r="L235" s="67">
        <f t="shared" si="57"/>
        <v>1222.6500000000001</v>
      </c>
      <c r="M235" s="67">
        <f t="shared" si="41"/>
        <v>0</v>
      </c>
    </row>
    <row r="236" spans="1:14">
      <c r="A236" s="125">
        <v>0</v>
      </c>
      <c r="C236" s="3">
        <v>132455</v>
      </c>
      <c r="D236" s="3" t="s">
        <v>2260</v>
      </c>
      <c r="E236" s="3" t="s">
        <v>2441</v>
      </c>
      <c r="F236" s="3" t="s">
        <v>8</v>
      </c>
      <c r="G236" s="5">
        <v>12.87</v>
      </c>
      <c r="H236" s="5">
        <f t="shared" si="55"/>
        <v>1222.6500000000001</v>
      </c>
      <c r="I236" s="66"/>
      <c r="J236" s="67">
        <f t="shared" si="60"/>
        <v>12.87</v>
      </c>
      <c r="K236" s="67">
        <f t="shared" si="56"/>
        <v>0</v>
      </c>
      <c r="L236" s="67">
        <f t="shared" si="57"/>
        <v>1222.6500000000001</v>
      </c>
      <c r="M236" s="67">
        <f t="shared" si="41"/>
        <v>0</v>
      </c>
    </row>
    <row r="237" spans="1:14">
      <c r="A237" s="125">
        <v>0</v>
      </c>
      <c r="C237" s="3">
        <v>132456</v>
      </c>
      <c r="D237" s="3" t="s">
        <v>2261</v>
      </c>
      <c r="E237" s="3" t="s">
        <v>2441</v>
      </c>
      <c r="F237" s="3" t="s">
        <v>8</v>
      </c>
      <c r="G237" s="5">
        <v>13.49</v>
      </c>
      <c r="H237" s="5">
        <f t="shared" si="55"/>
        <v>1281.55</v>
      </c>
      <c r="I237" s="66"/>
      <c r="J237" s="67">
        <f t="shared" si="60"/>
        <v>13.49</v>
      </c>
      <c r="K237" s="67">
        <f t="shared" si="56"/>
        <v>0</v>
      </c>
      <c r="L237" s="67">
        <f t="shared" si="57"/>
        <v>1281.55</v>
      </c>
      <c r="M237" s="67">
        <f t="shared" si="41"/>
        <v>0</v>
      </c>
    </row>
    <row r="238" spans="1:14">
      <c r="A238" s="125">
        <v>0</v>
      </c>
      <c r="C238" s="3">
        <v>132457</v>
      </c>
      <c r="D238" s="3" t="s">
        <v>2262</v>
      </c>
      <c r="E238" s="3" t="s">
        <v>2441</v>
      </c>
      <c r="F238" s="3" t="s">
        <v>8</v>
      </c>
      <c r="G238" s="5">
        <v>13.49</v>
      </c>
      <c r="H238" s="5">
        <f t="shared" si="55"/>
        <v>1281.55</v>
      </c>
      <c r="I238" s="66"/>
      <c r="J238" s="67">
        <f t="shared" si="60"/>
        <v>13.49</v>
      </c>
      <c r="K238" s="67">
        <f t="shared" si="56"/>
        <v>0</v>
      </c>
      <c r="L238" s="67">
        <f t="shared" si="57"/>
        <v>1281.55</v>
      </c>
      <c r="M238" s="67">
        <f t="shared" si="41"/>
        <v>0</v>
      </c>
    </row>
    <row r="239" spans="1:14">
      <c r="A239" s="125">
        <v>0</v>
      </c>
      <c r="C239" s="3">
        <v>132458</v>
      </c>
      <c r="D239" s="3" t="s">
        <v>2263</v>
      </c>
      <c r="E239" s="3" t="s">
        <v>2441</v>
      </c>
      <c r="F239" s="3" t="s">
        <v>8</v>
      </c>
      <c r="G239" s="5">
        <v>13.49</v>
      </c>
      <c r="H239" s="5">
        <f t="shared" si="55"/>
        <v>1281.55</v>
      </c>
      <c r="I239" s="66"/>
      <c r="J239" s="67">
        <f t="shared" si="60"/>
        <v>13.49</v>
      </c>
      <c r="K239" s="67">
        <f t="shared" si="56"/>
        <v>0</v>
      </c>
      <c r="L239" s="67">
        <f t="shared" si="57"/>
        <v>1281.55</v>
      </c>
      <c r="M239" s="67">
        <f t="shared" si="41"/>
        <v>0</v>
      </c>
    </row>
    <row r="240" spans="1:14">
      <c r="A240" s="125">
        <v>0</v>
      </c>
      <c r="C240" s="3">
        <v>132459</v>
      </c>
      <c r="D240" s="3" t="s">
        <v>2264</v>
      </c>
      <c r="E240" s="3" t="s">
        <v>2441</v>
      </c>
      <c r="F240" s="3" t="s">
        <v>8</v>
      </c>
      <c r="G240" s="5">
        <v>13.49</v>
      </c>
      <c r="H240" s="5">
        <f t="shared" si="55"/>
        <v>1281.55</v>
      </c>
      <c r="I240" s="66"/>
      <c r="J240" s="67">
        <f t="shared" si="60"/>
        <v>13.49</v>
      </c>
      <c r="K240" s="67">
        <f t="shared" si="56"/>
        <v>0</v>
      </c>
      <c r="L240" s="67">
        <f t="shared" si="57"/>
        <v>1281.55</v>
      </c>
      <c r="M240" s="67">
        <f t="shared" si="41"/>
        <v>0</v>
      </c>
    </row>
    <row r="241" spans="1:14">
      <c r="A241" s="125">
        <v>0</v>
      </c>
      <c r="C241" s="3">
        <v>132460</v>
      </c>
      <c r="D241" s="3" t="s">
        <v>2894</v>
      </c>
      <c r="E241" s="3" t="s">
        <v>2441</v>
      </c>
      <c r="F241" s="3" t="s">
        <v>8</v>
      </c>
      <c r="G241" s="5">
        <v>12.25</v>
      </c>
      <c r="H241" s="5">
        <f t="shared" si="55"/>
        <v>1163.75</v>
      </c>
      <c r="I241" s="66"/>
      <c r="J241" s="67">
        <f t="shared" ref="J241:J246" si="61">G241*(1-Скидка_ROXELPRO_Ind)</f>
        <v>12.25</v>
      </c>
      <c r="K241" s="67">
        <f t="shared" si="56"/>
        <v>0</v>
      </c>
      <c r="L241" s="67">
        <f t="shared" si="57"/>
        <v>1163.75</v>
      </c>
      <c r="M241" s="67">
        <f t="shared" si="41"/>
        <v>0</v>
      </c>
      <c r="N241" s="89"/>
    </row>
    <row r="242" spans="1:14">
      <c r="A242" s="125">
        <v>0</v>
      </c>
      <c r="C242" s="3">
        <v>132461</v>
      </c>
      <c r="D242" s="3" t="s">
        <v>2895</v>
      </c>
      <c r="E242" s="3" t="s">
        <v>2441</v>
      </c>
      <c r="F242" s="3" t="s">
        <v>8</v>
      </c>
      <c r="G242" s="5">
        <v>12.25</v>
      </c>
      <c r="H242" s="5">
        <f t="shared" si="55"/>
        <v>1163.75</v>
      </c>
      <c r="I242" s="66"/>
      <c r="J242" s="67">
        <f t="shared" si="61"/>
        <v>12.25</v>
      </c>
      <c r="K242" s="67">
        <f t="shared" si="56"/>
        <v>0</v>
      </c>
      <c r="L242" s="67">
        <f t="shared" si="57"/>
        <v>1163.75</v>
      </c>
      <c r="M242" s="67">
        <f t="shared" si="41"/>
        <v>0</v>
      </c>
      <c r="N242" s="89"/>
    </row>
    <row r="243" spans="1:14">
      <c r="A243" s="125">
        <v>0</v>
      </c>
      <c r="C243" s="3">
        <v>132462</v>
      </c>
      <c r="D243" s="3" t="s">
        <v>2896</v>
      </c>
      <c r="E243" s="3" t="s">
        <v>2441</v>
      </c>
      <c r="F243" s="3" t="s">
        <v>8</v>
      </c>
      <c r="G243" s="5">
        <v>12.25</v>
      </c>
      <c r="H243" s="5">
        <f t="shared" si="55"/>
        <v>1163.75</v>
      </c>
      <c r="I243" s="66"/>
      <c r="J243" s="67">
        <f t="shared" si="61"/>
        <v>12.25</v>
      </c>
      <c r="K243" s="67">
        <f t="shared" si="56"/>
        <v>0</v>
      </c>
      <c r="L243" s="67">
        <f t="shared" si="57"/>
        <v>1163.75</v>
      </c>
      <c r="M243" s="67">
        <f t="shared" si="41"/>
        <v>0</v>
      </c>
      <c r="N243" s="89"/>
    </row>
    <row r="244" spans="1:14">
      <c r="A244" s="125">
        <v>0</v>
      </c>
      <c r="C244" s="3">
        <v>132463</v>
      </c>
      <c r="D244" s="3" t="s">
        <v>2897</v>
      </c>
      <c r="E244" s="3" t="s">
        <v>2441</v>
      </c>
      <c r="F244" s="3" t="s">
        <v>8</v>
      </c>
      <c r="G244" s="5">
        <v>12.87</v>
      </c>
      <c r="H244" s="5">
        <f t="shared" si="55"/>
        <v>1222.6500000000001</v>
      </c>
      <c r="I244" s="66"/>
      <c r="J244" s="67">
        <f t="shared" si="61"/>
        <v>12.87</v>
      </c>
      <c r="K244" s="67">
        <f t="shared" si="56"/>
        <v>0</v>
      </c>
      <c r="L244" s="67">
        <f t="shared" si="57"/>
        <v>1222.6500000000001</v>
      </c>
      <c r="M244" s="67">
        <f t="shared" si="41"/>
        <v>0</v>
      </c>
      <c r="N244" s="89"/>
    </row>
    <row r="245" spans="1:14">
      <c r="A245" s="125">
        <v>0</v>
      </c>
      <c r="C245" s="3">
        <v>132466</v>
      </c>
      <c r="D245" s="3" t="s">
        <v>2898</v>
      </c>
      <c r="E245" s="3" t="s">
        <v>2441</v>
      </c>
      <c r="F245" s="3" t="s">
        <v>8</v>
      </c>
      <c r="G245" s="5">
        <v>13.49</v>
      </c>
      <c r="H245" s="5">
        <f t="shared" si="55"/>
        <v>1281.55</v>
      </c>
      <c r="I245" s="66"/>
      <c r="J245" s="67">
        <f t="shared" si="61"/>
        <v>13.49</v>
      </c>
      <c r="K245" s="67">
        <f t="shared" si="56"/>
        <v>0</v>
      </c>
      <c r="L245" s="67">
        <f t="shared" si="57"/>
        <v>1281.55</v>
      </c>
      <c r="M245" s="67">
        <f t="shared" ref="M245:M313" si="62">I245*L245</f>
        <v>0</v>
      </c>
      <c r="N245" s="89"/>
    </row>
    <row r="246" spans="1:14">
      <c r="A246" s="125">
        <v>0</v>
      </c>
      <c r="C246" s="3">
        <v>132467</v>
      </c>
      <c r="D246" s="3" t="s">
        <v>2899</v>
      </c>
      <c r="E246" s="3" t="s">
        <v>2441</v>
      </c>
      <c r="F246" s="3" t="s">
        <v>8</v>
      </c>
      <c r="G246" s="5">
        <v>13.49</v>
      </c>
      <c r="H246" s="5">
        <f t="shared" si="55"/>
        <v>1281.55</v>
      </c>
      <c r="I246" s="66"/>
      <c r="J246" s="67">
        <f t="shared" si="61"/>
        <v>13.49</v>
      </c>
      <c r="K246" s="67">
        <f t="shared" si="56"/>
        <v>0</v>
      </c>
      <c r="L246" s="67">
        <f t="shared" si="57"/>
        <v>1281.55</v>
      </c>
      <c r="M246" s="67">
        <f t="shared" si="62"/>
        <v>0</v>
      </c>
      <c r="N246" s="89"/>
    </row>
    <row r="247" spans="1:14">
      <c r="A247" s="125"/>
      <c r="C247" s="3"/>
      <c r="D247" s="3"/>
      <c r="E247" s="3"/>
      <c r="F247" s="3"/>
      <c r="G247" s="5"/>
      <c r="H247" s="5"/>
      <c r="I247" s="66"/>
      <c r="J247" s="67"/>
      <c r="K247" s="67"/>
      <c r="L247" s="67"/>
      <c r="M247" s="67"/>
      <c r="N247" s="89"/>
    </row>
    <row r="248" spans="1:14">
      <c r="A248" s="125">
        <v>0</v>
      </c>
      <c r="C248" s="3">
        <v>132932</v>
      </c>
      <c r="D248" s="3" t="s">
        <v>2943</v>
      </c>
      <c r="E248" s="3" t="s">
        <v>8</v>
      </c>
      <c r="F248" s="3" t="s">
        <v>8</v>
      </c>
      <c r="G248" s="5">
        <v>14.7</v>
      </c>
      <c r="H248" s="5">
        <f t="shared" si="55"/>
        <v>1396.5</v>
      </c>
      <c r="I248" s="66"/>
      <c r="J248" s="67">
        <f>G248*(1-Скидка_ROXELPRO_Ind)</f>
        <v>14.7</v>
      </c>
      <c r="K248" s="67">
        <f t="shared" si="56"/>
        <v>0</v>
      </c>
      <c r="L248" s="67">
        <f t="shared" si="57"/>
        <v>1396.5</v>
      </c>
      <c r="M248" s="67">
        <f t="shared" si="62"/>
        <v>0</v>
      </c>
      <c r="N248" s="89"/>
    </row>
    <row r="249" spans="1:14">
      <c r="A249" s="125">
        <v>0</v>
      </c>
      <c r="B249" s="89"/>
      <c r="C249" s="3">
        <v>132933</v>
      </c>
      <c r="D249" s="3" t="s">
        <v>3716</v>
      </c>
      <c r="E249" s="3" t="s">
        <v>8</v>
      </c>
      <c r="F249" s="3" t="s">
        <v>8</v>
      </c>
      <c r="G249" s="5">
        <v>14.7</v>
      </c>
      <c r="H249" s="5">
        <f t="shared" si="55"/>
        <v>1396.5</v>
      </c>
      <c r="I249" s="66"/>
      <c r="J249" s="67">
        <f>G249*(1-Скидка_ROXELPRO_Ind)</f>
        <v>14.7</v>
      </c>
      <c r="K249" s="67">
        <f t="shared" si="56"/>
        <v>0</v>
      </c>
      <c r="L249" s="67">
        <f t="shared" si="57"/>
        <v>1396.5</v>
      </c>
      <c r="M249" s="67">
        <f t="shared" si="62"/>
        <v>0</v>
      </c>
      <c r="N249" s="89"/>
    </row>
    <row r="250" spans="1:14" ht="12.5" thickBot="1">
      <c r="A250" s="125"/>
      <c r="C250" s="3"/>
      <c r="D250" s="3"/>
      <c r="E250" s="3"/>
      <c r="F250" s="3"/>
      <c r="G250" s="5"/>
      <c r="H250" s="5"/>
      <c r="I250" s="66"/>
      <c r="J250" s="67"/>
      <c r="K250" s="67"/>
      <c r="L250" s="67"/>
      <c r="M250" s="67"/>
      <c r="N250" s="89"/>
    </row>
    <row r="251" spans="1:14" ht="12.5" thickBot="1">
      <c r="A251" s="125"/>
      <c r="B251" s="358" t="s">
        <v>2942</v>
      </c>
      <c r="C251" s="359"/>
      <c r="D251" s="359"/>
      <c r="E251" s="359"/>
      <c r="F251" s="360"/>
      <c r="G251" s="326"/>
      <c r="H251" s="285"/>
      <c r="I251" s="66"/>
      <c r="J251" s="67"/>
      <c r="K251" s="67"/>
      <c r="L251" s="67"/>
      <c r="M251" s="67"/>
      <c r="N251" s="89"/>
    </row>
    <row r="252" spans="1:14">
      <c r="A252" s="125">
        <v>0</v>
      </c>
      <c r="C252" s="3">
        <v>133103</v>
      </c>
      <c r="D252" s="3" t="s">
        <v>4670</v>
      </c>
      <c r="E252" s="3" t="s">
        <v>2415</v>
      </c>
      <c r="F252" s="3" t="s">
        <v>8</v>
      </c>
      <c r="G252" s="5">
        <v>1.52</v>
      </c>
      <c r="H252" s="5">
        <f t="shared" ref="H252:H283" si="63">ROUND(G252*Курс_EUR,2)</f>
        <v>144.4</v>
      </c>
      <c r="I252" s="66"/>
      <c r="J252" s="67">
        <f t="shared" ref="J252" si="64">G252*(1-Скидка_ROXELPRO_Ind)</f>
        <v>1.52</v>
      </c>
      <c r="K252" s="67">
        <f t="shared" ref="K252:K283" si="65">J252*I252</f>
        <v>0</v>
      </c>
      <c r="L252" s="67">
        <f t="shared" ref="L252:L283" si="66">H252*(1-Скидка_ROXELPRO_Ind)</f>
        <v>144.4</v>
      </c>
      <c r="M252" s="67">
        <f t="shared" si="62"/>
        <v>0</v>
      </c>
    </row>
    <row r="253" spans="1:14">
      <c r="A253" s="125">
        <v>0</v>
      </c>
      <c r="C253" s="3">
        <v>133123</v>
      </c>
      <c r="D253" s="3" t="s">
        <v>2265</v>
      </c>
      <c r="E253" s="3" t="s">
        <v>2415</v>
      </c>
      <c r="F253" s="3" t="s">
        <v>8</v>
      </c>
      <c r="G253" s="5">
        <v>2.5099999999999998</v>
      </c>
      <c r="H253" s="5">
        <f t="shared" si="63"/>
        <v>238.45</v>
      </c>
      <c r="I253" s="66"/>
      <c r="J253" s="67">
        <f t="shared" ref="J253:J259" si="67">G253*(1-Скидка_ROXELPRO_Ind)</f>
        <v>2.5099999999999998</v>
      </c>
      <c r="K253" s="67">
        <f t="shared" si="65"/>
        <v>0</v>
      </c>
      <c r="L253" s="67">
        <f t="shared" si="66"/>
        <v>238.45</v>
      </c>
      <c r="M253" s="67">
        <f t="shared" si="62"/>
        <v>0</v>
      </c>
    </row>
    <row r="254" spans="1:14">
      <c r="A254" s="125">
        <v>0</v>
      </c>
      <c r="C254" s="3">
        <v>133303</v>
      </c>
      <c r="D254" s="3" t="s">
        <v>2900</v>
      </c>
      <c r="E254" s="3" t="s">
        <v>2415</v>
      </c>
      <c r="F254" s="3" t="s">
        <v>8</v>
      </c>
      <c r="G254" s="5">
        <v>1.76</v>
      </c>
      <c r="H254" s="5">
        <f t="shared" si="63"/>
        <v>167.2</v>
      </c>
      <c r="I254" s="66"/>
      <c r="J254" s="67">
        <f t="shared" si="67"/>
        <v>1.76</v>
      </c>
      <c r="K254" s="67">
        <f t="shared" si="65"/>
        <v>0</v>
      </c>
      <c r="L254" s="67">
        <f t="shared" si="66"/>
        <v>167.2</v>
      </c>
      <c r="M254" s="67">
        <f t="shared" si="62"/>
        <v>0</v>
      </c>
      <c r="N254" s="89"/>
    </row>
    <row r="255" spans="1:14">
      <c r="A255" s="125">
        <v>0</v>
      </c>
      <c r="C255" s="3">
        <v>133305</v>
      </c>
      <c r="D255" s="3" t="s">
        <v>2901</v>
      </c>
      <c r="E255" s="3" t="s">
        <v>2415</v>
      </c>
      <c r="F255" s="3" t="s">
        <v>8</v>
      </c>
      <c r="G255" s="5">
        <v>1.76</v>
      </c>
      <c r="H255" s="5">
        <f t="shared" si="63"/>
        <v>167.2</v>
      </c>
      <c r="I255" s="66"/>
      <c r="J255" s="67">
        <f t="shared" si="67"/>
        <v>1.76</v>
      </c>
      <c r="K255" s="67">
        <f t="shared" si="65"/>
        <v>0</v>
      </c>
      <c r="L255" s="67">
        <f t="shared" si="66"/>
        <v>167.2</v>
      </c>
      <c r="M255" s="67">
        <f t="shared" si="62"/>
        <v>0</v>
      </c>
      <c r="N255" s="89"/>
    </row>
    <row r="256" spans="1:14">
      <c r="A256" s="125">
        <v>0</v>
      </c>
      <c r="C256" s="3">
        <v>133318</v>
      </c>
      <c r="D256" s="3" t="s">
        <v>4671</v>
      </c>
      <c r="E256" s="3" t="s">
        <v>2415</v>
      </c>
      <c r="F256" s="3" t="s">
        <v>8</v>
      </c>
      <c r="G256" s="5">
        <v>1.76</v>
      </c>
      <c r="H256" s="5">
        <f t="shared" si="63"/>
        <v>167.2</v>
      </c>
      <c r="I256" s="66"/>
      <c r="J256" s="67">
        <f t="shared" ref="J256" si="68">G256*(1-Скидка_ROXELPRO_Ind)</f>
        <v>1.76</v>
      </c>
      <c r="K256" s="67">
        <f t="shared" si="65"/>
        <v>0</v>
      </c>
      <c r="L256" s="67">
        <f t="shared" si="66"/>
        <v>167.2</v>
      </c>
      <c r="M256" s="67">
        <f t="shared" si="62"/>
        <v>0</v>
      </c>
      <c r="N256" s="89"/>
    </row>
    <row r="257" spans="1:14">
      <c r="A257" s="125">
        <v>0</v>
      </c>
      <c r="C257" s="3">
        <v>133323</v>
      </c>
      <c r="D257" s="3" t="s">
        <v>2902</v>
      </c>
      <c r="E257" s="3" t="s">
        <v>2415</v>
      </c>
      <c r="F257" s="3" t="s">
        <v>8</v>
      </c>
      <c r="G257" s="5">
        <v>1.76</v>
      </c>
      <c r="H257" s="5">
        <f t="shared" si="63"/>
        <v>167.2</v>
      </c>
      <c r="I257" s="66"/>
      <c r="J257" s="67">
        <f t="shared" si="67"/>
        <v>1.76</v>
      </c>
      <c r="K257" s="67">
        <f t="shared" si="65"/>
        <v>0</v>
      </c>
      <c r="L257" s="67">
        <f t="shared" si="66"/>
        <v>167.2</v>
      </c>
      <c r="M257" s="67">
        <f t="shared" si="62"/>
        <v>0</v>
      </c>
      <c r="N257" s="89"/>
    </row>
    <row r="258" spans="1:14">
      <c r="A258" s="125">
        <v>0</v>
      </c>
      <c r="C258" s="3">
        <v>133325</v>
      </c>
      <c r="D258" s="3" t="s">
        <v>2903</v>
      </c>
      <c r="E258" s="3" t="s">
        <v>2415</v>
      </c>
      <c r="F258" s="3" t="s">
        <v>8</v>
      </c>
      <c r="G258" s="5">
        <v>1.76</v>
      </c>
      <c r="H258" s="5">
        <f t="shared" si="63"/>
        <v>167.2</v>
      </c>
      <c r="I258" s="66"/>
      <c r="J258" s="67">
        <f t="shared" si="67"/>
        <v>1.76</v>
      </c>
      <c r="K258" s="67">
        <f t="shared" si="65"/>
        <v>0</v>
      </c>
      <c r="L258" s="67">
        <f t="shared" si="66"/>
        <v>167.2</v>
      </c>
      <c r="M258" s="67">
        <f t="shared" si="62"/>
        <v>0</v>
      </c>
      <c r="N258" s="89"/>
    </row>
    <row r="259" spans="1:14">
      <c r="A259" s="125">
        <v>0</v>
      </c>
      <c r="C259" s="3">
        <v>133343</v>
      </c>
      <c r="D259" s="3" t="s">
        <v>2266</v>
      </c>
      <c r="E259" s="3" t="s">
        <v>2415</v>
      </c>
      <c r="F259" s="3" t="s">
        <v>8</v>
      </c>
      <c r="G259" s="5">
        <v>1.88</v>
      </c>
      <c r="H259" s="5">
        <f t="shared" si="63"/>
        <v>178.6</v>
      </c>
      <c r="I259" s="66"/>
      <c r="J259" s="67">
        <f t="shared" si="67"/>
        <v>1.88</v>
      </c>
      <c r="K259" s="67">
        <f t="shared" si="65"/>
        <v>0</v>
      </c>
      <c r="L259" s="67">
        <f t="shared" si="66"/>
        <v>178.6</v>
      </c>
      <c r="M259" s="67">
        <f t="shared" si="62"/>
        <v>0</v>
      </c>
    </row>
    <row r="260" spans="1:14">
      <c r="A260" s="125">
        <v>0</v>
      </c>
      <c r="C260" s="3">
        <v>133403</v>
      </c>
      <c r="D260" s="3" t="s">
        <v>2904</v>
      </c>
      <c r="E260" s="3" t="s">
        <v>2415</v>
      </c>
      <c r="F260" s="3" t="s">
        <v>8</v>
      </c>
      <c r="G260" s="5">
        <v>1.8</v>
      </c>
      <c r="H260" s="5">
        <f t="shared" si="63"/>
        <v>171</v>
      </c>
      <c r="I260" s="66"/>
      <c r="J260" s="67">
        <f t="shared" ref="J260:J269" si="69">G260*(1-Скидка_ROXELPRO_Ind)</f>
        <v>1.8</v>
      </c>
      <c r="K260" s="67">
        <f t="shared" si="65"/>
        <v>0</v>
      </c>
      <c r="L260" s="67">
        <f t="shared" si="66"/>
        <v>171</v>
      </c>
      <c r="M260" s="67">
        <f t="shared" si="62"/>
        <v>0</v>
      </c>
      <c r="N260" s="89"/>
    </row>
    <row r="261" spans="1:14">
      <c r="A261" s="125">
        <v>0</v>
      </c>
      <c r="C261" s="3">
        <v>133405</v>
      </c>
      <c r="D261" s="3" t="s">
        <v>2905</v>
      </c>
      <c r="E261" s="3" t="s">
        <v>2415</v>
      </c>
      <c r="F261" s="3" t="s">
        <v>8</v>
      </c>
      <c r="G261" s="5">
        <v>1.8</v>
      </c>
      <c r="H261" s="5">
        <f t="shared" si="63"/>
        <v>171</v>
      </c>
      <c r="I261" s="66"/>
      <c r="J261" s="67">
        <f t="shared" si="69"/>
        <v>1.8</v>
      </c>
      <c r="K261" s="67">
        <f t="shared" si="65"/>
        <v>0</v>
      </c>
      <c r="L261" s="67">
        <f t="shared" si="66"/>
        <v>171</v>
      </c>
      <c r="M261" s="67">
        <f t="shared" si="62"/>
        <v>0</v>
      </c>
      <c r="N261" s="89"/>
    </row>
    <row r="262" spans="1:14">
      <c r="A262" s="125">
        <v>0</v>
      </c>
      <c r="C262" s="3">
        <v>133406</v>
      </c>
      <c r="D262" s="3" t="s">
        <v>2906</v>
      </c>
      <c r="E262" s="3" t="s">
        <v>2415</v>
      </c>
      <c r="F262" s="3" t="s">
        <v>8</v>
      </c>
      <c r="G262" s="5">
        <v>1.8</v>
      </c>
      <c r="H262" s="5">
        <f t="shared" si="63"/>
        <v>171</v>
      </c>
      <c r="I262" s="66"/>
      <c r="J262" s="67">
        <f t="shared" si="69"/>
        <v>1.8</v>
      </c>
      <c r="K262" s="67">
        <f t="shared" si="65"/>
        <v>0</v>
      </c>
      <c r="L262" s="67">
        <f t="shared" si="66"/>
        <v>171</v>
      </c>
      <c r="M262" s="67">
        <f t="shared" si="62"/>
        <v>0</v>
      </c>
      <c r="N262" s="89"/>
    </row>
    <row r="263" spans="1:14">
      <c r="A263" s="125">
        <v>0</v>
      </c>
      <c r="C263" s="3">
        <v>133408</v>
      </c>
      <c r="D263" s="3" t="s">
        <v>2907</v>
      </c>
      <c r="E263" s="3" t="s">
        <v>2415</v>
      </c>
      <c r="F263" s="3" t="s">
        <v>8</v>
      </c>
      <c r="G263" s="5">
        <v>1.8</v>
      </c>
      <c r="H263" s="5">
        <f t="shared" si="63"/>
        <v>171</v>
      </c>
      <c r="I263" s="66"/>
      <c r="J263" s="67">
        <f t="shared" si="69"/>
        <v>1.8</v>
      </c>
      <c r="K263" s="67">
        <f t="shared" si="65"/>
        <v>0</v>
      </c>
      <c r="L263" s="67">
        <f t="shared" si="66"/>
        <v>171</v>
      </c>
      <c r="M263" s="67">
        <f t="shared" si="62"/>
        <v>0</v>
      </c>
      <c r="N263" s="89"/>
    </row>
    <row r="264" spans="1:14">
      <c r="A264" s="125">
        <v>0</v>
      </c>
      <c r="C264" s="3">
        <v>133423</v>
      </c>
      <c r="D264" s="3" t="s">
        <v>2267</v>
      </c>
      <c r="E264" s="3" t="s">
        <v>2415</v>
      </c>
      <c r="F264" s="3" t="s">
        <v>8</v>
      </c>
      <c r="G264" s="5">
        <v>2.34</v>
      </c>
      <c r="H264" s="5">
        <f t="shared" si="63"/>
        <v>222.3</v>
      </c>
      <c r="I264" s="66"/>
      <c r="J264" s="67">
        <f t="shared" si="69"/>
        <v>2.34</v>
      </c>
      <c r="K264" s="67">
        <f t="shared" si="65"/>
        <v>0</v>
      </c>
      <c r="L264" s="67">
        <f t="shared" si="66"/>
        <v>222.3</v>
      </c>
      <c r="M264" s="67">
        <f t="shared" si="62"/>
        <v>0</v>
      </c>
    </row>
    <row r="265" spans="1:14">
      <c r="A265" s="125">
        <v>0</v>
      </c>
      <c r="C265" s="3">
        <v>133425</v>
      </c>
      <c r="D265" s="3" t="s">
        <v>2268</v>
      </c>
      <c r="E265" s="3" t="s">
        <v>2415</v>
      </c>
      <c r="F265" s="3" t="s">
        <v>8</v>
      </c>
      <c r="G265" s="5">
        <v>2.34</v>
      </c>
      <c r="H265" s="5">
        <f t="shared" si="63"/>
        <v>222.3</v>
      </c>
      <c r="I265" s="66"/>
      <c r="J265" s="67">
        <f t="shared" si="69"/>
        <v>2.34</v>
      </c>
      <c r="K265" s="67">
        <f t="shared" si="65"/>
        <v>0</v>
      </c>
      <c r="L265" s="67">
        <f t="shared" si="66"/>
        <v>222.3</v>
      </c>
      <c r="M265" s="67">
        <f t="shared" si="62"/>
        <v>0</v>
      </c>
    </row>
    <row r="266" spans="1:14">
      <c r="A266" s="125">
        <v>0</v>
      </c>
      <c r="C266" s="3">
        <v>133426</v>
      </c>
      <c r="D266" s="3" t="s">
        <v>2269</v>
      </c>
      <c r="E266" s="3" t="s">
        <v>2415</v>
      </c>
      <c r="F266" s="3" t="s">
        <v>8</v>
      </c>
      <c r="G266" s="5">
        <v>2.34</v>
      </c>
      <c r="H266" s="5">
        <f t="shared" si="63"/>
        <v>222.3</v>
      </c>
      <c r="I266" s="66"/>
      <c r="J266" s="67">
        <f t="shared" si="69"/>
        <v>2.34</v>
      </c>
      <c r="K266" s="67">
        <f t="shared" si="65"/>
        <v>0</v>
      </c>
      <c r="L266" s="67">
        <f t="shared" si="66"/>
        <v>222.3</v>
      </c>
      <c r="M266" s="67">
        <f t="shared" si="62"/>
        <v>0</v>
      </c>
    </row>
    <row r="267" spans="1:14">
      <c r="A267" s="125">
        <v>0</v>
      </c>
      <c r="C267" s="3">
        <v>133427</v>
      </c>
      <c r="D267" s="3" t="s">
        <v>2270</v>
      </c>
      <c r="E267" s="3" t="s">
        <v>2415</v>
      </c>
      <c r="F267" s="3" t="s">
        <v>8</v>
      </c>
      <c r="G267" s="5">
        <v>1.8</v>
      </c>
      <c r="H267" s="5">
        <f t="shared" si="63"/>
        <v>171</v>
      </c>
      <c r="I267" s="66"/>
      <c r="J267" s="67">
        <f t="shared" si="69"/>
        <v>1.8</v>
      </c>
      <c r="K267" s="67">
        <f t="shared" si="65"/>
        <v>0</v>
      </c>
      <c r="L267" s="67">
        <f t="shared" si="66"/>
        <v>171</v>
      </c>
      <c r="M267" s="67">
        <f t="shared" si="62"/>
        <v>0</v>
      </c>
    </row>
    <row r="268" spans="1:14">
      <c r="A268" s="125">
        <v>0</v>
      </c>
      <c r="C268" s="3">
        <v>133428</v>
      </c>
      <c r="D268" s="3" t="s">
        <v>2271</v>
      </c>
      <c r="E268" s="3" t="s">
        <v>2415</v>
      </c>
      <c r="F268" s="3" t="s">
        <v>8</v>
      </c>
      <c r="G268" s="5">
        <v>2.34</v>
      </c>
      <c r="H268" s="5">
        <f t="shared" si="63"/>
        <v>222.3</v>
      </c>
      <c r="I268" s="66"/>
      <c r="J268" s="67">
        <f t="shared" si="69"/>
        <v>2.34</v>
      </c>
      <c r="K268" s="67">
        <f t="shared" si="65"/>
        <v>0</v>
      </c>
      <c r="L268" s="67">
        <f t="shared" si="66"/>
        <v>222.3</v>
      </c>
      <c r="M268" s="67">
        <f t="shared" si="62"/>
        <v>0</v>
      </c>
    </row>
    <row r="269" spans="1:14">
      <c r="A269" s="125">
        <v>0</v>
      </c>
      <c r="C269" s="3">
        <v>133503</v>
      </c>
      <c r="D269" s="3" t="s">
        <v>2908</v>
      </c>
      <c r="E269" s="3" t="s">
        <v>2415</v>
      </c>
      <c r="F269" s="3" t="s">
        <v>8</v>
      </c>
      <c r="G269" s="5">
        <v>2.2400000000000002</v>
      </c>
      <c r="H269" s="5">
        <f t="shared" si="63"/>
        <v>212.8</v>
      </c>
      <c r="I269" s="66"/>
      <c r="J269" s="67">
        <f t="shared" si="69"/>
        <v>2.2400000000000002</v>
      </c>
      <c r="K269" s="67">
        <f t="shared" si="65"/>
        <v>0</v>
      </c>
      <c r="L269" s="67">
        <f t="shared" si="66"/>
        <v>212.8</v>
      </c>
      <c r="M269" s="67">
        <f t="shared" si="62"/>
        <v>0</v>
      </c>
      <c r="N269" s="89"/>
    </row>
    <row r="270" spans="1:14">
      <c r="A270" s="125">
        <v>0</v>
      </c>
      <c r="C270" s="3">
        <v>133505</v>
      </c>
      <c r="D270" s="3" t="s">
        <v>2909</v>
      </c>
      <c r="E270" s="3" t="s">
        <v>2415</v>
      </c>
      <c r="F270" s="3" t="s">
        <v>8</v>
      </c>
      <c r="G270" s="5">
        <v>2.2400000000000002</v>
      </c>
      <c r="H270" s="5">
        <f t="shared" si="63"/>
        <v>212.8</v>
      </c>
      <c r="I270" s="66"/>
      <c r="J270" s="67">
        <f t="shared" ref="J270:J293" si="70">G270*(1-Скидка_ROXELPRO_Ind)</f>
        <v>2.2400000000000002</v>
      </c>
      <c r="K270" s="67">
        <f t="shared" si="65"/>
        <v>0</v>
      </c>
      <c r="L270" s="67">
        <f t="shared" si="66"/>
        <v>212.8</v>
      </c>
      <c r="M270" s="67">
        <f t="shared" si="62"/>
        <v>0</v>
      </c>
      <c r="N270" s="89"/>
    </row>
    <row r="271" spans="1:14">
      <c r="A271" s="125">
        <v>0</v>
      </c>
      <c r="C271" s="3">
        <v>133506</v>
      </c>
      <c r="D271" s="3" t="s">
        <v>2910</v>
      </c>
      <c r="E271" s="3" t="s">
        <v>2415</v>
      </c>
      <c r="F271" s="3" t="s">
        <v>8</v>
      </c>
      <c r="G271" s="5">
        <v>2.2400000000000002</v>
      </c>
      <c r="H271" s="5">
        <f t="shared" si="63"/>
        <v>212.8</v>
      </c>
      <c r="I271" s="66"/>
      <c r="J271" s="67">
        <f t="shared" si="70"/>
        <v>2.2400000000000002</v>
      </c>
      <c r="K271" s="67">
        <f t="shared" si="65"/>
        <v>0</v>
      </c>
      <c r="L271" s="67">
        <f t="shared" si="66"/>
        <v>212.8</v>
      </c>
      <c r="M271" s="67">
        <f t="shared" si="62"/>
        <v>0</v>
      </c>
      <c r="N271" s="89"/>
    </row>
    <row r="272" spans="1:14">
      <c r="A272" s="125">
        <v>0</v>
      </c>
      <c r="C272" s="3">
        <v>133508</v>
      </c>
      <c r="D272" s="3" t="s">
        <v>2911</v>
      </c>
      <c r="E272" s="3" t="s">
        <v>2415</v>
      </c>
      <c r="F272" s="3" t="s">
        <v>8</v>
      </c>
      <c r="G272" s="5">
        <v>2.2400000000000002</v>
      </c>
      <c r="H272" s="5">
        <f t="shared" si="63"/>
        <v>212.8</v>
      </c>
      <c r="I272" s="66"/>
      <c r="J272" s="67">
        <f t="shared" si="70"/>
        <v>2.2400000000000002</v>
      </c>
      <c r="K272" s="67">
        <f t="shared" si="65"/>
        <v>0</v>
      </c>
      <c r="L272" s="67">
        <f t="shared" si="66"/>
        <v>212.8</v>
      </c>
      <c r="M272" s="67">
        <f t="shared" si="62"/>
        <v>0</v>
      </c>
      <c r="N272" s="89"/>
    </row>
    <row r="273" spans="1:14">
      <c r="A273" s="125">
        <v>0</v>
      </c>
      <c r="C273" s="3">
        <v>133523</v>
      </c>
      <c r="D273" s="3" t="s">
        <v>2912</v>
      </c>
      <c r="E273" s="3" t="s">
        <v>2415</v>
      </c>
      <c r="F273" s="3" t="s">
        <v>8</v>
      </c>
      <c r="G273" s="5">
        <v>2.77</v>
      </c>
      <c r="H273" s="5">
        <f t="shared" si="63"/>
        <v>263.14999999999998</v>
      </c>
      <c r="I273" s="66"/>
      <c r="J273" s="67">
        <f t="shared" si="70"/>
        <v>2.77</v>
      </c>
      <c r="K273" s="67">
        <f t="shared" si="65"/>
        <v>0</v>
      </c>
      <c r="L273" s="67">
        <f t="shared" si="66"/>
        <v>263.14999999999998</v>
      </c>
      <c r="M273" s="67">
        <f t="shared" si="62"/>
        <v>0</v>
      </c>
      <c r="N273" s="89"/>
    </row>
    <row r="274" spans="1:14">
      <c r="A274" s="125">
        <v>0</v>
      </c>
      <c r="C274" s="3">
        <v>133525</v>
      </c>
      <c r="D274" s="3" t="s">
        <v>2913</v>
      </c>
      <c r="E274" s="3" t="s">
        <v>2415</v>
      </c>
      <c r="F274" s="3" t="s">
        <v>8</v>
      </c>
      <c r="G274" s="5">
        <v>2.77</v>
      </c>
      <c r="H274" s="5">
        <f t="shared" si="63"/>
        <v>263.14999999999998</v>
      </c>
      <c r="I274" s="66"/>
      <c r="J274" s="67">
        <f t="shared" si="70"/>
        <v>2.77</v>
      </c>
      <c r="K274" s="67">
        <f t="shared" si="65"/>
        <v>0</v>
      </c>
      <c r="L274" s="67">
        <f t="shared" si="66"/>
        <v>263.14999999999998</v>
      </c>
      <c r="M274" s="67">
        <f t="shared" si="62"/>
        <v>0</v>
      </c>
      <c r="N274" s="89"/>
    </row>
    <row r="275" spans="1:14">
      <c r="A275" s="125">
        <v>0</v>
      </c>
      <c r="C275" s="3">
        <v>133526</v>
      </c>
      <c r="D275" s="3" t="s">
        <v>2914</v>
      </c>
      <c r="E275" s="3" t="s">
        <v>2415</v>
      </c>
      <c r="F275" s="3" t="s">
        <v>8</v>
      </c>
      <c r="G275" s="5">
        <v>2.77</v>
      </c>
      <c r="H275" s="5">
        <f t="shared" si="63"/>
        <v>263.14999999999998</v>
      </c>
      <c r="I275" s="66"/>
      <c r="J275" s="67">
        <f t="shared" si="70"/>
        <v>2.77</v>
      </c>
      <c r="K275" s="67">
        <f t="shared" si="65"/>
        <v>0</v>
      </c>
      <c r="L275" s="67">
        <f t="shared" si="66"/>
        <v>263.14999999999998</v>
      </c>
      <c r="M275" s="67">
        <f t="shared" si="62"/>
        <v>0</v>
      </c>
      <c r="N275" s="89"/>
    </row>
    <row r="276" spans="1:14">
      <c r="A276" s="125">
        <v>0</v>
      </c>
      <c r="C276" s="3">
        <v>133528</v>
      </c>
      <c r="D276" s="3" t="s">
        <v>2915</v>
      </c>
      <c r="E276" s="3" t="s">
        <v>2415</v>
      </c>
      <c r="F276" s="3" t="s">
        <v>8</v>
      </c>
      <c r="G276" s="5">
        <v>2.77</v>
      </c>
      <c r="H276" s="5">
        <f t="shared" si="63"/>
        <v>263.14999999999998</v>
      </c>
      <c r="I276" s="66"/>
      <c r="J276" s="67">
        <f t="shared" si="70"/>
        <v>2.77</v>
      </c>
      <c r="K276" s="67">
        <f t="shared" si="65"/>
        <v>0</v>
      </c>
      <c r="L276" s="67">
        <f t="shared" si="66"/>
        <v>263.14999999999998</v>
      </c>
      <c r="M276" s="67">
        <f t="shared" si="62"/>
        <v>0</v>
      </c>
      <c r="N276" s="89"/>
    </row>
    <row r="277" spans="1:14">
      <c r="A277" s="125">
        <v>0</v>
      </c>
      <c r="C277" s="3">
        <v>133643</v>
      </c>
      <c r="D277" s="3" t="s">
        <v>2272</v>
      </c>
      <c r="E277" s="3" t="s">
        <v>2415</v>
      </c>
      <c r="F277" s="3" t="s">
        <v>8</v>
      </c>
      <c r="G277" s="5">
        <v>3.24</v>
      </c>
      <c r="H277" s="5">
        <f t="shared" si="63"/>
        <v>307.8</v>
      </c>
      <c r="I277" s="66"/>
      <c r="J277" s="67">
        <f t="shared" si="70"/>
        <v>3.24</v>
      </c>
      <c r="K277" s="67">
        <f t="shared" si="65"/>
        <v>0</v>
      </c>
      <c r="L277" s="67">
        <f t="shared" si="66"/>
        <v>307.8</v>
      </c>
      <c r="M277" s="67">
        <f t="shared" si="62"/>
        <v>0</v>
      </c>
    </row>
    <row r="278" spans="1:14">
      <c r="A278" s="125">
        <v>0</v>
      </c>
      <c r="C278" s="3">
        <v>133645</v>
      </c>
      <c r="D278" s="3" t="s">
        <v>2273</v>
      </c>
      <c r="E278" s="3" t="s">
        <v>2415</v>
      </c>
      <c r="F278" s="3" t="s">
        <v>8</v>
      </c>
      <c r="G278" s="5">
        <v>3.24</v>
      </c>
      <c r="H278" s="5">
        <f t="shared" si="63"/>
        <v>307.8</v>
      </c>
      <c r="I278" s="66"/>
      <c r="J278" s="67">
        <f t="shared" si="70"/>
        <v>3.24</v>
      </c>
      <c r="K278" s="67">
        <f t="shared" si="65"/>
        <v>0</v>
      </c>
      <c r="L278" s="67">
        <f t="shared" si="66"/>
        <v>307.8</v>
      </c>
      <c r="M278" s="67">
        <f t="shared" si="62"/>
        <v>0</v>
      </c>
    </row>
    <row r="279" spans="1:14">
      <c r="A279" s="125">
        <v>0</v>
      </c>
      <c r="C279" s="3">
        <v>133646</v>
      </c>
      <c r="D279" s="3" t="s">
        <v>2274</v>
      </c>
      <c r="E279" s="3" t="s">
        <v>2415</v>
      </c>
      <c r="F279" s="3" t="s">
        <v>8</v>
      </c>
      <c r="G279" s="5">
        <v>3.24</v>
      </c>
      <c r="H279" s="5">
        <f t="shared" si="63"/>
        <v>307.8</v>
      </c>
      <c r="I279" s="66"/>
      <c r="J279" s="67">
        <f t="shared" si="70"/>
        <v>3.24</v>
      </c>
      <c r="K279" s="67">
        <f t="shared" si="65"/>
        <v>0</v>
      </c>
      <c r="L279" s="67">
        <f t="shared" si="66"/>
        <v>307.8</v>
      </c>
      <c r="M279" s="67">
        <f t="shared" si="62"/>
        <v>0</v>
      </c>
    </row>
    <row r="280" spans="1:14">
      <c r="A280" s="125">
        <v>0</v>
      </c>
      <c r="C280" s="3">
        <v>133647</v>
      </c>
      <c r="D280" s="3" t="s">
        <v>2275</v>
      </c>
      <c r="E280" s="3" t="s">
        <v>2415</v>
      </c>
      <c r="F280" s="3" t="s">
        <v>8</v>
      </c>
      <c r="G280" s="5">
        <v>3.24</v>
      </c>
      <c r="H280" s="5">
        <f t="shared" si="63"/>
        <v>307.8</v>
      </c>
      <c r="I280" s="66"/>
      <c r="J280" s="67">
        <f t="shared" si="70"/>
        <v>3.24</v>
      </c>
      <c r="K280" s="67">
        <f t="shared" si="65"/>
        <v>0</v>
      </c>
      <c r="L280" s="67">
        <f t="shared" si="66"/>
        <v>307.8</v>
      </c>
      <c r="M280" s="67">
        <f t="shared" si="62"/>
        <v>0</v>
      </c>
    </row>
    <row r="281" spans="1:14">
      <c r="A281" s="125">
        <v>0</v>
      </c>
      <c r="C281" s="3">
        <v>133648</v>
      </c>
      <c r="D281" s="3" t="s">
        <v>2276</v>
      </c>
      <c r="E281" s="3" t="s">
        <v>2415</v>
      </c>
      <c r="F281" s="3" t="s">
        <v>8</v>
      </c>
      <c r="G281" s="5">
        <v>3.24</v>
      </c>
      <c r="H281" s="5">
        <f t="shared" si="63"/>
        <v>307.8</v>
      </c>
      <c r="I281" s="66"/>
      <c r="J281" s="67">
        <f t="shared" si="70"/>
        <v>3.24</v>
      </c>
      <c r="K281" s="67">
        <f t="shared" si="65"/>
        <v>0</v>
      </c>
      <c r="L281" s="67">
        <f t="shared" si="66"/>
        <v>307.8</v>
      </c>
      <c r="M281" s="67">
        <f t="shared" si="62"/>
        <v>0</v>
      </c>
    </row>
    <row r="282" spans="1:14">
      <c r="A282" s="125">
        <v>0</v>
      </c>
      <c r="C282" s="3">
        <v>133813</v>
      </c>
      <c r="D282" s="3" t="s">
        <v>2916</v>
      </c>
      <c r="E282" s="3" t="s">
        <v>2416</v>
      </c>
      <c r="F282" s="3" t="s">
        <v>8</v>
      </c>
      <c r="G282" s="5">
        <v>3.12</v>
      </c>
      <c r="H282" s="5">
        <f t="shared" si="63"/>
        <v>296.39999999999998</v>
      </c>
      <c r="I282" s="66"/>
      <c r="J282" s="67">
        <f t="shared" si="70"/>
        <v>3.12</v>
      </c>
      <c r="K282" s="67">
        <f t="shared" si="65"/>
        <v>0</v>
      </c>
      <c r="L282" s="67">
        <f t="shared" si="66"/>
        <v>296.39999999999998</v>
      </c>
      <c r="M282" s="67">
        <f t="shared" si="62"/>
        <v>0</v>
      </c>
      <c r="N282" s="89"/>
    </row>
    <row r="283" spans="1:14">
      <c r="A283" s="125">
        <v>0</v>
      </c>
      <c r="C283" s="3">
        <v>133815</v>
      </c>
      <c r="D283" s="3" t="s">
        <v>2917</v>
      </c>
      <c r="E283" s="3" t="s">
        <v>2416</v>
      </c>
      <c r="F283" s="3" t="s">
        <v>8</v>
      </c>
      <c r="G283" s="5">
        <v>3.12</v>
      </c>
      <c r="H283" s="5">
        <f t="shared" si="63"/>
        <v>296.39999999999998</v>
      </c>
      <c r="I283" s="66"/>
      <c r="J283" s="67">
        <f t="shared" si="70"/>
        <v>3.12</v>
      </c>
      <c r="K283" s="67">
        <f t="shared" si="65"/>
        <v>0</v>
      </c>
      <c r="L283" s="67">
        <f t="shared" si="66"/>
        <v>296.39999999999998</v>
      </c>
      <c r="M283" s="67">
        <f t="shared" si="62"/>
        <v>0</v>
      </c>
      <c r="N283" s="89"/>
    </row>
    <row r="284" spans="1:14">
      <c r="A284" s="125">
        <v>0</v>
      </c>
      <c r="C284" s="3">
        <v>133816</v>
      </c>
      <c r="D284" s="3" t="s">
        <v>2918</v>
      </c>
      <c r="E284" s="3" t="s">
        <v>2416</v>
      </c>
      <c r="F284" s="3" t="s">
        <v>8</v>
      </c>
      <c r="G284" s="5">
        <v>3.12</v>
      </c>
      <c r="H284" s="5">
        <f t="shared" ref="H284:H315" si="71">ROUND(G284*Курс_EUR,2)</f>
        <v>296.39999999999998</v>
      </c>
      <c r="I284" s="66"/>
      <c r="J284" s="67">
        <f t="shared" si="70"/>
        <v>3.12</v>
      </c>
      <c r="K284" s="67">
        <f t="shared" ref="K284:K315" si="72">J284*I284</f>
        <v>0</v>
      </c>
      <c r="L284" s="67">
        <f t="shared" ref="L284:L315" si="73">H284*(1-Скидка_ROXELPRO_Ind)</f>
        <v>296.39999999999998</v>
      </c>
      <c r="M284" s="67">
        <f t="shared" si="62"/>
        <v>0</v>
      </c>
      <c r="N284" s="89"/>
    </row>
    <row r="285" spans="1:14">
      <c r="A285" s="125">
        <v>0</v>
      </c>
      <c r="C285" s="3">
        <v>133818</v>
      </c>
      <c r="D285" s="3" t="s">
        <v>2919</v>
      </c>
      <c r="E285" s="3" t="s">
        <v>2416</v>
      </c>
      <c r="F285" s="3" t="s">
        <v>8</v>
      </c>
      <c r="G285" s="5">
        <v>3.12</v>
      </c>
      <c r="H285" s="5">
        <f t="shared" si="71"/>
        <v>296.39999999999998</v>
      </c>
      <c r="I285" s="66"/>
      <c r="J285" s="67">
        <f t="shared" si="70"/>
        <v>3.12</v>
      </c>
      <c r="K285" s="67">
        <f t="shared" si="72"/>
        <v>0</v>
      </c>
      <c r="L285" s="67">
        <f t="shared" si="73"/>
        <v>296.39999999999998</v>
      </c>
      <c r="M285" s="67">
        <f t="shared" si="62"/>
        <v>0</v>
      </c>
      <c r="N285" s="89"/>
    </row>
    <row r="286" spans="1:14">
      <c r="A286" s="125">
        <v>0</v>
      </c>
      <c r="C286" s="3">
        <v>133843</v>
      </c>
      <c r="D286" s="3" t="s">
        <v>2277</v>
      </c>
      <c r="E286" s="3" t="s">
        <v>2416</v>
      </c>
      <c r="F286" s="3" t="s">
        <v>8</v>
      </c>
      <c r="G286" s="5">
        <v>4.7300000000000004</v>
      </c>
      <c r="H286" s="5">
        <f t="shared" si="71"/>
        <v>449.35</v>
      </c>
      <c r="I286" s="66"/>
      <c r="J286" s="67">
        <f t="shared" si="70"/>
        <v>4.7300000000000004</v>
      </c>
      <c r="K286" s="67">
        <f t="shared" si="72"/>
        <v>0</v>
      </c>
      <c r="L286" s="67">
        <f t="shared" si="73"/>
        <v>449.35</v>
      </c>
      <c r="M286" s="67">
        <f t="shared" si="62"/>
        <v>0</v>
      </c>
    </row>
    <row r="287" spans="1:14">
      <c r="A287" s="125">
        <v>0</v>
      </c>
      <c r="C287" s="3">
        <v>133845</v>
      </c>
      <c r="D287" s="3" t="s">
        <v>2278</v>
      </c>
      <c r="E287" s="3" t="s">
        <v>2416</v>
      </c>
      <c r="F287" s="3" t="s">
        <v>8</v>
      </c>
      <c r="G287" s="5">
        <v>4.7300000000000004</v>
      </c>
      <c r="H287" s="5">
        <f t="shared" si="71"/>
        <v>449.35</v>
      </c>
      <c r="I287" s="66"/>
      <c r="J287" s="67">
        <f t="shared" si="70"/>
        <v>4.7300000000000004</v>
      </c>
      <c r="K287" s="67">
        <f t="shared" si="72"/>
        <v>0</v>
      </c>
      <c r="L287" s="67">
        <f t="shared" si="73"/>
        <v>449.35</v>
      </c>
      <c r="M287" s="67">
        <f t="shared" si="62"/>
        <v>0</v>
      </c>
    </row>
    <row r="288" spans="1:14">
      <c r="A288" s="125">
        <v>0</v>
      </c>
      <c r="C288" s="3">
        <v>133846</v>
      </c>
      <c r="D288" s="3" t="s">
        <v>2279</v>
      </c>
      <c r="E288" s="3" t="s">
        <v>2416</v>
      </c>
      <c r="F288" s="3" t="s">
        <v>8</v>
      </c>
      <c r="G288" s="5">
        <v>4.7300000000000004</v>
      </c>
      <c r="H288" s="5">
        <f t="shared" si="71"/>
        <v>449.35</v>
      </c>
      <c r="I288" s="66"/>
      <c r="J288" s="67">
        <f t="shared" si="70"/>
        <v>4.7300000000000004</v>
      </c>
      <c r="K288" s="67">
        <f t="shared" si="72"/>
        <v>0</v>
      </c>
      <c r="L288" s="67">
        <f t="shared" si="73"/>
        <v>449.35</v>
      </c>
      <c r="M288" s="67">
        <f t="shared" si="62"/>
        <v>0</v>
      </c>
    </row>
    <row r="289" spans="1:13">
      <c r="A289" s="125">
        <v>0</v>
      </c>
      <c r="C289" s="3">
        <v>133847</v>
      </c>
      <c r="D289" s="3" t="s">
        <v>2280</v>
      </c>
      <c r="E289" s="3" t="s">
        <v>2416</v>
      </c>
      <c r="F289" s="3" t="s">
        <v>8</v>
      </c>
      <c r="G289" s="5">
        <v>4.7300000000000004</v>
      </c>
      <c r="H289" s="5">
        <f t="shared" si="71"/>
        <v>449.35</v>
      </c>
      <c r="I289" s="66"/>
      <c r="J289" s="67">
        <f t="shared" si="70"/>
        <v>4.7300000000000004</v>
      </c>
      <c r="K289" s="67">
        <f t="shared" si="72"/>
        <v>0</v>
      </c>
      <c r="L289" s="67">
        <f t="shared" si="73"/>
        <v>449.35</v>
      </c>
      <c r="M289" s="67">
        <f t="shared" si="62"/>
        <v>0</v>
      </c>
    </row>
    <row r="290" spans="1:13">
      <c r="A290" s="125">
        <v>0</v>
      </c>
      <c r="C290" s="3">
        <v>133848</v>
      </c>
      <c r="D290" s="3" t="s">
        <v>2281</v>
      </c>
      <c r="E290" s="3" t="s">
        <v>2416</v>
      </c>
      <c r="F290" s="3" t="s">
        <v>8</v>
      </c>
      <c r="G290" s="5">
        <v>4.7300000000000004</v>
      </c>
      <c r="H290" s="5">
        <f t="shared" si="71"/>
        <v>449.35</v>
      </c>
      <c r="I290" s="66"/>
      <c r="J290" s="67">
        <f t="shared" si="70"/>
        <v>4.7300000000000004</v>
      </c>
      <c r="K290" s="67">
        <f t="shared" si="72"/>
        <v>0</v>
      </c>
      <c r="L290" s="67">
        <f t="shared" si="73"/>
        <v>449.35</v>
      </c>
      <c r="M290" s="67">
        <f t="shared" si="62"/>
        <v>0</v>
      </c>
    </row>
    <row r="291" spans="1:13">
      <c r="A291" s="125"/>
      <c r="C291" s="3"/>
      <c r="D291" s="3"/>
      <c r="E291" s="3"/>
      <c r="F291" s="3"/>
      <c r="G291" s="5"/>
      <c r="H291" s="5"/>
      <c r="I291" s="66"/>
      <c r="J291" s="67"/>
      <c r="K291" s="67"/>
      <c r="L291" s="67"/>
      <c r="M291" s="67"/>
    </row>
    <row r="292" spans="1:13">
      <c r="A292" s="125">
        <v>0</v>
      </c>
      <c r="C292" s="3">
        <v>135426</v>
      </c>
      <c r="D292" s="3" t="s">
        <v>2282</v>
      </c>
      <c r="E292" s="3" t="s">
        <v>2415</v>
      </c>
      <c r="F292" s="3" t="s">
        <v>8</v>
      </c>
      <c r="G292" s="5">
        <v>4.4800000000000004</v>
      </c>
      <c r="H292" s="5">
        <f t="shared" si="71"/>
        <v>425.6</v>
      </c>
      <c r="I292" s="66"/>
      <c r="J292" s="67">
        <f t="shared" si="70"/>
        <v>4.4800000000000004</v>
      </c>
      <c r="K292" s="67">
        <f t="shared" si="72"/>
        <v>0</v>
      </c>
      <c r="L292" s="67">
        <f t="shared" si="73"/>
        <v>425.6</v>
      </c>
      <c r="M292" s="67">
        <f t="shared" si="62"/>
        <v>0</v>
      </c>
    </row>
    <row r="293" spans="1:13">
      <c r="A293" s="125">
        <v>0</v>
      </c>
      <c r="C293" s="3">
        <v>135429</v>
      </c>
      <c r="D293" s="3" t="s">
        <v>2283</v>
      </c>
      <c r="E293" s="3" t="s">
        <v>2415</v>
      </c>
      <c r="F293" s="3" t="s">
        <v>8</v>
      </c>
      <c r="G293" s="5">
        <v>4.72</v>
      </c>
      <c r="H293" s="5">
        <f t="shared" si="71"/>
        <v>448.4</v>
      </c>
      <c r="I293" s="66"/>
      <c r="J293" s="67">
        <f t="shared" si="70"/>
        <v>4.72</v>
      </c>
      <c r="K293" s="67">
        <f t="shared" si="72"/>
        <v>0</v>
      </c>
      <c r="L293" s="67">
        <f t="shared" si="73"/>
        <v>448.4</v>
      </c>
      <c r="M293" s="67">
        <f t="shared" si="62"/>
        <v>0</v>
      </c>
    </row>
    <row r="294" spans="1:13">
      <c r="A294" s="125">
        <v>0</v>
      </c>
      <c r="C294" s="3">
        <v>135646</v>
      </c>
      <c r="D294" s="3" t="s">
        <v>4812</v>
      </c>
      <c r="E294" s="3" t="s">
        <v>2415</v>
      </c>
      <c r="F294" s="3" t="s">
        <v>8</v>
      </c>
      <c r="G294" s="5">
        <v>7.68</v>
      </c>
      <c r="H294" s="5">
        <f t="shared" si="71"/>
        <v>729.6</v>
      </c>
      <c r="I294" s="66"/>
      <c r="J294" s="67">
        <f t="shared" ref="J294:J295" si="74">G294*(1-Скидка_ROXELPRO_Ind)</f>
        <v>7.68</v>
      </c>
      <c r="K294" s="67">
        <f t="shared" si="72"/>
        <v>0</v>
      </c>
      <c r="L294" s="67">
        <f t="shared" si="73"/>
        <v>729.6</v>
      </c>
      <c r="M294" s="67">
        <f t="shared" si="62"/>
        <v>0</v>
      </c>
    </row>
    <row r="295" spans="1:13">
      <c r="A295" s="125">
        <v>0</v>
      </c>
      <c r="C295" s="3">
        <v>135649</v>
      </c>
      <c r="D295" s="3" t="s">
        <v>4813</v>
      </c>
      <c r="E295" s="3" t="s">
        <v>2415</v>
      </c>
      <c r="F295" s="3" t="s">
        <v>8</v>
      </c>
      <c r="G295" s="5">
        <v>8.4499999999999993</v>
      </c>
      <c r="H295" s="5">
        <f t="shared" si="71"/>
        <v>802.75</v>
      </c>
      <c r="I295" s="66"/>
      <c r="J295" s="67">
        <f t="shared" si="74"/>
        <v>8.4499999999999993</v>
      </c>
      <c r="K295" s="67">
        <f t="shared" si="72"/>
        <v>0</v>
      </c>
      <c r="L295" s="67">
        <f t="shared" si="73"/>
        <v>802.75</v>
      </c>
      <c r="M295" s="67">
        <f t="shared" si="62"/>
        <v>0</v>
      </c>
    </row>
    <row r="296" spans="1:13">
      <c r="A296" s="125">
        <v>0</v>
      </c>
      <c r="C296" s="3">
        <v>135856</v>
      </c>
      <c r="D296" s="3" t="s">
        <v>2284</v>
      </c>
      <c r="E296" s="3" t="s">
        <v>2416</v>
      </c>
      <c r="F296" s="3" t="s">
        <v>8</v>
      </c>
      <c r="G296" s="5">
        <v>8.7200000000000006</v>
      </c>
      <c r="H296" s="5">
        <f t="shared" si="71"/>
        <v>828.4</v>
      </c>
      <c r="I296" s="66"/>
      <c r="J296" s="67">
        <f t="shared" ref="J296:J315" si="75">G296*(1-Скидка_ROXELPRO_Ind)</f>
        <v>8.7200000000000006</v>
      </c>
      <c r="K296" s="67">
        <f t="shared" si="72"/>
        <v>0</v>
      </c>
      <c r="L296" s="67">
        <f t="shared" si="73"/>
        <v>828.4</v>
      </c>
      <c r="M296" s="67">
        <f t="shared" si="62"/>
        <v>0</v>
      </c>
    </row>
    <row r="297" spans="1:13">
      <c r="A297" s="125">
        <v>0</v>
      </c>
      <c r="C297" s="3">
        <v>135859</v>
      </c>
      <c r="D297" s="3" t="s">
        <v>2285</v>
      </c>
      <c r="E297" s="3" t="s">
        <v>2416</v>
      </c>
      <c r="F297" s="3" t="s">
        <v>8</v>
      </c>
      <c r="G297" s="5">
        <v>9.92</v>
      </c>
      <c r="H297" s="5">
        <f t="shared" si="71"/>
        <v>942.4</v>
      </c>
      <c r="I297" s="66"/>
      <c r="J297" s="67">
        <f t="shared" si="75"/>
        <v>9.92</v>
      </c>
      <c r="K297" s="67">
        <f t="shared" si="72"/>
        <v>0</v>
      </c>
      <c r="L297" s="67">
        <f t="shared" si="73"/>
        <v>942.4</v>
      </c>
      <c r="M297" s="67">
        <f t="shared" si="62"/>
        <v>0</v>
      </c>
    </row>
    <row r="298" spans="1:13">
      <c r="A298" s="125"/>
      <c r="C298" s="3"/>
      <c r="D298" s="3"/>
      <c r="E298" s="3"/>
      <c r="F298" s="3"/>
      <c r="G298" s="5"/>
      <c r="H298" s="5"/>
      <c r="I298" s="66"/>
      <c r="J298" s="67"/>
      <c r="K298" s="67"/>
      <c r="L298" s="67"/>
      <c r="M298" s="67"/>
    </row>
    <row r="299" spans="1:13">
      <c r="A299" s="125">
        <v>0</v>
      </c>
      <c r="C299" s="3">
        <v>137423</v>
      </c>
      <c r="D299" s="3" t="s">
        <v>2286</v>
      </c>
      <c r="E299" s="3" t="s">
        <v>2415</v>
      </c>
      <c r="F299" s="3" t="s">
        <v>8</v>
      </c>
      <c r="G299" s="5">
        <v>3.72</v>
      </c>
      <c r="H299" s="5">
        <f t="shared" si="71"/>
        <v>353.4</v>
      </c>
      <c r="I299" s="66"/>
      <c r="J299" s="67">
        <f t="shared" si="75"/>
        <v>3.72</v>
      </c>
      <c r="K299" s="67">
        <f t="shared" si="72"/>
        <v>0</v>
      </c>
      <c r="L299" s="67">
        <f t="shared" si="73"/>
        <v>353.4</v>
      </c>
      <c r="M299" s="67">
        <f t="shared" si="62"/>
        <v>0</v>
      </c>
    </row>
    <row r="300" spans="1:13">
      <c r="A300" s="125">
        <v>0</v>
      </c>
      <c r="C300" s="3">
        <v>137424</v>
      </c>
      <c r="D300" s="3" t="s">
        <v>2287</v>
      </c>
      <c r="E300" s="3" t="s">
        <v>2415</v>
      </c>
      <c r="F300" s="3" t="s">
        <v>8</v>
      </c>
      <c r="G300" s="5">
        <v>3.92</v>
      </c>
      <c r="H300" s="5">
        <f t="shared" si="71"/>
        <v>372.4</v>
      </c>
      <c r="I300" s="66"/>
      <c r="J300" s="67">
        <f t="shared" si="75"/>
        <v>3.92</v>
      </c>
      <c r="K300" s="67">
        <f t="shared" si="72"/>
        <v>0</v>
      </c>
      <c r="L300" s="67">
        <f t="shared" si="73"/>
        <v>372.4</v>
      </c>
      <c r="M300" s="67">
        <f t="shared" si="62"/>
        <v>0</v>
      </c>
    </row>
    <row r="301" spans="1:13">
      <c r="A301" s="125">
        <v>0</v>
      </c>
      <c r="C301" s="3">
        <v>137642</v>
      </c>
      <c r="D301" s="3" t="s">
        <v>4814</v>
      </c>
      <c r="E301" s="3" t="s">
        <v>2415</v>
      </c>
      <c r="F301" s="3" t="s">
        <v>8</v>
      </c>
      <c r="G301" s="5">
        <v>5.54</v>
      </c>
      <c r="H301" s="5">
        <f t="shared" si="71"/>
        <v>526.29999999999995</v>
      </c>
      <c r="I301" s="66"/>
      <c r="J301" s="67">
        <f t="shared" ref="J301:J303" si="76">G301*(1-Скидка_ROXELPRO_Ind)</f>
        <v>5.54</v>
      </c>
      <c r="K301" s="67">
        <f t="shared" si="72"/>
        <v>0</v>
      </c>
      <c r="L301" s="67">
        <f t="shared" si="73"/>
        <v>526.29999999999995</v>
      </c>
      <c r="M301" s="67">
        <f t="shared" si="62"/>
        <v>0</v>
      </c>
    </row>
    <row r="302" spans="1:13">
      <c r="A302" s="125">
        <v>0</v>
      </c>
      <c r="C302" s="3">
        <v>137643</v>
      </c>
      <c r="D302" s="3" t="s">
        <v>4815</v>
      </c>
      <c r="E302" s="3" t="s">
        <v>2415</v>
      </c>
      <c r="F302" s="3" t="s">
        <v>8</v>
      </c>
      <c r="G302" s="5">
        <v>6.16</v>
      </c>
      <c r="H302" s="5">
        <f t="shared" si="71"/>
        <v>585.20000000000005</v>
      </c>
      <c r="I302" s="66"/>
      <c r="J302" s="67">
        <f t="shared" si="76"/>
        <v>6.16</v>
      </c>
      <c r="K302" s="67">
        <f t="shared" si="72"/>
        <v>0</v>
      </c>
      <c r="L302" s="67">
        <f t="shared" si="73"/>
        <v>585.20000000000005</v>
      </c>
      <c r="M302" s="67">
        <f t="shared" si="62"/>
        <v>0</v>
      </c>
    </row>
    <row r="303" spans="1:13">
      <c r="A303" s="125">
        <v>0</v>
      </c>
      <c r="C303" s="3">
        <v>137644</v>
      </c>
      <c r="D303" s="3" t="s">
        <v>4816</v>
      </c>
      <c r="E303" s="3" t="s">
        <v>2415</v>
      </c>
      <c r="F303" s="3" t="s">
        <v>8</v>
      </c>
      <c r="G303" s="5">
        <v>6.78</v>
      </c>
      <c r="H303" s="5">
        <f t="shared" si="71"/>
        <v>644.1</v>
      </c>
      <c r="I303" s="66"/>
      <c r="J303" s="67">
        <f t="shared" si="76"/>
        <v>6.78</v>
      </c>
      <c r="K303" s="67">
        <f t="shared" si="72"/>
        <v>0</v>
      </c>
      <c r="L303" s="67">
        <f t="shared" si="73"/>
        <v>644.1</v>
      </c>
      <c r="M303" s="67">
        <f t="shared" si="62"/>
        <v>0</v>
      </c>
    </row>
    <row r="304" spans="1:13">
      <c r="A304" s="125">
        <v>0</v>
      </c>
      <c r="C304" s="3">
        <v>137852</v>
      </c>
      <c r="D304" s="3" t="s">
        <v>3809</v>
      </c>
      <c r="E304" s="3" t="s">
        <v>2416</v>
      </c>
      <c r="F304" s="3" t="s">
        <v>8</v>
      </c>
      <c r="G304" s="5">
        <v>6.6</v>
      </c>
      <c r="H304" s="5">
        <f t="shared" si="71"/>
        <v>627</v>
      </c>
      <c r="I304" s="66"/>
      <c r="J304" s="67">
        <f t="shared" ref="J304" si="77">G304*(1-Скидка_ROXELPRO_Ind)</f>
        <v>6.6</v>
      </c>
      <c r="K304" s="67">
        <f t="shared" si="72"/>
        <v>0</v>
      </c>
      <c r="L304" s="67">
        <f t="shared" si="73"/>
        <v>627</v>
      </c>
      <c r="M304" s="67">
        <f t="shared" si="62"/>
        <v>0</v>
      </c>
    </row>
    <row r="305" spans="1:14">
      <c r="A305" s="125">
        <v>0</v>
      </c>
      <c r="C305" s="3">
        <v>137853</v>
      </c>
      <c r="D305" s="3" t="s">
        <v>2288</v>
      </c>
      <c r="E305" s="3" t="s">
        <v>2416</v>
      </c>
      <c r="F305" s="3" t="s">
        <v>8</v>
      </c>
      <c r="G305" s="5">
        <v>7.28</v>
      </c>
      <c r="H305" s="5">
        <f t="shared" si="71"/>
        <v>691.6</v>
      </c>
      <c r="I305" s="66"/>
      <c r="J305" s="67">
        <f t="shared" si="75"/>
        <v>7.28</v>
      </c>
      <c r="K305" s="67">
        <f t="shared" si="72"/>
        <v>0</v>
      </c>
      <c r="L305" s="67">
        <f t="shared" si="73"/>
        <v>691.6</v>
      </c>
      <c r="M305" s="67">
        <f t="shared" si="62"/>
        <v>0</v>
      </c>
    </row>
    <row r="306" spans="1:14">
      <c r="A306" s="125">
        <v>0</v>
      </c>
      <c r="C306" s="3">
        <v>137854</v>
      </c>
      <c r="D306" s="3" t="s">
        <v>2289</v>
      </c>
      <c r="E306" s="3" t="s">
        <v>2416</v>
      </c>
      <c r="F306" s="3" t="s">
        <v>8</v>
      </c>
      <c r="G306" s="5">
        <v>8.2799999999999994</v>
      </c>
      <c r="H306" s="5">
        <f t="shared" si="71"/>
        <v>786.6</v>
      </c>
      <c r="I306" s="66"/>
      <c r="J306" s="67">
        <f t="shared" si="75"/>
        <v>8.2799999999999994</v>
      </c>
      <c r="K306" s="67">
        <f t="shared" si="72"/>
        <v>0</v>
      </c>
      <c r="L306" s="67">
        <f t="shared" si="73"/>
        <v>786.6</v>
      </c>
      <c r="M306" s="67">
        <f t="shared" si="62"/>
        <v>0</v>
      </c>
    </row>
    <row r="307" spans="1:14">
      <c r="A307" s="125"/>
      <c r="C307" s="3"/>
      <c r="D307" s="3"/>
      <c r="E307" s="3"/>
      <c r="F307" s="3"/>
      <c r="G307" s="5"/>
      <c r="H307" s="5"/>
      <c r="I307" s="66"/>
      <c r="J307" s="67"/>
      <c r="K307" s="67"/>
      <c r="L307" s="67"/>
      <c r="M307" s="67"/>
    </row>
    <row r="308" spans="1:14">
      <c r="A308" s="125">
        <v>0</v>
      </c>
      <c r="C308" s="3">
        <v>138223</v>
      </c>
      <c r="D308" s="3" t="s">
        <v>3069</v>
      </c>
      <c r="E308" s="3" t="s">
        <v>2295</v>
      </c>
      <c r="F308" s="3" t="s">
        <v>8</v>
      </c>
      <c r="G308" s="5">
        <v>8.7100000000000009</v>
      </c>
      <c r="H308" s="5">
        <f t="shared" si="71"/>
        <v>827.45</v>
      </c>
      <c r="I308" s="66"/>
      <c r="J308" s="67">
        <f>G308*(1-Скидка_ROXELPRO_Ind)</f>
        <v>8.7100000000000009</v>
      </c>
      <c r="K308" s="67">
        <f t="shared" si="72"/>
        <v>0</v>
      </c>
      <c r="L308" s="67">
        <f t="shared" si="73"/>
        <v>827.45</v>
      </c>
      <c r="M308" s="67">
        <f t="shared" si="62"/>
        <v>0</v>
      </c>
    </row>
    <row r="309" spans="1:14">
      <c r="A309" s="125">
        <v>0</v>
      </c>
      <c r="C309" s="3">
        <v>138225</v>
      </c>
      <c r="D309" s="3" t="s">
        <v>3070</v>
      </c>
      <c r="E309" s="3" t="s">
        <v>2295</v>
      </c>
      <c r="F309" s="3" t="s">
        <v>8</v>
      </c>
      <c r="G309" s="5">
        <v>8.7100000000000009</v>
      </c>
      <c r="H309" s="5">
        <f t="shared" si="71"/>
        <v>827.45</v>
      </c>
      <c r="I309" s="66"/>
      <c r="J309" s="67">
        <f>G309*(1-Скидка_ROXELPRO_Ind)</f>
        <v>8.7100000000000009</v>
      </c>
      <c r="K309" s="67">
        <f t="shared" si="72"/>
        <v>0</v>
      </c>
      <c r="L309" s="67">
        <f t="shared" si="73"/>
        <v>827.45</v>
      </c>
      <c r="M309" s="67">
        <f t="shared" si="62"/>
        <v>0</v>
      </c>
    </row>
    <row r="310" spans="1:14">
      <c r="A310" s="125">
        <v>0</v>
      </c>
      <c r="C310" s="3">
        <v>138226</v>
      </c>
      <c r="D310" s="3" t="s">
        <v>3071</v>
      </c>
      <c r="E310" s="3" t="s">
        <v>2295</v>
      </c>
      <c r="F310" s="3" t="s">
        <v>8</v>
      </c>
      <c r="G310" s="5">
        <v>8.7100000000000009</v>
      </c>
      <c r="H310" s="5">
        <f t="shared" si="71"/>
        <v>827.45</v>
      </c>
      <c r="I310" s="66"/>
      <c r="J310" s="67">
        <f>G310*(1-Скидка_ROXELPRO_Ind)</f>
        <v>8.7100000000000009</v>
      </c>
      <c r="K310" s="67">
        <f t="shared" si="72"/>
        <v>0</v>
      </c>
      <c r="L310" s="67">
        <f t="shared" si="73"/>
        <v>827.45</v>
      </c>
      <c r="M310" s="67">
        <f t="shared" si="62"/>
        <v>0</v>
      </c>
    </row>
    <row r="311" spans="1:14">
      <c r="A311" s="125">
        <v>0</v>
      </c>
      <c r="C311" s="3">
        <v>138228</v>
      </c>
      <c r="D311" s="3" t="s">
        <v>3072</v>
      </c>
      <c r="E311" s="3" t="s">
        <v>2295</v>
      </c>
      <c r="F311" s="3" t="s">
        <v>8</v>
      </c>
      <c r="G311" s="5">
        <v>8.7100000000000009</v>
      </c>
      <c r="H311" s="5">
        <f t="shared" si="71"/>
        <v>827.45</v>
      </c>
      <c r="I311" s="66"/>
      <c r="J311" s="67">
        <f>G311*(1-Скидка_ROXELPRO_Ind)</f>
        <v>8.7100000000000009</v>
      </c>
      <c r="K311" s="67">
        <f t="shared" si="72"/>
        <v>0</v>
      </c>
      <c r="L311" s="67">
        <f t="shared" si="73"/>
        <v>827.45</v>
      </c>
      <c r="M311" s="67">
        <f t="shared" si="62"/>
        <v>0</v>
      </c>
    </row>
    <row r="312" spans="1:14">
      <c r="A312" s="125">
        <v>0</v>
      </c>
      <c r="C312" s="3">
        <v>138323</v>
      </c>
      <c r="D312" s="3" t="s">
        <v>2920</v>
      </c>
      <c r="E312" s="3" t="s">
        <v>2295</v>
      </c>
      <c r="F312" s="3" t="s">
        <v>8</v>
      </c>
      <c r="G312" s="5">
        <v>8.58</v>
      </c>
      <c r="H312" s="5">
        <f t="shared" si="71"/>
        <v>815.1</v>
      </c>
      <c r="I312" s="66"/>
      <c r="J312" s="67">
        <f t="shared" si="75"/>
        <v>8.58</v>
      </c>
      <c r="K312" s="67">
        <f t="shared" si="72"/>
        <v>0</v>
      </c>
      <c r="L312" s="67">
        <f t="shared" si="73"/>
        <v>815.1</v>
      </c>
      <c r="M312" s="67">
        <f t="shared" si="62"/>
        <v>0</v>
      </c>
      <c r="N312" s="89"/>
    </row>
    <row r="313" spans="1:14">
      <c r="A313" s="125">
        <v>0</v>
      </c>
      <c r="C313" s="3">
        <v>138325</v>
      </c>
      <c r="D313" s="3" t="s">
        <v>2921</v>
      </c>
      <c r="E313" s="3" t="s">
        <v>2295</v>
      </c>
      <c r="F313" s="3" t="s">
        <v>8</v>
      </c>
      <c r="G313" s="5">
        <v>8.58</v>
      </c>
      <c r="H313" s="5">
        <f t="shared" si="71"/>
        <v>815.1</v>
      </c>
      <c r="I313" s="66"/>
      <c r="J313" s="67">
        <f t="shared" si="75"/>
        <v>8.58</v>
      </c>
      <c r="K313" s="67">
        <f t="shared" si="72"/>
        <v>0</v>
      </c>
      <c r="L313" s="67">
        <f t="shared" si="73"/>
        <v>815.1</v>
      </c>
      <c r="M313" s="67">
        <f t="shared" si="62"/>
        <v>0</v>
      </c>
      <c r="N313" s="89"/>
    </row>
    <row r="314" spans="1:14">
      <c r="A314" s="125">
        <v>0</v>
      </c>
      <c r="C314" s="3">
        <v>138326</v>
      </c>
      <c r="D314" s="3" t="s">
        <v>2922</v>
      </c>
      <c r="E314" s="3" t="s">
        <v>2295</v>
      </c>
      <c r="F314" s="3" t="s">
        <v>8</v>
      </c>
      <c r="G314" s="5">
        <v>8.58</v>
      </c>
      <c r="H314" s="5">
        <f t="shared" si="71"/>
        <v>815.1</v>
      </c>
      <c r="I314" s="66"/>
      <c r="J314" s="67">
        <f t="shared" si="75"/>
        <v>8.58</v>
      </c>
      <c r="K314" s="67">
        <f t="shared" si="72"/>
        <v>0</v>
      </c>
      <c r="L314" s="67">
        <f t="shared" si="73"/>
        <v>815.1</v>
      </c>
      <c r="M314" s="67">
        <f t="shared" ref="M314:M384" si="78">I314*L314</f>
        <v>0</v>
      </c>
      <c r="N314" s="89"/>
    </row>
    <row r="315" spans="1:14">
      <c r="A315" s="125">
        <v>0</v>
      </c>
      <c r="C315" s="3">
        <v>138328</v>
      </c>
      <c r="D315" s="3" t="s">
        <v>2923</v>
      </c>
      <c r="E315" s="3" t="s">
        <v>2295</v>
      </c>
      <c r="F315" s="3" t="s">
        <v>8</v>
      </c>
      <c r="G315" s="5">
        <v>8.58</v>
      </c>
      <c r="H315" s="5">
        <f t="shared" si="71"/>
        <v>815.1</v>
      </c>
      <c r="I315" s="66"/>
      <c r="J315" s="67">
        <f t="shared" si="75"/>
        <v>8.58</v>
      </c>
      <c r="K315" s="67">
        <f t="shared" si="72"/>
        <v>0</v>
      </c>
      <c r="L315" s="67">
        <f t="shared" si="73"/>
        <v>815.1</v>
      </c>
      <c r="M315" s="67">
        <f t="shared" si="78"/>
        <v>0</v>
      </c>
      <c r="N315" s="89"/>
    </row>
    <row r="316" spans="1:14" ht="12.5" thickBot="1">
      <c r="A316" s="125"/>
      <c r="C316" s="3"/>
      <c r="D316" s="3"/>
      <c r="E316" s="3"/>
      <c r="F316" s="3"/>
      <c r="G316" s="5"/>
      <c r="H316" s="5"/>
      <c r="I316" s="66"/>
      <c r="J316" s="67"/>
      <c r="K316" s="67"/>
      <c r="L316" s="67"/>
      <c r="M316" s="67"/>
      <c r="N316" s="89"/>
    </row>
    <row r="317" spans="1:14" ht="12.5" thickBot="1">
      <c r="A317" s="125"/>
      <c r="B317" s="358" t="s">
        <v>2290</v>
      </c>
      <c r="C317" s="359"/>
      <c r="D317" s="359"/>
      <c r="E317" s="359"/>
      <c r="F317" s="360"/>
      <c r="G317" s="326"/>
      <c r="H317" s="285"/>
      <c r="I317" s="66"/>
      <c r="J317" s="67"/>
      <c r="K317" s="67"/>
      <c r="L317" s="67"/>
      <c r="M317" s="67"/>
    </row>
    <row r="318" spans="1:14">
      <c r="A318" s="125">
        <v>0</v>
      </c>
      <c r="C318" s="3">
        <v>141143</v>
      </c>
      <c r="D318" s="3" t="s">
        <v>3305</v>
      </c>
      <c r="E318" s="3" t="s">
        <v>2416</v>
      </c>
      <c r="F318" s="3" t="s">
        <v>8</v>
      </c>
      <c r="G318" s="5">
        <v>4.55</v>
      </c>
      <c r="H318" s="5">
        <f t="shared" ref="H318:H351" si="79">ROUND(G318*Курс_EUR,2)</f>
        <v>432.25</v>
      </c>
      <c r="I318" s="66"/>
      <c r="J318" s="67">
        <f t="shared" ref="J318:J360" si="80">G318*(1-Скидка_ROXELPRO_Ind)</f>
        <v>4.55</v>
      </c>
      <c r="K318" s="67">
        <f t="shared" ref="K318:K351" si="81">J318*I318</f>
        <v>0</v>
      </c>
      <c r="L318" s="67">
        <f t="shared" ref="L318:L351" si="82">H318*(1-Скидка_ROXELPRO_Ind)</f>
        <v>432.25</v>
      </c>
      <c r="M318" s="67">
        <f t="shared" si="78"/>
        <v>0</v>
      </c>
    </row>
    <row r="319" spans="1:14">
      <c r="A319" s="125">
        <v>0</v>
      </c>
      <c r="C319" s="3">
        <v>141203</v>
      </c>
      <c r="D319" s="3" t="s">
        <v>3221</v>
      </c>
      <c r="E319" s="3" t="s">
        <v>2294</v>
      </c>
      <c r="F319" s="3" t="s">
        <v>8</v>
      </c>
      <c r="G319" s="5">
        <v>5.32</v>
      </c>
      <c r="H319" s="5">
        <f t="shared" si="79"/>
        <v>505.4</v>
      </c>
      <c r="I319" s="66"/>
      <c r="J319" s="67">
        <f t="shared" si="80"/>
        <v>5.32</v>
      </c>
      <c r="K319" s="67">
        <f t="shared" si="81"/>
        <v>0</v>
      </c>
      <c r="L319" s="67">
        <f t="shared" si="82"/>
        <v>505.4</v>
      </c>
      <c r="M319" s="67">
        <f t="shared" si="78"/>
        <v>0</v>
      </c>
    </row>
    <row r="320" spans="1:14">
      <c r="A320" s="125">
        <v>0</v>
      </c>
      <c r="C320" s="3">
        <v>141214</v>
      </c>
      <c r="D320" s="3" t="s">
        <v>3222</v>
      </c>
      <c r="E320" s="3" t="s">
        <v>2294</v>
      </c>
      <c r="F320" s="3" t="s">
        <v>8</v>
      </c>
      <c r="G320" s="5">
        <v>4.5199999999999996</v>
      </c>
      <c r="H320" s="5">
        <f t="shared" si="79"/>
        <v>429.4</v>
      </c>
      <c r="I320" s="66"/>
      <c r="J320" s="67">
        <f t="shared" si="80"/>
        <v>4.5199999999999996</v>
      </c>
      <c r="K320" s="67">
        <f t="shared" si="81"/>
        <v>0</v>
      </c>
      <c r="L320" s="67">
        <f t="shared" si="82"/>
        <v>429.4</v>
      </c>
      <c r="M320" s="67">
        <f t="shared" si="78"/>
        <v>0</v>
      </c>
    </row>
    <row r="321" spans="1:13">
      <c r="A321" s="125">
        <v>0</v>
      </c>
      <c r="C321" s="3">
        <v>141224</v>
      </c>
      <c r="D321" s="3" t="s">
        <v>3223</v>
      </c>
      <c r="E321" s="3" t="s">
        <v>2294</v>
      </c>
      <c r="F321" s="3" t="s">
        <v>8</v>
      </c>
      <c r="G321" s="5">
        <v>5.71</v>
      </c>
      <c r="H321" s="5">
        <f t="shared" si="79"/>
        <v>542.45000000000005</v>
      </c>
      <c r="I321" s="66"/>
      <c r="J321" s="67">
        <f t="shared" si="80"/>
        <v>5.71</v>
      </c>
      <c r="K321" s="67">
        <f t="shared" si="81"/>
        <v>0</v>
      </c>
      <c r="L321" s="67">
        <f t="shared" si="82"/>
        <v>542.45000000000005</v>
      </c>
      <c r="M321" s="67">
        <f t="shared" si="78"/>
        <v>0</v>
      </c>
    </row>
    <row r="322" spans="1:13">
      <c r="A322" s="125">
        <v>0</v>
      </c>
      <c r="C322" s="3">
        <v>141243</v>
      </c>
      <c r="D322" s="3" t="s">
        <v>3224</v>
      </c>
      <c r="E322" s="3" t="s">
        <v>2294</v>
      </c>
      <c r="F322" s="3" t="s">
        <v>8</v>
      </c>
      <c r="G322" s="5">
        <v>6.55</v>
      </c>
      <c r="H322" s="5">
        <f t="shared" si="79"/>
        <v>622.25</v>
      </c>
      <c r="I322" s="66"/>
      <c r="J322" s="67">
        <f t="shared" si="80"/>
        <v>6.55</v>
      </c>
      <c r="K322" s="67">
        <f t="shared" si="81"/>
        <v>0</v>
      </c>
      <c r="L322" s="67">
        <f t="shared" si="82"/>
        <v>622.25</v>
      </c>
      <c r="M322" s="67">
        <f t="shared" si="78"/>
        <v>0</v>
      </c>
    </row>
    <row r="323" spans="1:13">
      <c r="A323" s="125">
        <v>0</v>
      </c>
      <c r="C323" s="3">
        <v>141272</v>
      </c>
      <c r="D323" s="3" t="s">
        <v>3225</v>
      </c>
      <c r="E323" s="3" t="s">
        <v>2294</v>
      </c>
      <c r="F323" s="3" t="s">
        <v>8</v>
      </c>
      <c r="G323" s="5">
        <v>12.04</v>
      </c>
      <c r="H323" s="5">
        <f t="shared" si="79"/>
        <v>1143.8</v>
      </c>
      <c r="I323" s="66"/>
      <c r="J323" s="67">
        <f t="shared" si="80"/>
        <v>12.04</v>
      </c>
      <c r="K323" s="67">
        <f t="shared" si="81"/>
        <v>0</v>
      </c>
      <c r="L323" s="67">
        <f t="shared" si="82"/>
        <v>1143.8</v>
      </c>
      <c r="M323" s="67">
        <f t="shared" si="78"/>
        <v>0</v>
      </c>
    </row>
    <row r="324" spans="1:13">
      <c r="A324" s="125">
        <v>0</v>
      </c>
      <c r="C324" s="3">
        <v>143214</v>
      </c>
      <c r="D324" s="3" t="s">
        <v>3306</v>
      </c>
      <c r="E324" s="3" t="s">
        <v>2294</v>
      </c>
      <c r="F324" s="3" t="s">
        <v>8</v>
      </c>
      <c r="G324" s="5">
        <v>14.27</v>
      </c>
      <c r="H324" s="5">
        <f t="shared" si="79"/>
        <v>1355.65</v>
      </c>
      <c r="I324" s="66"/>
      <c r="J324" s="67">
        <f t="shared" si="80"/>
        <v>14.27</v>
      </c>
      <c r="K324" s="67">
        <f t="shared" si="81"/>
        <v>0</v>
      </c>
      <c r="L324" s="67">
        <f t="shared" si="82"/>
        <v>1355.65</v>
      </c>
      <c r="M324" s="67">
        <f t="shared" si="78"/>
        <v>0</v>
      </c>
    </row>
    <row r="325" spans="1:13">
      <c r="A325" s="125">
        <v>0</v>
      </c>
      <c r="C325" s="3">
        <v>143224</v>
      </c>
      <c r="D325" s="3" t="s">
        <v>3307</v>
      </c>
      <c r="E325" s="3" t="s">
        <v>2294</v>
      </c>
      <c r="F325" s="3" t="s">
        <v>8</v>
      </c>
      <c r="G325" s="5">
        <v>15.52</v>
      </c>
      <c r="H325" s="5">
        <f t="shared" si="79"/>
        <v>1474.4</v>
      </c>
      <c r="I325" s="66"/>
      <c r="J325" s="67">
        <f t="shared" si="80"/>
        <v>15.52</v>
      </c>
      <c r="K325" s="67">
        <f t="shared" si="81"/>
        <v>0</v>
      </c>
      <c r="L325" s="67">
        <f t="shared" si="82"/>
        <v>1474.4</v>
      </c>
      <c r="M325" s="67">
        <f t="shared" si="78"/>
        <v>0</v>
      </c>
    </row>
    <row r="326" spans="1:13">
      <c r="A326" s="125">
        <v>0</v>
      </c>
      <c r="C326" s="3">
        <v>142143</v>
      </c>
      <c r="D326" s="3" t="s">
        <v>3226</v>
      </c>
      <c r="E326" s="3" t="s">
        <v>3227</v>
      </c>
      <c r="F326" s="3" t="s">
        <v>8</v>
      </c>
      <c r="G326" s="5">
        <v>14.49</v>
      </c>
      <c r="H326" s="5">
        <f t="shared" si="79"/>
        <v>1376.55</v>
      </c>
      <c r="I326" s="66"/>
      <c r="J326" s="67">
        <f t="shared" si="80"/>
        <v>14.49</v>
      </c>
      <c r="K326" s="67">
        <f t="shared" si="81"/>
        <v>0</v>
      </c>
      <c r="L326" s="67">
        <f t="shared" si="82"/>
        <v>1376.55</v>
      </c>
      <c r="M326" s="67">
        <f t="shared" si="78"/>
        <v>0</v>
      </c>
    </row>
    <row r="327" spans="1:13">
      <c r="A327" s="125">
        <v>0</v>
      </c>
      <c r="C327" s="3">
        <v>142203</v>
      </c>
      <c r="D327" s="3" t="s">
        <v>3228</v>
      </c>
      <c r="E327" s="3" t="s">
        <v>2291</v>
      </c>
      <c r="F327" s="3" t="s">
        <v>8</v>
      </c>
      <c r="G327" s="5">
        <v>17.739999999999998</v>
      </c>
      <c r="H327" s="5">
        <f t="shared" si="79"/>
        <v>1685.3</v>
      </c>
      <c r="I327" s="66"/>
      <c r="J327" s="67">
        <f t="shared" si="80"/>
        <v>17.739999999999998</v>
      </c>
      <c r="K327" s="67">
        <f t="shared" si="81"/>
        <v>0</v>
      </c>
      <c r="L327" s="67">
        <f t="shared" si="82"/>
        <v>1685.3</v>
      </c>
      <c r="M327" s="67">
        <f t="shared" si="78"/>
        <v>0</v>
      </c>
    </row>
    <row r="328" spans="1:13">
      <c r="A328" s="125">
        <v>0</v>
      </c>
      <c r="C328" s="3">
        <v>142214</v>
      </c>
      <c r="D328" s="3" t="s">
        <v>3229</v>
      </c>
      <c r="E328" s="3" t="s">
        <v>2291</v>
      </c>
      <c r="F328" s="3" t="s">
        <v>8</v>
      </c>
      <c r="G328" s="5">
        <v>15.69</v>
      </c>
      <c r="H328" s="5">
        <f t="shared" si="79"/>
        <v>1490.55</v>
      </c>
      <c r="I328" s="66"/>
      <c r="J328" s="67">
        <f t="shared" si="80"/>
        <v>15.69</v>
      </c>
      <c r="K328" s="67">
        <f t="shared" si="81"/>
        <v>0</v>
      </c>
      <c r="L328" s="67">
        <f t="shared" si="82"/>
        <v>1490.55</v>
      </c>
      <c r="M328" s="67">
        <f t="shared" si="78"/>
        <v>0</v>
      </c>
    </row>
    <row r="329" spans="1:13">
      <c r="A329" s="125">
        <v>0</v>
      </c>
      <c r="C329" s="3">
        <v>142224</v>
      </c>
      <c r="D329" s="3" t="s">
        <v>3230</v>
      </c>
      <c r="E329" s="3" t="s">
        <v>2291</v>
      </c>
      <c r="F329" s="3" t="s">
        <v>8</v>
      </c>
      <c r="G329" s="5">
        <v>17.55</v>
      </c>
      <c r="H329" s="5">
        <f t="shared" si="79"/>
        <v>1667.25</v>
      </c>
      <c r="I329" s="66"/>
      <c r="J329" s="67">
        <f t="shared" si="80"/>
        <v>17.55</v>
      </c>
      <c r="K329" s="67">
        <f t="shared" si="81"/>
        <v>0</v>
      </c>
      <c r="L329" s="67">
        <f t="shared" si="82"/>
        <v>1667.25</v>
      </c>
      <c r="M329" s="67">
        <f t="shared" si="78"/>
        <v>0</v>
      </c>
    </row>
    <row r="330" spans="1:13">
      <c r="A330" s="125">
        <v>0</v>
      </c>
      <c r="C330" s="3">
        <v>142243</v>
      </c>
      <c r="D330" s="3" t="s">
        <v>3231</v>
      </c>
      <c r="E330" s="3" t="s">
        <v>2291</v>
      </c>
      <c r="F330" s="3" t="s">
        <v>8</v>
      </c>
      <c r="G330" s="5">
        <v>24.49</v>
      </c>
      <c r="H330" s="5">
        <f t="shared" si="79"/>
        <v>2326.5500000000002</v>
      </c>
      <c r="I330" s="66"/>
      <c r="J330" s="67">
        <f t="shared" si="80"/>
        <v>24.49</v>
      </c>
      <c r="K330" s="67">
        <f t="shared" si="81"/>
        <v>0</v>
      </c>
      <c r="L330" s="67">
        <f t="shared" si="82"/>
        <v>2326.5500000000002</v>
      </c>
      <c r="M330" s="67">
        <f t="shared" si="78"/>
        <v>0</v>
      </c>
    </row>
    <row r="331" spans="1:13">
      <c r="A331" s="125">
        <v>0</v>
      </c>
      <c r="C331" s="3">
        <v>142272</v>
      </c>
      <c r="D331" s="3" t="s">
        <v>3232</v>
      </c>
      <c r="E331" s="3" t="s">
        <v>2291</v>
      </c>
      <c r="F331" s="3" t="s">
        <v>8</v>
      </c>
      <c r="G331" s="5">
        <v>43.65</v>
      </c>
      <c r="H331" s="5">
        <f t="shared" si="79"/>
        <v>4146.75</v>
      </c>
      <c r="I331" s="66"/>
      <c r="J331" s="67">
        <f t="shared" si="80"/>
        <v>43.65</v>
      </c>
      <c r="K331" s="67">
        <f t="shared" si="81"/>
        <v>0</v>
      </c>
      <c r="L331" s="67">
        <f t="shared" si="82"/>
        <v>4146.75</v>
      </c>
      <c r="M331" s="67">
        <f t="shared" si="78"/>
        <v>0</v>
      </c>
    </row>
    <row r="332" spans="1:13">
      <c r="A332" s="125">
        <v>0</v>
      </c>
      <c r="C332" s="3">
        <v>142403</v>
      </c>
      <c r="D332" s="3" t="s">
        <v>3233</v>
      </c>
      <c r="E332" s="3" t="s">
        <v>2292</v>
      </c>
      <c r="F332" s="3" t="s">
        <v>8</v>
      </c>
      <c r="G332" s="5">
        <v>28.82</v>
      </c>
      <c r="H332" s="5">
        <f t="shared" si="79"/>
        <v>2737.9</v>
      </c>
      <c r="I332" s="66"/>
      <c r="J332" s="67">
        <f t="shared" si="80"/>
        <v>28.82</v>
      </c>
      <c r="K332" s="67">
        <f t="shared" si="81"/>
        <v>0</v>
      </c>
      <c r="L332" s="67">
        <f t="shared" si="82"/>
        <v>2737.9</v>
      </c>
      <c r="M332" s="67">
        <f t="shared" si="78"/>
        <v>0</v>
      </c>
    </row>
    <row r="333" spans="1:13">
      <c r="A333" s="125">
        <v>0</v>
      </c>
      <c r="C333" s="3">
        <v>142414</v>
      </c>
      <c r="D333" s="3" t="s">
        <v>3234</v>
      </c>
      <c r="E333" s="3" t="s">
        <v>2292</v>
      </c>
      <c r="F333" s="3" t="s">
        <v>8</v>
      </c>
      <c r="G333" s="5">
        <v>32.450000000000003</v>
      </c>
      <c r="H333" s="5">
        <f t="shared" si="79"/>
        <v>3082.75</v>
      </c>
      <c r="I333" s="66"/>
      <c r="J333" s="67">
        <f t="shared" si="80"/>
        <v>32.450000000000003</v>
      </c>
      <c r="K333" s="67">
        <f t="shared" si="81"/>
        <v>0</v>
      </c>
      <c r="L333" s="67">
        <f t="shared" si="82"/>
        <v>3082.75</v>
      </c>
      <c r="M333" s="67">
        <f t="shared" si="78"/>
        <v>0</v>
      </c>
    </row>
    <row r="334" spans="1:13">
      <c r="A334" s="125">
        <v>0</v>
      </c>
      <c r="C334" s="3">
        <v>142614</v>
      </c>
      <c r="D334" s="3" t="s">
        <v>3235</v>
      </c>
      <c r="E334" s="3" t="s">
        <v>2948</v>
      </c>
      <c r="F334" s="3" t="s">
        <v>8</v>
      </c>
      <c r="G334" s="5">
        <v>38.799999999999997</v>
      </c>
      <c r="H334" s="5">
        <f t="shared" si="79"/>
        <v>3686</v>
      </c>
      <c r="I334" s="66"/>
      <c r="J334" s="67">
        <f t="shared" si="80"/>
        <v>38.799999999999997</v>
      </c>
      <c r="K334" s="67">
        <f t="shared" si="81"/>
        <v>0</v>
      </c>
      <c r="L334" s="67">
        <f t="shared" si="82"/>
        <v>3686</v>
      </c>
      <c r="M334" s="67">
        <f t="shared" si="78"/>
        <v>0</v>
      </c>
    </row>
    <row r="335" spans="1:13">
      <c r="A335" s="125"/>
      <c r="C335" s="3"/>
      <c r="D335" s="3"/>
      <c r="E335" s="3"/>
      <c r="F335" s="3"/>
      <c r="G335" s="5"/>
      <c r="H335" s="5"/>
      <c r="I335" s="66"/>
      <c r="J335" s="67"/>
      <c r="K335" s="67"/>
      <c r="L335" s="67"/>
      <c r="M335" s="67"/>
    </row>
    <row r="336" spans="1:13">
      <c r="A336" s="125">
        <v>0</v>
      </c>
      <c r="C336" s="3">
        <v>144224</v>
      </c>
      <c r="D336" s="3" t="s">
        <v>3236</v>
      </c>
      <c r="E336" s="3" t="s">
        <v>2291</v>
      </c>
      <c r="F336" s="3" t="s">
        <v>8</v>
      </c>
      <c r="G336" s="5">
        <v>12.7</v>
      </c>
      <c r="H336" s="5">
        <f t="shared" si="79"/>
        <v>1206.5</v>
      </c>
      <c r="I336" s="66"/>
      <c r="J336" s="67">
        <f t="shared" si="80"/>
        <v>12.7</v>
      </c>
      <c r="K336" s="67">
        <f t="shared" si="81"/>
        <v>0</v>
      </c>
      <c r="L336" s="67">
        <f t="shared" si="82"/>
        <v>1206.5</v>
      </c>
      <c r="M336" s="67">
        <f t="shared" si="78"/>
        <v>0</v>
      </c>
    </row>
    <row r="337" spans="1:13">
      <c r="A337" s="125">
        <v>0</v>
      </c>
      <c r="C337" s="3">
        <v>144243</v>
      </c>
      <c r="D337" s="3" t="s">
        <v>3237</v>
      </c>
      <c r="E337" s="3" t="s">
        <v>2291</v>
      </c>
      <c r="F337" s="3" t="s">
        <v>8</v>
      </c>
      <c r="G337" s="5">
        <v>17.739999999999998</v>
      </c>
      <c r="H337" s="5">
        <f t="shared" si="79"/>
        <v>1685.3</v>
      </c>
      <c r="I337" s="66"/>
      <c r="J337" s="67">
        <f t="shared" si="80"/>
        <v>17.739999999999998</v>
      </c>
      <c r="K337" s="67">
        <f t="shared" si="81"/>
        <v>0</v>
      </c>
      <c r="L337" s="67">
        <f t="shared" si="82"/>
        <v>1685.3</v>
      </c>
      <c r="M337" s="67">
        <f t="shared" si="78"/>
        <v>0</v>
      </c>
    </row>
    <row r="338" spans="1:13">
      <c r="A338" s="125">
        <v>0</v>
      </c>
      <c r="C338" s="3">
        <v>144272</v>
      </c>
      <c r="D338" s="3" t="s">
        <v>3238</v>
      </c>
      <c r="E338" s="3" t="s">
        <v>2291</v>
      </c>
      <c r="F338" s="3" t="s">
        <v>8</v>
      </c>
      <c r="G338" s="5">
        <v>31.61</v>
      </c>
      <c r="H338" s="5">
        <f t="shared" si="79"/>
        <v>3002.95</v>
      </c>
      <c r="I338" s="66"/>
      <c r="J338" s="67">
        <f t="shared" si="80"/>
        <v>31.61</v>
      </c>
      <c r="K338" s="67">
        <f t="shared" si="81"/>
        <v>0</v>
      </c>
      <c r="L338" s="67">
        <f t="shared" si="82"/>
        <v>3002.95</v>
      </c>
      <c r="M338" s="67">
        <f t="shared" si="78"/>
        <v>0</v>
      </c>
    </row>
    <row r="339" spans="1:13">
      <c r="A339" s="125">
        <v>0</v>
      </c>
      <c r="C339" s="3">
        <v>144403</v>
      </c>
      <c r="D339" s="3" t="s">
        <v>3239</v>
      </c>
      <c r="E339" s="3" t="s">
        <v>2293</v>
      </c>
      <c r="F339" s="3" t="s">
        <v>8</v>
      </c>
      <c r="G339" s="5">
        <v>19.27</v>
      </c>
      <c r="H339" s="5">
        <f t="shared" si="79"/>
        <v>1830.65</v>
      </c>
      <c r="I339" s="66"/>
      <c r="J339" s="67">
        <f t="shared" si="80"/>
        <v>19.27</v>
      </c>
      <c r="K339" s="67">
        <f t="shared" si="81"/>
        <v>0</v>
      </c>
      <c r="L339" s="67">
        <f t="shared" si="82"/>
        <v>1830.65</v>
      </c>
      <c r="M339" s="67">
        <f t="shared" si="78"/>
        <v>0</v>
      </c>
    </row>
    <row r="340" spans="1:13">
      <c r="A340" s="125">
        <v>0</v>
      </c>
      <c r="C340" s="3">
        <v>144414</v>
      </c>
      <c r="D340" s="3" t="s">
        <v>3240</v>
      </c>
      <c r="E340" s="3" t="s">
        <v>2293</v>
      </c>
      <c r="F340" s="3" t="s">
        <v>8</v>
      </c>
      <c r="G340" s="5">
        <v>22.15</v>
      </c>
      <c r="H340" s="5">
        <f t="shared" si="79"/>
        <v>2104.25</v>
      </c>
      <c r="I340" s="66"/>
      <c r="J340" s="67">
        <f t="shared" si="80"/>
        <v>22.15</v>
      </c>
      <c r="K340" s="67">
        <f t="shared" si="81"/>
        <v>0</v>
      </c>
      <c r="L340" s="67">
        <f t="shared" si="82"/>
        <v>2104.25</v>
      </c>
      <c r="M340" s="67">
        <f t="shared" si="78"/>
        <v>0</v>
      </c>
    </row>
    <row r="341" spans="1:13">
      <c r="A341" s="125">
        <v>0</v>
      </c>
      <c r="C341" s="3">
        <v>146224</v>
      </c>
      <c r="D341" s="3" t="s">
        <v>3308</v>
      </c>
      <c r="E341" s="3" t="s">
        <v>2291</v>
      </c>
      <c r="F341" s="3" t="s">
        <v>8</v>
      </c>
      <c r="G341" s="5">
        <v>14.51</v>
      </c>
      <c r="H341" s="5">
        <f t="shared" si="79"/>
        <v>1378.45</v>
      </c>
      <c r="I341" s="66"/>
      <c r="J341" s="67">
        <f t="shared" si="80"/>
        <v>14.51</v>
      </c>
      <c r="K341" s="67">
        <f t="shared" si="81"/>
        <v>0</v>
      </c>
      <c r="L341" s="67">
        <f t="shared" si="82"/>
        <v>1378.45</v>
      </c>
      <c r="M341" s="67">
        <f t="shared" si="78"/>
        <v>0</v>
      </c>
    </row>
    <row r="342" spans="1:13">
      <c r="A342" s="125">
        <v>0</v>
      </c>
      <c r="C342" s="3">
        <v>146243</v>
      </c>
      <c r="D342" s="3" t="s">
        <v>3309</v>
      </c>
      <c r="E342" s="3" t="s">
        <v>2291</v>
      </c>
      <c r="F342" s="3" t="s">
        <v>8</v>
      </c>
      <c r="G342" s="5">
        <v>18.53</v>
      </c>
      <c r="H342" s="5">
        <f t="shared" si="79"/>
        <v>1760.35</v>
      </c>
      <c r="I342" s="66"/>
      <c r="J342" s="67">
        <f t="shared" si="80"/>
        <v>18.53</v>
      </c>
      <c r="K342" s="67">
        <f t="shared" si="81"/>
        <v>0</v>
      </c>
      <c r="L342" s="67">
        <f t="shared" si="82"/>
        <v>1760.35</v>
      </c>
      <c r="M342" s="67">
        <f t="shared" si="78"/>
        <v>0</v>
      </c>
    </row>
    <row r="343" spans="1:13">
      <c r="A343" s="125">
        <v>0</v>
      </c>
      <c r="C343" s="3">
        <v>146272</v>
      </c>
      <c r="D343" s="3" t="s">
        <v>3310</v>
      </c>
      <c r="E343" s="3" t="s">
        <v>2291</v>
      </c>
      <c r="F343" s="3" t="s">
        <v>8</v>
      </c>
      <c r="G343" s="5">
        <v>34.06</v>
      </c>
      <c r="H343" s="5">
        <f t="shared" si="79"/>
        <v>3235.7</v>
      </c>
      <c r="I343" s="66"/>
      <c r="J343" s="67">
        <f t="shared" si="80"/>
        <v>34.06</v>
      </c>
      <c r="K343" s="67">
        <f t="shared" si="81"/>
        <v>0</v>
      </c>
      <c r="L343" s="67">
        <f t="shared" si="82"/>
        <v>3235.7</v>
      </c>
      <c r="M343" s="67">
        <f t="shared" si="78"/>
        <v>0</v>
      </c>
    </row>
    <row r="344" spans="1:13">
      <c r="A344" s="125">
        <v>0</v>
      </c>
      <c r="C344" s="3">
        <v>146403</v>
      </c>
      <c r="D344" s="3" t="s">
        <v>3311</v>
      </c>
      <c r="E344" s="3" t="s">
        <v>2293</v>
      </c>
      <c r="F344" s="3" t="s">
        <v>8</v>
      </c>
      <c r="G344" s="5">
        <v>22.02</v>
      </c>
      <c r="H344" s="5">
        <f t="shared" si="79"/>
        <v>2091.9</v>
      </c>
      <c r="I344" s="66"/>
      <c r="J344" s="67">
        <f t="shared" si="80"/>
        <v>22.02</v>
      </c>
      <c r="K344" s="67">
        <f t="shared" si="81"/>
        <v>0</v>
      </c>
      <c r="L344" s="67">
        <f t="shared" si="82"/>
        <v>2091.9</v>
      </c>
      <c r="M344" s="67">
        <f t="shared" si="78"/>
        <v>0</v>
      </c>
    </row>
    <row r="345" spans="1:13">
      <c r="A345" s="125">
        <v>0</v>
      </c>
      <c r="C345" s="3">
        <v>146414</v>
      </c>
      <c r="D345" s="3" t="s">
        <v>3312</v>
      </c>
      <c r="E345" s="3" t="s">
        <v>2293</v>
      </c>
      <c r="F345" s="3" t="s">
        <v>8</v>
      </c>
      <c r="G345" s="5">
        <v>24.55</v>
      </c>
      <c r="H345" s="5">
        <f t="shared" si="79"/>
        <v>2332.25</v>
      </c>
      <c r="I345" s="66"/>
      <c r="J345" s="67">
        <f t="shared" si="80"/>
        <v>24.55</v>
      </c>
      <c r="K345" s="67">
        <f t="shared" si="81"/>
        <v>0</v>
      </c>
      <c r="L345" s="67">
        <f t="shared" si="82"/>
        <v>2332.25</v>
      </c>
      <c r="M345" s="67">
        <f t="shared" si="78"/>
        <v>0</v>
      </c>
    </row>
    <row r="346" spans="1:13">
      <c r="A346" s="125"/>
      <c r="C346" s="3"/>
      <c r="D346" s="3"/>
      <c r="E346" s="3"/>
      <c r="F346" s="3"/>
      <c r="G346" s="5"/>
      <c r="H346" s="5"/>
      <c r="I346" s="66"/>
      <c r="J346" s="67"/>
      <c r="K346" s="67"/>
      <c r="L346" s="67"/>
      <c r="M346" s="67"/>
    </row>
    <row r="347" spans="1:13">
      <c r="A347" s="125">
        <v>0</v>
      </c>
      <c r="C347" s="3">
        <v>147203</v>
      </c>
      <c r="D347" s="3" t="s">
        <v>3241</v>
      </c>
      <c r="E347" s="3" t="s">
        <v>3139</v>
      </c>
      <c r="F347" s="3" t="s">
        <v>8</v>
      </c>
      <c r="G347" s="5">
        <v>2.99</v>
      </c>
      <c r="H347" s="5">
        <f t="shared" si="79"/>
        <v>284.05</v>
      </c>
      <c r="I347" s="66"/>
      <c r="J347" s="67">
        <f t="shared" si="80"/>
        <v>2.99</v>
      </c>
      <c r="K347" s="67">
        <f t="shared" si="81"/>
        <v>0</v>
      </c>
      <c r="L347" s="67">
        <f t="shared" si="82"/>
        <v>284.05</v>
      </c>
      <c r="M347" s="67">
        <f t="shared" si="78"/>
        <v>0</v>
      </c>
    </row>
    <row r="348" spans="1:13">
      <c r="A348" s="125">
        <v>0</v>
      </c>
      <c r="C348" s="3">
        <v>147214</v>
      </c>
      <c r="D348" s="3" t="s">
        <v>3242</v>
      </c>
      <c r="E348" s="3" t="s">
        <v>3139</v>
      </c>
      <c r="F348" s="3" t="s">
        <v>8</v>
      </c>
      <c r="G348" s="5">
        <v>2.3199999999999998</v>
      </c>
      <c r="H348" s="5">
        <f t="shared" si="79"/>
        <v>220.4</v>
      </c>
      <c r="I348" s="66"/>
      <c r="J348" s="67">
        <f t="shared" si="80"/>
        <v>2.3199999999999998</v>
      </c>
      <c r="K348" s="67">
        <f t="shared" si="81"/>
        <v>0</v>
      </c>
      <c r="L348" s="67">
        <f t="shared" si="82"/>
        <v>220.4</v>
      </c>
      <c r="M348" s="67">
        <f t="shared" si="78"/>
        <v>0</v>
      </c>
    </row>
    <row r="349" spans="1:13">
      <c r="A349" s="125">
        <v>0</v>
      </c>
      <c r="C349" s="3">
        <v>147224</v>
      </c>
      <c r="D349" s="3" t="s">
        <v>3243</v>
      </c>
      <c r="E349" s="3" t="s">
        <v>3139</v>
      </c>
      <c r="F349" s="3" t="s">
        <v>8</v>
      </c>
      <c r="G349" s="5">
        <v>2.72</v>
      </c>
      <c r="H349" s="5">
        <f t="shared" si="79"/>
        <v>258.39999999999998</v>
      </c>
      <c r="I349" s="66"/>
      <c r="J349" s="67">
        <f t="shared" si="80"/>
        <v>2.72</v>
      </c>
      <c r="K349" s="67">
        <f t="shared" si="81"/>
        <v>0</v>
      </c>
      <c r="L349" s="67">
        <f t="shared" si="82"/>
        <v>258.39999999999998</v>
      </c>
      <c r="M349" s="67">
        <f t="shared" si="78"/>
        <v>0</v>
      </c>
    </row>
    <row r="350" spans="1:13">
      <c r="A350" s="125">
        <v>0</v>
      </c>
      <c r="C350" s="3">
        <v>147243</v>
      </c>
      <c r="D350" s="3" t="s">
        <v>3244</v>
      </c>
      <c r="E350" s="3" t="s">
        <v>3139</v>
      </c>
      <c r="F350" s="3" t="s">
        <v>8</v>
      </c>
      <c r="G350" s="5">
        <v>3.94</v>
      </c>
      <c r="H350" s="5">
        <f t="shared" si="79"/>
        <v>374.3</v>
      </c>
      <c r="I350" s="66"/>
      <c r="J350" s="67">
        <f t="shared" si="80"/>
        <v>3.94</v>
      </c>
      <c r="K350" s="67">
        <f t="shared" si="81"/>
        <v>0</v>
      </c>
      <c r="L350" s="67">
        <f t="shared" si="82"/>
        <v>374.3</v>
      </c>
      <c r="M350" s="67">
        <f t="shared" si="78"/>
        <v>0</v>
      </c>
    </row>
    <row r="351" spans="1:13">
      <c r="A351" s="125">
        <v>0</v>
      </c>
      <c r="C351" s="3">
        <v>147272</v>
      </c>
      <c r="D351" s="3" t="s">
        <v>3245</v>
      </c>
      <c r="E351" s="3" t="s">
        <v>3139</v>
      </c>
      <c r="F351" s="3" t="s">
        <v>8</v>
      </c>
      <c r="G351" s="5">
        <v>6.02</v>
      </c>
      <c r="H351" s="5">
        <f t="shared" si="79"/>
        <v>571.9</v>
      </c>
      <c r="I351" s="66"/>
      <c r="J351" s="67">
        <f t="shared" si="80"/>
        <v>6.02</v>
      </c>
      <c r="K351" s="67">
        <f t="shared" si="81"/>
        <v>0</v>
      </c>
      <c r="L351" s="67">
        <f t="shared" si="82"/>
        <v>571.9</v>
      </c>
      <c r="M351" s="67">
        <f t="shared" si="78"/>
        <v>0</v>
      </c>
    </row>
    <row r="352" spans="1:13">
      <c r="A352" s="125">
        <v>0</v>
      </c>
      <c r="C352" s="3">
        <v>147403</v>
      </c>
      <c r="D352" s="3" t="s">
        <v>3246</v>
      </c>
      <c r="E352" s="3" t="s">
        <v>3227</v>
      </c>
      <c r="F352" s="3" t="s">
        <v>8</v>
      </c>
      <c r="G352" s="5">
        <v>3.2</v>
      </c>
      <c r="H352" s="5">
        <f t="shared" ref="H352:H372" si="83">ROUND(G352*Курс_EUR,2)</f>
        <v>304</v>
      </c>
      <c r="I352" s="66"/>
      <c r="J352" s="67">
        <f t="shared" si="80"/>
        <v>3.2</v>
      </c>
      <c r="K352" s="67">
        <f t="shared" ref="K352:K372" si="84">J352*I352</f>
        <v>0</v>
      </c>
      <c r="L352" s="67">
        <f t="shared" ref="L352:L372" si="85">H352*(1-Скидка_ROXELPRO_Ind)</f>
        <v>304</v>
      </c>
      <c r="M352" s="67">
        <f t="shared" si="78"/>
        <v>0</v>
      </c>
    </row>
    <row r="353" spans="1:13">
      <c r="A353" s="125">
        <v>0</v>
      </c>
      <c r="C353" s="3">
        <v>147414</v>
      </c>
      <c r="D353" s="3" t="s">
        <v>3247</v>
      </c>
      <c r="E353" s="3" t="s">
        <v>3227</v>
      </c>
      <c r="F353" s="3" t="s">
        <v>8</v>
      </c>
      <c r="G353" s="5">
        <v>4.2300000000000004</v>
      </c>
      <c r="H353" s="5">
        <f t="shared" si="83"/>
        <v>401.85</v>
      </c>
      <c r="I353" s="66"/>
      <c r="J353" s="67">
        <f t="shared" si="80"/>
        <v>4.2300000000000004</v>
      </c>
      <c r="K353" s="67">
        <f t="shared" si="84"/>
        <v>0</v>
      </c>
      <c r="L353" s="67">
        <f t="shared" si="85"/>
        <v>401.85</v>
      </c>
      <c r="M353" s="67">
        <f t="shared" si="78"/>
        <v>0</v>
      </c>
    </row>
    <row r="354" spans="1:13">
      <c r="A354" s="125">
        <v>0</v>
      </c>
      <c r="C354" s="3">
        <v>148203</v>
      </c>
      <c r="D354" s="3" t="s">
        <v>3248</v>
      </c>
      <c r="E354" s="3" t="s">
        <v>2295</v>
      </c>
      <c r="F354" s="3" t="s">
        <v>8</v>
      </c>
      <c r="G354" s="5">
        <v>5.45</v>
      </c>
      <c r="H354" s="5">
        <f t="shared" si="83"/>
        <v>517.75</v>
      </c>
      <c r="I354" s="66"/>
      <c r="J354" s="67">
        <f t="shared" si="80"/>
        <v>5.45</v>
      </c>
      <c r="K354" s="67">
        <f t="shared" si="84"/>
        <v>0</v>
      </c>
      <c r="L354" s="67">
        <f t="shared" si="85"/>
        <v>517.75</v>
      </c>
      <c r="M354" s="67">
        <f t="shared" si="78"/>
        <v>0</v>
      </c>
    </row>
    <row r="355" spans="1:13">
      <c r="A355" s="125">
        <v>0</v>
      </c>
      <c r="C355" s="3">
        <v>148214</v>
      </c>
      <c r="D355" s="3" t="s">
        <v>3249</v>
      </c>
      <c r="E355" s="3" t="s">
        <v>2295</v>
      </c>
      <c r="F355" s="3" t="s">
        <v>8</v>
      </c>
      <c r="G355" s="5">
        <v>5.1100000000000003</v>
      </c>
      <c r="H355" s="5">
        <f t="shared" si="83"/>
        <v>485.45</v>
      </c>
      <c r="I355" s="66"/>
      <c r="J355" s="67">
        <f t="shared" si="80"/>
        <v>5.1100000000000003</v>
      </c>
      <c r="K355" s="67">
        <f t="shared" si="84"/>
        <v>0</v>
      </c>
      <c r="L355" s="67">
        <f t="shared" si="85"/>
        <v>485.45</v>
      </c>
      <c r="M355" s="67">
        <f t="shared" si="78"/>
        <v>0</v>
      </c>
    </row>
    <row r="356" spans="1:13">
      <c r="A356" s="125">
        <v>0</v>
      </c>
      <c r="C356" s="3">
        <v>148224</v>
      </c>
      <c r="D356" s="3" t="s">
        <v>3250</v>
      </c>
      <c r="E356" s="3" t="s">
        <v>2295</v>
      </c>
      <c r="F356" s="3" t="s">
        <v>8</v>
      </c>
      <c r="G356" s="5">
        <v>6.27</v>
      </c>
      <c r="H356" s="5">
        <f t="shared" si="83"/>
        <v>595.65</v>
      </c>
      <c r="I356" s="66"/>
      <c r="J356" s="67">
        <f t="shared" si="80"/>
        <v>6.27</v>
      </c>
      <c r="K356" s="67">
        <f t="shared" si="84"/>
        <v>0</v>
      </c>
      <c r="L356" s="67">
        <f t="shared" si="85"/>
        <v>595.65</v>
      </c>
      <c r="M356" s="67">
        <f t="shared" si="78"/>
        <v>0</v>
      </c>
    </row>
    <row r="357" spans="1:13">
      <c r="A357" s="125">
        <v>0</v>
      </c>
      <c r="C357" s="3">
        <v>148243</v>
      </c>
      <c r="D357" s="3" t="s">
        <v>3251</v>
      </c>
      <c r="E357" s="3" t="s">
        <v>2295</v>
      </c>
      <c r="F357" s="3" t="s">
        <v>8</v>
      </c>
      <c r="G357" s="5">
        <v>7.6</v>
      </c>
      <c r="H357" s="5">
        <f t="shared" si="83"/>
        <v>722</v>
      </c>
      <c r="I357" s="66"/>
      <c r="J357" s="67">
        <f t="shared" si="80"/>
        <v>7.6</v>
      </c>
      <c r="K357" s="67">
        <f t="shared" si="84"/>
        <v>0</v>
      </c>
      <c r="L357" s="67">
        <f t="shared" si="85"/>
        <v>722</v>
      </c>
      <c r="M357" s="67">
        <f t="shared" si="78"/>
        <v>0</v>
      </c>
    </row>
    <row r="358" spans="1:13">
      <c r="A358" s="125">
        <v>0</v>
      </c>
      <c r="C358" s="3">
        <v>148272</v>
      </c>
      <c r="D358" s="3" t="s">
        <v>3252</v>
      </c>
      <c r="E358" s="3" t="s">
        <v>2295</v>
      </c>
      <c r="F358" s="3" t="s">
        <v>8</v>
      </c>
      <c r="G358" s="5">
        <v>13.55</v>
      </c>
      <c r="H358" s="5">
        <f t="shared" si="83"/>
        <v>1287.25</v>
      </c>
      <c r="I358" s="66"/>
      <c r="J358" s="67">
        <f t="shared" si="80"/>
        <v>13.55</v>
      </c>
      <c r="K358" s="67">
        <f t="shared" si="84"/>
        <v>0</v>
      </c>
      <c r="L358" s="67">
        <f t="shared" si="85"/>
        <v>1287.25</v>
      </c>
      <c r="M358" s="67">
        <f t="shared" si="78"/>
        <v>0</v>
      </c>
    </row>
    <row r="359" spans="1:13">
      <c r="A359" s="125">
        <v>0</v>
      </c>
      <c r="C359" s="3">
        <v>148403</v>
      </c>
      <c r="D359" s="3" t="s">
        <v>3253</v>
      </c>
      <c r="E359" s="3" t="s">
        <v>3254</v>
      </c>
      <c r="F359" s="3" t="s">
        <v>8</v>
      </c>
      <c r="G359" s="5">
        <v>8.85</v>
      </c>
      <c r="H359" s="5">
        <f t="shared" si="83"/>
        <v>840.75</v>
      </c>
      <c r="I359" s="66"/>
      <c r="J359" s="67">
        <f t="shared" si="80"/>
        <v>8.85</v>
      </c>
      <c r="K359" s="67">
        <f t="shared" si="84"/>
        <v>0</v>
      </c>
      <c r="L359" s="67">
        <f t="shared" si="85"/>
        <v>840.75</v>
      </c>
      <c r="M359" s="67">
        <f t="shared" si="78"/>
        <v>0</v>
      </c>
    </row>
    <row r="360" spans="1:13">
      <c r="A360" s="125">
        <v>0</v>
      </c>
      <c r="C360" s="3">
        <v>148414</v>
      </c>
      <c r="D360" s="3" t="s">
        <v>3255</v>
      </c>
      <c r="E360" s="3" t="s">
        <v>3254</v>
      </c>
      <c r="F360" s="3" t="s">
        <v>8</v>
      </c>
      <c r="G360" s="5">
        <v>10.63</v>
      </c>
      <c r="H360" s="5">
        <f t="shared" si="83"/>
        <v>1009.85</v>
      </c>
      <c r="I360" s="66"/>
      <c r="J360" s="67">
        <f t="shared" si="80"/>
        <v>10.63</v>
      </c>
      <c r="K360" s="67">
        <f t="shared" si="84"/>
        <v>0</v>
      </c>
      <c r="L360" s="67">
        <f t="shared" si="85"/>
        <v>1009.85</v>
      </c>
      <c r="M360" s="67">
        <f t="shared" si="78"/>
        <v>0</v>
      </c>
    </row>
    <row r="361" spans="1:13">
      <c r="A361" s="125"/>
      <c r="C361" s="3"/>
      <c r="D361" s="3"/>
      <c r="E361" s="3"/>
      <c r="F361" s="3"/>
      <c r="G361" s="5"/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149203</v>
      </c>
      <c r="D362" s="3" t="s">
        <v>3686</v>
      </c>
      <c r="E362" s="3" t="s">
        <v>2294</v>
      </c>
      <c r="F362" s="3" t="s">
        <v>8</v>
      </c>
      <c r="G362" s="5">
        <v>13.56</v>
      </c>
      <c r="H362" s="5">
        <f t="shared" si="83"/>
        <v>1288.2</v>
      </c>
      <c r="I362" s="66"/>
      <c r="J362" s="67">
        <f t="shared" ref="J362:J365" si="86">G362*(1-Скидка_ROXELPRO_Ind)</f>
        <v>13.56</v>
      </c>
      <c r="K362" s="67">
        <f t="shared" si="84"/>
        <v>0</v>
      </c>
      <c r="L362" s="67">
        <f t="shared" si="85"/>
        <v>1288.2</v>
      </c>
      <c r="M362" s="67">
        <f t="shared" si="78"/>
        <v>0</v>
      </c>
    </row>
    <row r="363" spans="1:13">
      <c r="A363" s="125">
        <v>0</v>
      </c>
      <c r="C363" s="3">
        <v>149214</v>
      </c>
      <c r="D363" s="3" t="s">
        <v>3687</v>
      </c>
      <c r="E363" s="3" t="s">
        <v>2294</v>
      </c>
      <c r="F363" s="3" t="s">
        <v>8</v>
      </c>
      <c r="G363" s="5">
        <v>10.43</v>
      </c>
      <c r="H363" s="5">
        <f t="shared" si="83"/>
        <v>990.85</v>
      </c>
      <c r="I363" s="66"/>
      <c r="J363" s="67">
        <f t="shared" si="86"/>
        <v>10.43</v>
      </c>
      <c r="K363" s="67">
        <f t="shared" si="84"/>
        <v>0</v>
      </c>
      <c r="L363" s="67">
        <f t="shared" si="85"/>
        <v>990.85</v>
      </c>
      <c r="M363" s="67">
        <f t="shared" si="78"/>
        <v>0</v>
      </c>
    </row>
    <row r="364" spans="1:13">
      <c r="A364" s="125">
        <v>0</v>
      </c>
      <c r="C364" s="3">
        <v>149224</v>
      </c>
      <c r="D364" s="3" t="s">
        <v>3688</v>
      </c>
      <c r="E364" s="3" t="s">
        <v>2294</v>
      </c>
      <c r="F364" s="3" t="s">
        <v>8</v>
      </c>
      <c r="G364" s="5">
        <v>12.41</v>
      </c>
      <c r="H364" s="5">
        <f t="shared" si="83"/>
        <v>1178.95</v>
      </c>
      <c r="I364" s="66"/>
      <c r="J364" s="67">
        <f t="shared" si="86"/>
        <v>12.41</v>
      </c>
      <c r="K364" s="67">
        <f t="shared" si="84"/>
        <v>0</v>
      </c>
      <c r="L364" s="67">
        <f t="shared" si="85"/>
        <v>1178.95</v>
      </c>
      <c r="M364" s="67">
        <f t="shared" si="78"/>
        <v>0</v>
      </c>
    </row>
    <row r="365" spans="1:13">
      <c r="A365" s="125">
        <v>0</v>
      </c>
      <c r="C365" s="3">
        <v>149243</v>
      </c>
      <c r="D365" s="3" t="s">
        <v>3689</v>
      </c>
      <c r="E365" s="3" t="s">
        <v>2294</v>
      </c>
      <c r="F365" s="3" t="s">
        <v>8</v>
      </c>
      <c r="G365" s="5">
        <v>17.95</v>
      </c>
      <c r="H365" s="5">
        <f t="shared" si="83"/>
        <v>1705.25</v>
      </c>
      <c r="I365" s="66"/>
      <c r="J365" s="67">
        <f t="shared" si="86"/>
        <v>17.95</v>
      </c>
      <c r="K365" s="67">
        <f t="shared" si="84"/>
        <v>0</v>
      </c>
      <c r="L365" s="67">
        <f t="shared" si="85"/>
        <v>1705.25</v>
      </c>
      <c r="M365" s="67">
        <f t="shared" si="78"/>
        <v>0</v>
      </c>
    </row>
    <row r="366" spans="1:13" ht="12.5" thickBot="1">
      <c r="A366" s="125"/>
      <c r="C366" s="3"/>
      <c r="D366" s="3"/>
      <c r="E366" s="3"/>
      <c r="F366" s="3"/>
      <c r="G366" s="5"/>
      <c r="H366" s="5"/>
      <c r="I366" s="66"/>
      <c r="J366" s="67"/>
      <c r="K366" s="67"/>
      <c r="L366" s="67"/>
      <c r="M366" s="67"/>
    </row>
    <row r="367" spans="1:13" ht="12.5" thickBot="1">
      <c r="A367" s="125"/>
      <c r="B367" s="358" t="s">
        <v>5330</v>
      </c>
      <c r="C367" s="359"/>
      <c r="D367" s="359"/>
      <c r="E367" s="359"/>
      <c r="F367" s="360"/>
      <c r="G367" s="358"/>
      <c r="H367" s="359"/>
      <c r="I367" s="66"/>
      <c r="J367" s="67"/>
      <c r="K367" s="67"/>
      <c r="L367" s="67"/>
      <c r="M367" s="67"/>
    </row>
    <row r="368" spans="1:13">
      <c r="A368" s="125">
        <v>0</v>
      </c>
      <c r="B368" s="89"/>
      <c r="C368" s="3">
        <v>149932</v>
      </c>
      <c r="D368" s="3" t="s">
        <v>3717</v>
      </c>
      <c r="E368" s="3" t="s">
        <v>2451</v>
      </c>
      <c r="F368" s="3" t="s">
        <v>8</v>
      </c>
      <c r="G368" s="5">
        <v>8.9600000000000009</v>
      </c>
      <c r="H368" s="5">
        <f t="shared" si="83"/>
        <v>851.2</v>
      </c>
      <c r="I368" s="66"/>
      <c r="J368" s="67">
        <f t="shared" ref="J368:J372" si="87">G368*(1-Скидка_ROXELPRO_Ind)</f>
        <v>8.9600000000000009</v>
      </c>
      <c r="K368" s="67">
        <f t="shared" si="84"/>
        <v>0</v>
      </c>
      <c r="L368" s="67">
        <f t="shared" si="85"/>
        <v>851.2</v>
      </c>
      <c r="M368" s="67">
        <f t="shared" si="78"/>
        <v>0</v>
      </c>
    </row>
    <row r="369" spans="1:13">
      <c r="A369" s="125">
        <v>0</v>
      </c>
      <c r="B369" s="89"/>
      <c r="C369" s="3">
        <v>149933</v>
      </c>
      <c r="D369" s="3" t="s">
        <v>3718</v>
      </c>
      <c r="E369" s="3" t="s">
        <v>2451</v>
      </c>
      <c r="F369" s="3" t="s">
        <v>8</v>
      </c>
      <c r="G369" s="5">
        <v>7.56</v>
      </c>
      <c r="H369" s="5">
        <f t="shared" si="83"/>
        <v>718.2</v>
      </c>
      <c r="I369" s="66"/>
      <c r="J369" s="67">
        <f t="shared" si="87"/>
        <v>7.56</v>
      </c>
      <c r="K369" s="67">
        <f t="shared" si="84"/>
        <v>0</v>
      </c>
      <c r="L369" s="67">
        <f t="shared" si="85"/>
        <v>718.2</v>
      </c>
      <c r="M369" s="67">
        <f t="shared" si="78"/>
        <v>0</v>
      </c>
    </row>
    <row r="370" spans="1:13">
      <c r="A370" s="125">
        <v>0</v>
      </c>
      <c r="B370" s="89"/>
      <c r="C370" s="3">
        <v>149934</v>
      </c>
      <c r="D370" s="3" t="s">
        <v>3719</v>
      </c>
      <c r="E370" s="3" t="s">
        <v>2451</v>
      </c>
      <c r="F370" s="3" t="s">
        <v>8</v>
      </c>
      <c r="G370" s="5">
        <v>11.89</v>
      </c>
      <c r="H370" s="5">
        <f t="shared" si="83"/>
        <v>1129.55</v>
      </c>
      <c r="I370" s="66"/>
      <c r="J370" s="67">
        <f t="shared" si="87"/>
        <v>11.89</v>
      </c>
      <c r="K370" s="67">
        <f t="shared" si="84"/>
        <v>0</v>
      </c>
      <c r="L370" s="67">
        <f t="shared" si="85"/>
        <v>1129.55</v>
      </c>
      <c r="M370" s="67">
        <f t="shared" si="78"/>
        <v>0</v>
      </c>
    </row>
    <row r="371" spans="1:13">
      <c r="A371" s="125">
        <v>0</v>
      </c>
      <c r="B371" s="89"/>
      <c r="C371" s="3">
        <v>149937</v>
      </c>
      <c r="D371" s="3" t="s">
        <v>3720</v>
      </c>
      <c r="E371" s="3" t="s">
        <v>2451</v>
      </c>
      <c r="F371" s="3" t="s">
        <v>8</v>
      </c>
      <c r="G371" s="5">
        <v>9.2799999999999994</v>
      </c>
      <c r="H371" s="5">
        <f t="shared" si="83"/>
        <v>881.6</v>
      </c>
      <c r="I371" s="66"/>
      <c r="J371" s="67">
        <f t="shared" si="87"/>
        <v>9.2799999999999994</v>
      </c>
      <c r="K371" s="67">
        <f t="shared" si="84"/>
        <v>0</v>
      </c>
      <c r="L371" s="67">
        <f t="shared" si="85"/>
        <v>881.6</v>
      </c>
      <c r="M371" s="67">
        <f t="shared" si="78"/>
        <v>0</v>
      </c>
    </row>
    <row r="372" spans="1:13">
      <c r="A372" s="125">
        <v>0</v>
      </c>
      <c r="B372" s="89"/>
      <c r="C372" s="3">
        <v>149938</v>
      </c>
      <c r="D372" s="3" t="s">
        <v>3721</v>
      </c>
      <c r="E372" s="3" t="s">
        <v>2451</v>
      </c>
      <c r="F372" s="3" t="s">
        <v>8</v>
      </c>
      <c r="G372" s="5">
        <v>9.2799999999999994</v>
      </c>
      <c r="H372" s="5">
        <f t="shared" si="83"/>
        <v>881.6</v>
      </c>
      <c r="I372" s="66"/>
      <c r="J372" s="67">
        <f t="shared" si="87"/>
        <v>9.2799999999999994</v>
      </c>
      <c r="K372" s="67">
        <f t="shared" si="84"/>
        <v>0</v>
      </c>
      <c r="L372" s="67">
        <f t="shared" si="85"/>
        <v>881.6</v>
      </c>
      <c r="M372" s="67">
        <f t="shared" si="78"/>
        <v>0</v>
      </c>
    </row>
    <row r="373" spans="1:13" ht="12.5" thickBot="1">
      <c r="A373" s="125"/>
      <c r="C373" s="3"/>
      <c r="D373" s="3"/>
      <c r="E373" s="3"/>
      <c r="F373" s="3"/>
      <c r="G373" s="5"/>
      <c r="H373" s="5"/>
      <c r="I373" s="66"/>
      <c r="J373" s="67"/>
      <c r="K373" s="67"/>
      <c r="L373" s="67"/>
      <c r="M373" s="67"/>
    </row>
    <row r="374" spans="1:13" ht="12.5" thickBot="1">
      <c r="A374" s="125"/>
      <c r="B374" s="358" t="s">
        <v>3256</v>
      </c>
      <c r="C374" s="359"/>
      <c r="D374" s="359"/>
      <c r="E374" s="359"/>
      <c r="F374" s="360"/>
      <c r="G374" s="326"/>
      <c r="H374" s="285"/>
      <c r="I374" s="66"/>
      <c r="J374" s="67"/>
      <c r="K374" s="67"/>
      <c r="L374" s="67"/>
      <c r="M374" s="67"/>
    </row>
    <row r="375" spans="1:13">
      <c r="A375" s="125">
        <v>0</v>
      </c>
      <c r="C375" s="3">
        <v>160224</v>
      </c>
      <c r="D375" s="3" t="s">
        <v>3257</v>
      </c>
      <c r="E375" s="3" t="s">
        <v>3139</v>
      </c>
      <c r="F375" s="3" t="s">
        <v>8</v>
      </c>
      <c r="G375" s="5">
        <v>2.72</v>
      </c>
      <c r="H375" s="5">
        <f t="shared" ref="H375:H417" si="88">ROUND(G375*Курс_EUR,2)</f>
        <v>258.39999999999998</v>
      </c>
      <c r="I375" s="66"/>
      <c r="J375" s="67">
        <f t="shared" ref="J375" si="89">G375*(1-Скидка_ROXELPRO_Ind)</f>
        <v>2.72</v>
      </c>
      <c r="K375" s="67">
        <f t="shared" ref="K375:K417" si="90">J375*I375</f>
        <v>0</v>
      </c>
      <c r="L375" s="67">
        <f t="shared" ref="L375:L417" si="91">H375*(1-Скидка_ROXELPRO_Ind)</f>
        <v>258.39999999999998</v>
      </c>
      <c r="M375" s="67">
        <f t="shared" si="78"/>
        <v>0</v>
      </c>
    </row>
    <row r="376" spans="1:13">
      <c r="A376" s="125">
        <v>0</v>
      </c>
      <c r="C376" s="3">
        <v>160226</v>
      </c>
      <c r="D376" s="3" t="s">
        <v>3639</v>
      </c>
      <c r="E376" s="3" t="s">
        <v>3139</v>
      </c>
      <c r="F376" s="3" t="s">
        <v>8</v>
      </c>
      <c r="G376" s="5">
        <v>2.5</v>
      </c>
      <c r="H376" s="5">
        <f t="shared" si="88"/>
        <v>237.5</v>
      </c>
      <c r="I376" s="66"/>
      <c r="J376" s="67">
        <f t="shared" ref="J376:J409" si="92">G376*(1-Скидка_ROXELPRO_Ind)</f>
        <v>2.5</v>
      </c>
      <c r="K376" s="67">
        <f t="shared" si="90"/>
        <v>0</v>
      </c>
      <c r="L376" s="67">
        <f t="shared" si="91"/>
        <v>237.5</v>
      </c>
      <c r="M376" s="67">
        <f t="shared" si="78"/>
        <v>0</v>
      </c>
    </row>
    <row r="377" spans="1:13">
      <c r="A377" s="125">
        <v>0</v>
      </c>
      <c r="C377" s="3">
        <v>160314</v>
      </c>
      <c r="D377" s="3" t="s">
        <v>3258</v>
      </c>
      <c r="E377" s="3" t="s">
        <v>3227</v>
      </c>
      <c r="F377" s="3" t="s">
        <v>8</v>
      </c>
      <c r="G377" s="5">
        <v>4.28</v>
      </c>
      <c r="H377" s="5">
        <f t="shared" si="88"/>
        <v>406.6</v>
      </c>
      <c r="I377" s="66"/>
      <c r="J377" s="67">
        <f t="shared" si="92"/>
        <v>4.28</v>
      </c>
      <c r="K377" s="67">
        <f t="shared" si="90"/>
        <v>0</v>
      </c>
      <c r="L377" s="67">
        <f t="shared" si="91"/>
        <v>406.6</v>
      </c>
      <c r="M377" s="67">
        <f t="shared" si="78"/>
        <v>0</v>
      </c>
    </row>
    <row r="378" spans="1:13">
      <c r="A378" s="125">
        <v>0</v>
      </c>
      <c r="C378" s="3">
        <v>160324</v>
      </c>
      <c r="D378" s="3" t="s">
        <v>3640</v>
      </c>
      <c r="E378" s="3" t="s">
        <v>3227</v>
      </c>
      <c r="F378" s="3" t="s">
        <v>8</v>
      </c>
      <c r="G378" s="5">
        <v>4.92</v>
      </c>
      <c r="H378" s="5">
        <f t="shared" si="88"/>
        <v>467.4</v>
      </c>
      <c r="I378" s="66"/>
      <c r="J378" s="67">
        <f t="shared" ref="J378:J380" si="93">G378*(1-Скидка_ROXELPRO_Ind)</f>
        <v>4.92</v>
      </c>
      <c r="K378" s="67">
        <f t="shared" si="90"/>
        <v>0</v>
      </c>
      <c r="L378" s="67">
        <f t="shared" si="91"/>
        <v>467.4</v>
      </c>
      <c r="M378" s="67">
        <f t="shared" si="78"/>
        <v>0</v>
      </c>
    </row>
    <row r="379" spans="1:13">
      <c r="A379" s="125">
        <v>0</v>
      </c>
      <c r="C379" s="3">
        <v>161324</v>
      </c>
      <c r="D379" s="3" t="s">
        <v>3641</v>
      </c>
      <c r="E379" s="3" t="s">
        <v>3227</v>
      </c>
      <c r="F379" s="3" t="s">
        <v>8</v>
      </c>
      <c r="G379" s="5">
        <v>5.76</v>
      </c>
      <c r="H379" s="5">
        <f t="shared" si="88"/>
        <v>547.20000000000005</v>
      </c>
      <c r="I379" s="66"/>
      <c r="J379" s="67">
        <f t="shared" si="93"/>
        <v>5.76</v>
      </c>
      <c r="K379" s="67">
        <f t="shared" si="90"/>
        <v>0</v>
      </c>
      <c r="L379" s="67">
        <f t="shared" si="91"/>
        <v>547.20000000000005</v>
      </c>
      <c r="M379" s="67">
        <f t="shared" si="78"/>
        <v>0</v>
      </c>
    </row>
    <row r="380" spans="1:13">
      <c r="A380" s="125">
        <v>0</v>
      </c>
      <c r="C380" s="3">
        <v>162214</v>
      </c>
      <c r="D380" s="3" t="s">
        <v>3642</v>
      </c>
      <c r="E380" s="3" t="s">
        <v>2294</v>
      </c>
      <c r="F380" s="3" t="s">
        <v>8</v>
      </c>
      <c r="G380" s="5">
        <v>6.04</v>
      </c>
      <c r="H380" s="5">
        <f t="shared" si="88"/>
        <v>573.79999999999995</v>
      </c>
      <c r="I380" s="66"/>
      <c r="J380" s="67">
        <f t="shared" si="93"/>
        <v>6.04</v>
      </c>
      <c r="K380" s="67">
        <f t="shared" si="90"/>
        <v>0</v>
      </c>
      <c r="L380" s="67">
        <f t="shared" si="91"/>
        <v>573.79999999999995</v>
      </c>
      <c r="M380" s="67">
        <f t="shared" si="78"/>
        <v>0</v>
      </c>
    </row>
    <row r="381" spans="1:13">
      <c r="A381" s="125">
        <v>0</v>
      </c>
      <c r="C381" s="3">
        <v>162224</v>
      </c>
      <c r="D381" s="3" t="s">
        <v>3259</v>
      </c>
      <c r="E381" s="3" t="s">
        <v>2294</v>
      </c>
      <c r="F381" s="3" t="s">
        <v>8</v>
      </c>
      <c r="G381" s="5">
        <v>6.44</v>
      </c>
      <c r="H381" s="5">
        <f t="shared" si="88"/>
        <v>611.79999999999995</v>
      </c>
      <c r="I381" s="66"/>
      <c r="J381" s="67">
        <f t="shared" si="92"/>
        <v>6.44</v>
      </c>
      <c r="K381" s="67">
        <f t="shared" si="90"/>
        <v>0</v>
      </c>
      <c r="L381" s="67">
        <f t="shared" si="91"/>
        <v>611.79999999999995</v>
      </c>
      <c r="M381" s="67">
        <f t="shared" si="78"/>
        <v>0</v>
      </c>
    </row>
    <row r="382" spans="1:13">
      <c r="A382" s="125">
        <v>0</v>
      </c>
      <c r="C382" s="3">
        <v>162226</v>
      </c>
      <c r="D382" s="3" t="s">
        <v>3643</v>
      </c>
      <c r="E382" s="3" t="s">
        <v>2294</v>
      </c>
      <c r="F382" s="3" t="s">
        <v>8</v>
      </c>
      <c r="G382" s="5">
        <v>5.44</v>
      </c>
      <c r="H382" s="5">
        <f t="shared" si="88"/>
        <v>516.79999999999995</v>
      </c>
      <c r="I382" s="66"/>
      <c r="J382" s="67">
        <f t="shared" ref="J382:J387" si="94">G382*(1-Скидка_ROXELPRO_Ind)</f>
        <v>5.44</v>
      </c>
      <c r="K382" s="67">
        <f t="shared" si="90"/>
        <v>0</v>
      </c>
      <c r="L382" s="67">
        <f t="shared" si="91"/>
        <v>516.79999999999995</v>
      </c>
      <c r="M382" s="67">
        <f t="shared" si="78"/>
        <v>0</v>
      </c>
    </row>
    <row r="383" spans="1:13">
      <c r="A383" s="125">
        <v>0</v>
      </c>
      <c r="C383" s="3">
        <v>162243</v>
      </c>
      <c r="D383" s="3" t="s">
        <v>3644</v>
      </c>
      <c r="E383" s="3" t="s">
        <v>2294</v>
      </c>
      <c r="F383" s="3" t="s">
        <v>8</v>
      </c>
      <c r="G383" s="5">
        <v>6.54</v>
      </c>
      <c r="H383" s="5">
        <f t="shared" si="88"/>
        <v>621.29999999999995</v>
      </c>
      <c r="I383" s="66"/>
      <c r="J383" s="67">
        <f t="shared" ref="J383:J384" si="95">G383*(1-Скидка_ROXELPRO_Ind)</f>
        <v>6.54</v>
      </c>
      <c r="K383" s="67">
        <f t="shared" si="90"/>
        <v>0</v>
      </c>
      <c r="L383" s="67">
        <f t="shared" si="91"/>
        <v>621.29999999999995</v>
      </c>
      <c r="M383" s="67">
        <f t="shared" si="78"/>
        <v>0</v>
      </c>
    </row>
    <row r="384" spans="1:13">
      <c r="A384" s="125">
        <v>0</v>
      </c>
      <c r="C384" s="3">
        <v>162273</v>
      </c>
      <c r="D384" s="3" t="s">
        <v>3645</v>
      </c>
      <c r="E384" s="3" t="s">
        <v>2294</v>
      </c>
      <c r="F384" s="3" t="s">
        <v>8</v>
      </c>
      <c r="G384" s="5">
        <v>8.15</v>
      </c>
      <c r="H384" s="5">
        <f t="shared" si="88"/>
        <v>774.25</v>
      </c>
      <c r="I384" s="66"/>
      <c r="J384" s="67">
        <f t="shared" si="95"/>
        <v>8.15</v>
      </c>
      <c r="K384" s="67">
        <f t="shared" si="90"/>
        <v>0</v>
      </c>
      <c r="L384" s="67">
        <f t="shared" si="91"/>
        <v>774.25</v>
      </c>
      <c r="M384" s="67">
        <f t="shared" si="78"/>
        <v>0</v>
      </c>
    </row>
    <row r="385" spans="1:13">
      <c r="A385" s="125">
        <v>0</v>
      </c>
      <c r="C385" s="3">
        <v>162714</v>
      </c>
      <c r="D385" s="3" t="s">
        <v>4792</v>
      </c>
      <c r="E385" s="3" t="s">
        <v>2294</v>
      </c>
      <c r="F385" s="3" t="s">
        <v>8</v>
      </c>
      <c r="G385" s="5">
        <v>14.8</v>
      </c>
      <c r="H385" s="5">
        <f t="shared" si="88"/>
        <v>1406</v>
      </c>
      <c r="I385" s="66"/>
      <c r="J385" s="67">
        <f t="shared" ref="J385:J386" si="96">G385*(1-Скидка_ROXELPRO_Ind)</f>
        <v>14.8</v>
      </c>
      <c r="K385" s="67">
        <f t="shared" si="90"/>
        <v>0</v>
      </c>
      <c r="L385" s="67">
        <f t="shared" si="91"/>
        <v>1406</v>
      </c>
      <c r="M385" s="67">
        <f t="shared" ref="M385:M456" si="97">I385*L385</f>
        <v>0</v>
      </c>
    </row>
    <row r="386" spans="1:13">
      <c r="A386" s="125">
        <v>0</v>
      </c>
      <c r="C386" s="3">
        <v>162724</v>
      </c>
      <c r="D386" s="3" t="s">
        <v>4793</v>
      </c>
      <c r="E386" s="3" t="s">
        <v>2294</v>
      </c>
      <c r="F386" s="3" t="s">
        <v>8</v>
      </c>
      <c r="G386" s="5">
        <v>14.92</v>
      </c>
      <c r="H386" s="5">
        <f t="shared" si="88"/>
        <v>1417.4</v>
      </c>
      <c r="I386" s="66"/>
      <c r="J386" s="67">
        <f t="shared" si="96"/>
        <v>14.92</v>
      </c>
      <c r="K386" s="67">
        <f t="shared" si="90"/>
        <v>0</v>
      </c>
      <c r="L386" s="67">
        <f t="shared" si="91"/>
        <v>1417.4</v>
      </c>
      <c r="M386" s="67">
        <f t="shared" si="97"/>
        <v>0</v>
      </c>
    </row>
    <row r="387" spans="1:13">
      <c r="A387" s="125">
        <v>0</v>
      </c>
      <c r="C387" s="3">
        <v>163214</v>
      </c>
      <c r="D387" s="3" t="s">
        <v>3646</v>
      </c>
      <c r="E387" s="3" t="s">
        <v>2291</v>
      </c>
      <c r="F387" s="3" t="s">
        <v>8</v>
      </c>
      <c r="G387" s="5">
        <v>18.32</v>
      </c>
      <c r="H387" s="5">
        <f t="shared" si="88"/>
        <v>1740.4</v>
      </c>
      <c r="I387" s="66"/>
      <c r="J387" s="67">
        <f t="shared" si="94"/>
        <v>18.32</v>
      </c>
      <c r="K387" s="67">
        <f t="shared" si="90"/>
        <v>0</v>
      </c>
      <c r="L387" s="67">
        <f t="shared" si="91"/>
        <v>1740.4</v>
      </c>
      <c r="M387" s="67">
        <f t="shared" si="97"/>
        <v>0</v>
      </c>
    </row>
    <row r="388" spans="1:13">
      <c r="A388" s="125">
        <v>0</v>
      </c>
      <c r="C388" s="3">
        <v>163224</v>
      </c>
      <c r="D388" s="3" t="s">
        <v>3260</v>
      </c>
      <c r="E388" s="3" t="s">
        <v>2291</v>
      </c>
      <c r="F388" s="3" t="s">
        <v>8</v>
      </c>
      <c r="G388" s="5">
        <v>19.23</v>
      </c>
      <c r="H388" s="5">
        <f t="shared" si="88"/>
        <v>1826.85</v>
      </c>
      <c r="I388" s="66"/>
      <c r="J388" s="67">
        <f t="shared" si="92"/>
        <v>19.23</v>
      </c>
      <c r="K388" s="67">
        <f t="shared" si="90"/>
        <v>0</v>
      </c>
      <c r="L388" s="67">
        <f t="shared" si="91"/>
        <v>1826.85</v>
      </c>
      <c r="M388" s="67">
        <f t="shared" si="97"/>
        <v>0</v>
      </c>
    </row>
    <row r="389" spans="1:13">
      <c r="A389" s="125">
        <v>0</v>
      </c>
      <c r="C389" s="3">
        <v>163226</v>
      </c>
      <c r="D389" s="3" t="s">
        <v>3647</v>
      </c>
      <c r="E389" s="3" t="s">
        <v>2291</v>
      </c>
      <c r="F389" s="3" t="s">
        <v>8</v>
      </c>
      <c r="G389" s="5">
        <v>17.260000000000002</v>
      </c>
      <c r="H389" s="5">
        <f t="shared" si="88"/>
        <v>1639.7</v>
      </c>
      <c r="I389" s="66"/>
      <c r="J389" s="67">
        <f t="shared" ref="J389" si="98">G389*(1-Скидка_ROXELPRO_Ind)</f>
        <v>17.260000000000002</v>
      </c>
      <c r="K389" s="67">
        <f t="shared" si="90"/>
        <v>0</v>
      </c>
      <c r="L389" s="67">
        <f t="shared" si="91"/>
        <v>1639.7</v>
      </c>
      <c r="M389" s="67">
        <f t="shared" si="97"/>
        <v>0</v>
      </c>
    </row>
    <row r="390" spans="1:13">
      <c r="A390" s="125">
        <v>0</v>
      </c>
      <c r="C390" s="3">
        <v>163243</v>
      </c>
      <c r="D390" s="3" t="s">
        <v>3648</v>
      </c>
      <c r="E390" s="3" t="s">
        <v>2291</v>
      </c>
      <c r="F390" s="3" t="s">
        <v>8</v>
      </c>
      <c r="G390" s="5">
        <v>21.35</v>
      </c>
      <c r="H390" s="5">
        <f t="shared" si="88"/>
        <v>2028.25</v>
      </c>
      <c r="I390" s="66"/>
      <c r="J390" s="67">
        <f t="shared" ref="J390:J391" si="99">G390*(1-Скидка_ROXELPRO_Ind)</f>
        <v>21.35</v>
      </c>
      <c r="K390" s="67">
        <f t="shared" si="90"/>
        <v>0</v>
      </c>
      <c r="L390" s="67">
        <f t="shared" si="91"/>
        <v>2028.25</v>
      </c>
      <c r="M390" s="67">
        <f t="shared" si="97"/>
        <v>0</v>
      </c>
    </row>
    <row r="391" spans="1:13">
      <c r="A391" s="125">
        <v>0</v>
      </c>
      <c r="C391" s="3">
        <v>163273</v>
      </c>
      <c r="D391" s="3" t="s">
        <v>3649</v>
      </c>
      <c r="E391" s="3" t="s">
        <v>2291</v>
      </c>
      <c r="F391" s="3" t="s">
        <v>8</v>
      </c>
      <c r="G391" s="5">
        <v>26.62</v>
      </c>
      <c r="H391" s="5">
        <f t="shared" si="88"/>
        <v>2528.9</v>
      </c>
      <c r="I391" s="66"/>
      <c r="J391" s="67">
        <f t="shared" si="99"/>
        <v>26.62</v>
      </c>
      <c r="K391" s="67">
        <f t="shared" si="90"/>
        <v>0</v>
      </c>
      <c r="L391" s="67">
        <f t="shared" si="91"/>
        <v>2528.9</v>
      </c>
      <c r="M391" s="67">
        <f t="shared" si="97"/>
        <v>0</v>
      </c>
    </row>
    <row r="392" spans="1:13">
      <c r="A392" s="125">
        <v>0</v>
      </c>
      <c r="C392" s="3">
        <v>163314</v>
      </c>
      <c r="D392" s="3" t="s">
        <v>3261</v>
      </c>
      <c r="E392" s="3" t="s">
        <v>2292</v>
      </c>
      <c r="F392" s="3" t="s">
        <v>8</v>
      </c>
      <c r="G392" s="5">
        <v>27.82</v>
      </c>
      <c r="H392" s="5">
        <f t="shared" si="88"/>
        <v>2642.9</v>
      </c>
      <c r="I392" s="66"/>
      <c r="J392" s="67">
        <f t="shared" si="92"/>
        <v>27.82</v>
      </c>
      <c r="K392" s="67">
        <f t="shared" si="90"/>
        <v>0</v>
      </c>
      <c r="L392" s="67">
        <f t="shared" si="91"/>
        <v>2642.9</v>
      </c>
      <c r="M392" s="67">
        <f t="shared" si="97"/>
        <v>0</v>
      </c>
    </row>
    <row r="393" spans="1:13">
      <c r="A393" s="125">
        <v>0</v>
      </c>
      <c r="C393" s="3">
        <v>163324</v>
      </c>
      <c r="D393" s="3" t="s">
        <v>3650</v>
      </c>
      <c r="E393" s="3" t="s">
        <v>2292</v>
      </c>
      <c r="F393" s="3" t="s">
        <v>8</v>
      </c>
      <c r="G393" s="5">
        <v>32.1</v>
      </c>
      <c r="H393" s="5">
        <f t="shared" si="88"/>
        <v>3049.5</v>
      </c>
      <c r="I393" s="66"/>
      <c r="J393" s="67">
        <f t="shared" ref="J393:J395" si="100">G393*(1-Скидка_ROXELPRO_Ind)</f>
        <v>32.1</v>
      </c>
      <c r="K393" s="67">
        <f t="shared" si="90"/>
        <v>0</v>
      </c>
      <c r="L393" s="67">
        <f t="shared" si="91"/>
        <v>3049.5</v>
      </c>
      <c r="M393" s="67">
        <f t="shared" si="97"/>
        <v>0</v>
      </c>
    </row>
    <row r="394" spans="1:13">
      <c r="A394" s="125">
        <v>0</v>
      </c>
      <c r="C394" s="3">
        <v>163603</v>
      </c>
      <c r="D394" s="3" t="s">
        <v>3651</v>
      </c>
      <c r="E394" s="3" t="s">
        <v>2948</v>
      </c>
      <c r="F394" s="3" t="s">
        <v>8</v>
      </c>
      <c r="G394" s="5">
        <v>60.47</v>
      </c>
      <c r="H394" s="5">
        <f t="shared" si="88"/>
        <v>5744.65</v>
      </c>
      <c r="I394" s="66"/>
      <c r="J394" s="67">
        <f t="shared" si="100"/>
        <v>60.47</v>
      </c>
      <c r="K394" s="67">
        <f t="shared" si="90"/>
        <v>0</v>
      </c>
      <c r="L394" s="67">
        <f t="shared" si="91"/>
        <v>5744.65</v>
      </c>
      <c r="M394" s="67">
        <f t="shared" si="97"/>
        <v>0</v>
      </c>
    </row>
    <row r="395" spans="1:13">
      <c r="A395" s="125">
        <v>0</v>
      </c>
      <c r="C395" s="3">
        <v>163614</v>
      </c>
      <c r="D395" s="3" t="s">
        <v>3652</v>
      </c>
      <c r="E395" s="3" t="s">
        <v>2948</v>
      </c>
      <c r="F395" s="3" t="s">
        <v>8</v>
      </c>
      <c r="G395" s="5">
        <v>65.55</v>
      </c>
      <c r="H395" s="5">
        <f t="shared" si="88"/>
        <v>6227.25</v>
      </c>
      <c r="I395" s="66"/>
      <c r="J395" s="67">
        <f t="shared" si="100"/>
        <v>65.55</v>
      </c>
      <c r="K395" s="67">
        <f t="shared" si="90"/>
        <v>0</v>
      </c>
      <c r="L395" s="67">
        <f t="shared" si="91"/>
        <v>6227.25</v>
      </c>
      <c r="M395" s="67">
        <f t="shared" si="97"/>
        <v>0</v>
      </c>
    </row>
    <row r="396" spans="1:13">
      <c r="A396" s="125"/>
      <c r="C396" s="3"/>
      <c r="D396" s="3"/>
      <c r="E396" s="3"/>
      <c r="F396" s="3"/>
      <c r="G396" s="5"/>
      <c r="H396" s="5"/>
      <c r="I396" s="66"/>
      <c r="J396" s="67"/>
      <c r="K396" s="67"/>
      <c r="L396" s="67"/>
      <c r="M396" s="67"/>
    </row>
    <row r="397" spans="1:13">
      <c r="A397" s="125">
        <v>0</v>
      </c>
      <c r="C397" s="3">
        <v>165314</v>
      </c>
      <c r="D397" s="3" t="s">
        <v>3262</v>
      </c>
      <c r="E397" s="3" t="s">
        <v>2293</v>
      </c>
      <c r="F397" s="3" t="s">
        <v>8</v>
      </c>
      <c r="G397" s="5">
        <v>18.62</v>
      </c>
      <c r="H397" s="5">
        <f t="shared" si="88"/>
        <v>1768.9</v>
      </c>
      <c r="I397" s="66"/>
      <c r="J397" s="67">
        <f t="shared" si="92"/>
        <v>18.62</v>
      </c>
      <c r="K397" s="67">
        <f t="shared" si="90"/>
        <v>0</v>
      </c>
      <c r="L397" s="67">
        <f t="shared" si="91"/>
        <v>1768.9</v>
      </c>
      <c r="M397" s="67">
        <f t="shared" si="97"/>
        <v>0</v>
      </c>
    </row>
    <row r="398" spans="1:13">
      <c r="A398" s="125">
        <v>0</v>
      </c>
      <c r="C398" s="3">
        <v>165324</v>
      </c>
      <c r="D398" s="3" t="s">
        <v>3653</v>
      </c>
      <c r="E398" s="3" t="s">
        <v>2293</v>
      </c>
      <c r="F398" s="3" t="s">
        <v>8</v>
      </c>
      <c r="G398" s="5">
        <v>19.260000000000002</v>
      </c>
      <c r="H398" s="5">
        <f t="shared" si="88"/>
        <v>1829.7</v>
      </c>
      <c r="I398" s="66"/>
      <c r="J398" s="67">
        <f t="shared" ref="J398" si="101">G398*(1-Скидка_ROXELPRO_Ind)</f>
        <v>19.260000000000002</v>
      </c>
      <c r="K398" s="67">
        <f t="shared" si="90"/>
        <v>0</v>
      </c>
      <c r="L398" s="67">
        <f t="shared" si="91"/>
        <v>1829.7</v>
      </c>
      <c r="M398" s="67">
        <f t="shared" si="97"/>
        <v>0</v>
      </c>
    </row>
    <row r="399" spans="1:13">
      <c r="A399" s="125">
        <v>0</v>
      </c>
      <c r="C399" s="3">
        <v>166314</v>
      </c>
      <c r="D399" s="3" t="s">
        <v>3263</v>
      </c>
      <c r="E399" s="3" t="s">
        <v>2293</v>
      </c>
      <c r="F399" s="3" t="s">
        <v>8</v>
      </c>
      <c r="G399" s="5">
        <v>22.47</v>
      </c>
      <c r="H399" s="5">
        <f t="shared" si="88"/>
        <v>2134.65</v>
      </c>
      <c r="I399" s="66"/>
      <c r="J399" s="67">
        <f t="shared" si="92"/>
        <v>22.47</v>
      </c>
      <c r="K399" s="67">
        <f t="shared" si="90"/>
        <v>0</v>
      </c>
      <c r="L399" s="67">
        <f t="shared" si="91"/>
        <v>2134.65</v>
      </c>
      <c r="M399" s="67">
        <f t="shared" si="97"/>
        <v>0</v>
      </c>
    </row>
    <row r="400" spans="1:13">
      <c r="A400" s="125">
        <v>0</v>
      </c>
      <c r="C400" s="3">
        <v>166324</v>
      </c>
      <c r="D400" s="3" t="s">
        <v>3654</v>
      </c>
      <c r="E400" s="3" t="s">
        <v>2293</v>
      </c>
      <c r="F400" s="3" t="s">
        <v>8</v>
      </c>
      <c r="G400" s="5">
        <v>24.08</v>
      </c>
      <c r="H400" s="5">
        <f t="shared" si="88"/>
        <v>2287.6</v>
      </c>
      <c r="I400" s="66"/>
      <c r="J400" s="67">
        <f t="shared" ref="J400" si="102">G400*(1-Скидка_ROXELPRO_Ind)</f>
        <v>24.08</v>
      </c>
      <c r="K400" s="67">
        <f t="shared" si="90"/>
        <v>0</v>
      </c>
      <c r="L400" s="67">
        <f t="shared" si="91"/>
        <v>2287.6</v>
      </c>
      <c r="M400" s="67">
        <f t="shared" si="97"/>
        <v>0</v>
      </c>
    </row>
    <row r="401" spans="1:13">
      <c r="A401" s="125"/>
      <c r="C401" s="3"/>
      <c r="D401" s="3"/>
      <c r="E401" s="3"/>
      <c r="F401" s="3"/>
      <c r="G401" s="5"/>
      <c r="H401" s="5"/>
      <c r="I401" s="66"/>
      <c r="J401" s="67"/>
      <c r="K401" s="67"/>
      <c r="L401" s="67"/>
      <c r="M401" s="67"/>
    </row>
    <row r="402" spans="1:13">
      <c r="A402" s="125">
        <v>0</v>
      </c>
      <c r="C402" s="3">
        <v>167224</v>
      </c>
      <c r="D402" s="3" t="s">
        <v>3264</v>
      </c>
      <c r="E402" s="3" t="s">
        <v>3139</v>
      </c>
      <c r="F402" s="3" t="s">
        <v>8</v>
      </c>
      <c r="G402" s="5">
        <v>3.65</v>
      </c>
      <c r="H402" s="5">
        <f t="shared" si="88"/>
        <v>346.75</v>
      </c>
      <c r="I402" s="66"/>
      <c r="J402" s="67">
        <f t="shared" si="92"/>
        <v>3.65</v>
      </c>
      <c r="K402" s="67">
        <f t="shared" si="90"/>
        <v>0</v>
      </c>
      <c r="L402" s="67">
        <f t="shared" si="91"/>
        <v>346.75</v>
      </c>
      <c r="M402" s="67">
        <f t="shared" si="97"/>
        <v>0</v>
      </c>
    </row>
    <row r="403" spans="1:13">
      <c r="A403" s="125">
        <v>0</v>
      </c>
      <c r="C403" s="3">
        <v>167226</v>
      </c>
      <c r="D403" s="3" t="s">
        <v>3655</v>
      </c>
      <c r="E403" s="3" t="s">
        <v>3139</v>
      </c>
      <c r="F403" s="3" t="s">
        <v>8</v>
      </c>
      <c r="G403" s="5">
        <v>2.98</v>
      </c>
      <c r="H403" s="5">
        <f t="shared" si="88"/>
        <v>283.10000000000002</v>
      </c>
      <c r="I403" s="66"/>
      <c r="J403" s="67">
        <f t="shared" ref="J403" si="103">G403*(1-Скидка_ROXELPRO_Ind)</f>
        <v>2.98</v>
      </c>
      <c r="K403" s="67">
        <f t="shared" si="90"/>
        <v>0</v>
      </c>
      <c r="L403" s="67">
        <f t="shared" si="91"/>
        <v>283.10000000000002</v>
      </c>
      <c r="M403" s="67">
        <f t="shared" si="97"/>
        <v>0</v>
      </c>
    </row>
    <row r="404" spans="1:13">
      <c r="A404" s="125">
        <v>0</v>
      </c>
      <c r="C404" s="3">
        <v>167314</v>
      </c>
      <c r="D404" s="3" t="s">
        <v>3265</v>
      </c>
      <c r="E404" s="3" t="s">
        <v>3227</v>
      </c>
      <c r="F404" s="3" t="s">
        <v>8</v>
      </c>
      <c r="G404" s="5">
        <v>5.14</v>
      </c>
      <c r="H404" s="5">
        <f t="shared" si="88"/>
        <v>488.3</v>
      </c>
      <c r="I404" s="66"/>
      <c r="J404" s="67">
        <f t="shared" si="92"/>
        <v>5.14</v>
      </c>
      <c r="K404" s="67">
        <f t="shared" si="90"/>
        <v>0</v>
      </c>
      <c r="L404" s="67">
        <f t="shared" si="91"/>
        <v>488.3</v>
      </c>
      <c r="M404" s="67">
        <f t="shared" si="97"/>
        <v>0</v>
      </c>
    </row>
    <row r="405" spans="1:13">
      <c r="A405" s="125">
        <v>0</v>
      </c>
      <c r="C405" s="3">
        <v>167324</v>
      </c>
      <c r="D405" s="3" t="s">
        <v>3656</v>
      </c>
      <c r="E405" s="3" t="s">
        <v>3227</v>
      </c>
      <c r="F405" s="3" t="s">
        <v>8</v>
      </c>
      <c r="G405" s="5">
        <v>5.46</v>
      </c>
      <c r="H405" s="5">
        <f t="shared" si="88"/>
        <v>518.70000000000005</v>
      </c>
      <c r="I405" s="66"/>
      <c r="J405" s="67">
        <f t="shared" ref="J405:J408" si="104">G405*(1-Скидка_ROXELPRO_Ind)</f>
        <v>5.46</v>
      </c>
      <c r="K405" s="67">
        <f t="shared" si="90"/>
        <v>0</v>
      </c>
      <c r="L405" s="67">
        <f t="shared" si="91"/>
        <v>518.70000000000005</v>
      </c>
      <c r="M405" s="67">
        <f t="shared" si="97"/>
        <v>0</v>
      </c>
    </row>
    <row r="406" spans="1:13">
      <c r="A406" s="125">
        <v>0</v>
      </c>
      <c r="C406" s="3">
        <v>168324</v>
      </c>
      <c r="D406" s="3" t="s">
        <v>3657</v>
      </c>
      <c r="E406" s="3" t="s">
        <v>3227</v>
      </c>
      <c r="F406" s="3" t="s">
        <v>8</v>
      </c>
      <c r="G406" s="5">
        <v>6.29</v>
      </c>
      <c r="H406" s="5">
        <f t="shared" si="88"/>
        <v>597.54999999999995</v>
      </c>
      <c r="I406" s="66"/>
      <c r="J406" s="67">
        <f t="shared" si="104"/>
        <v>6.29</v>
      </c>
      <c r="K406" s="67">
        <f t="shared" si="90"/>
        <v>0</v>
      </c>
      <c r="L406" s="67">
        <f t="shared" si="91"/>
        <v>597.54999999999995</v>
      </c>
      <c r="M406" s="67">
        <f t="shared" si="97"/>
        <v>0</v>
      </c>
    </row>
    <row r="407" spans="1:13">
      <c r="A407" s="125">
        <v>0</v>
      </c>
      <c r="C407" s="3">
        <v>169203</v>
      </c>
      <c r="D407" s="3" t="s">
        <v>3658</v>
      </c>
      <c r="E407" s="3" t="s">
        <v>2295</v>
      </c>
      <c r="F407" s="3" t="s">
        <v>8</v>
      </c>
      <c r="G407" s="5">
        <v>8.18</v>
      </c>
      <c r="H407" s="5">
        <f t="shared" si="88"/>
        <v>777.1</v>
      </c>
      <c r="I407" s="66"/>
      <c r="J407" s="67">
        <f t="shared" ref="J407" si="105">G407*(1-Скидка_ROXELPRO_Ind)</f>
        <v>8.18</v>
      </c>
      <c r="K407" s="67">
        <f t="shared" si="90"/>
        <v>0</v>
      </c>
      <c r="L407" s="67">
        <f t="shared" si="91"/>
        <v>777.1</v>
      </c>
      <c r="M407" s="67">
        <f t="shared" si="97"/>
        <v>0</v>
      </c>
    </row>
    <row r="408" spans="1:13">
      <c r="A408" s="125">
        <v>0</v>
      </c>
      <c r="C408" s="3">
        <v>169214</v>
      </c>
      <c r="D408" s="3" t="s">
        <v>3659</v>
      </c>
      <c r="E408" s="3" t="s">
        <v>2295</v>
      </c>
      <c r="F408" s="3" t="s">
        <v>8</v>
      </c>
      <c r="G408" s="5">
        <v>6.44</v>
      </c>
      <c r="H408" s="5">
        <f t="shared" si="88"/>
        <v>611.79999999999995</v>
      </c>
      <c r="I408" s="66"/>
      <c r="J408" s="67">
        <f t="shared" si="104"/>
        <v>6.44</v>
      </c>
      <c r="K408" s="67">
        <f t="shared" si="90"/>
        <v>0</v>
      </c>
      <c r="L408" s="67">
        <f t="shared" si="91"/>
        <v>611.79999999999995</v>
      </c>
      <c r="M408" s="67">
        <f t="shared" si="97"/>
        <v>0</v>
      </c>
    </row>
    <row r="409" spans="1:13">
      <c r="A409" s="125">
        <v>0</v>
      </c>
      <c r="C409" s="3">
        <v>169224</v>
      </c>
      <c r="D409" s="3" t="s">
        <v>3266</v>
      </c>
      <c r="E409" s="3" t="s">
        <v>2295</v>
      </c>
      <c r="F409" s="3" t="s">
        <v>8</v>
      </c>
      <c r="G409" s="5">
        <v>6.63</v>
      </c>
      <c r="H409" s="5">
        <f t="shared" si="88"/>
        <v>629.85</v>
      </c>
      <c r="I409" s="66"/>
      <c r="J409" s="67">
        <f t="shared" si="92"/>
        <v>6.63</v>
      </c>
      <c r="K409" s="67">
        <f t="shared" si="90"/>
        <v>0</v>
      </c>
      <c r="L409" s="67">
        <f t="shared" si="91"/>
        <v>629.85</v>
      </c>
      <c r="M409" s="67">
        <f t="shared" si="97"/>
        <v>0</v>
      </c>
    </row>
    <row r="410" spans="1:13">
      <c r="A410" s="125">
        <v>0</v>
      </c>
      <c r="C410" s="3">
        <v>169226</v>
      </c>
      <c r="D410" s="3" t="s">
        <v>3660</v>
      </c>
      <c r="E410" s="3" t="s">
        <v>2295</v>
      </c>
      <c r="F410" s="3" t="s">
        <v>8</v>
      </c>
      <c r="G410" s="5">
        <v>5.61</v>
      </c>
      <c r="H410" s="5">
        <f t="shared" si="88"/>
        <v>532.95000000000005</v>
      </c>
      <c r="I410" s="66"/>
      <c r="J410" s="67">
        <f t="shared" ref="J410" si="106">G410*(1-Скидка_ROXELPRO_Ind)</f>
        <v>5.61</v>
      </c>
      <c r="K410" s="67">
        <f t="shared" si="90"/>
        <v>0</v>
      </c>
      <c r="L410" s="67">
        <f t="shared" si="91"/>
        <v>532.95000000000005</v>
      </c>
      <c r="M410" s="67">
        <f t="shared" si="97"/>
        <v>0</v>
      </c>
    </row>
    <row r="411" spans="1:13">
      <c r="A411" s="125">
        <v>0</v>
      </c>
      <c r="C411" s="3">
        <v>169243</v>
      </c>
      <c r="D411" s="3" t="s">
        <v>3661</v>
      </c>
      <c r="E411" s="3" t="s">
        <v>2295</v>
      </c>
      <c r="F411" s="3" t="s">
        <v>8</v>
      </c>
      <c r="G411" s="5">
        <v>7.19</v>
      </c>
      <c r="H411" s="5">
        <f t="shared" si="88"/>
        <v>683.05</v>
      </c>
      <c r="I411" s="66"/>
      <c r="J411" s="67">
        <f t="shared" ref="J411:J412" si="107">G411*(1-Скидка_ROXELPRO_Ind)</f>
        <v>7.19</v>
      </c>
      <c r="K411" s="67">
        <f t="shared" si="90"/>
        <v>0</v>
      </c>
      <c r="L411" s="67">
        <f t="shared" si="91"/>
        <v>683.05</v>
      </c>
      <c r="M411" s="67">
        <f t="shared" si="97"/>
        <v>0</v>
      </c>
    </row>
    <row r="412" spans="1:13">
      <c r="A412" s="125">
        <v>0</v>
      </c>
      <c r="C412" s="3">
        <v>169273</v>
      </c>
      <c r="D412" s="3" t="s">
        <v>3662</v>
      </c>
      <c r="E412" s="3" t="s">
        <v>2295</v>
      </c>
      <c r="F412" s="3" t="s">
        <v>8</v>
      </c>
      <c r="G412" s="5">
        <v>7.88</v>
      </c>
      <c r="H412" s="5">
        <f t="shared" si="88"/>
        <v>748.6</v>
      </c>
      <c r="I412" s="66"/>
      <c r="J412" s="67">
        <f t="shared" si="107"/>
        <v>7.88</v>
      </c>
      <c r="K412" s="67">
        <f t="shared" si="90"/>
        <v>0</v>
      </c>
      <c r="L412" s="67">
        <f t="shared" si="91"/>
        <v>748.6</v>
      </c>
      <c r="M412" s="67">
        <f t="shared" si="97"/>
        <v>0</v>
      </c>
    </row>
    <row r="413" spans="1:13">
      <c r="A413" s="125"/>
      <c r="C413" s="3"/>
      <c r="D413" s="3"/>
      <c r="E413" s="3"/>
      <c r="F413" s="3"/>
      <c r="G413" s="5"/>
      <c r="H413" s="5"/>
      <c r="I413" s="66"/>
      <c r="J413" s="67"/>
      <c r="K413" s="67"/>
      <c r="L413" s="67"/>
      <c r="M413" s="67"/>
    </row>
    <row r="414" spans="1:13">
      <c r="A414" s="125">
        <v>0</v>
      </c>
      <c r="C414" s="3">
        <v>169803</v>
      </c>
      <c r="D414" s="3" t="s">
        <v>4726</v>
      </c>
      <c r="E414" s="3" t="s">
        <v>2294</v>
      </c>
      <c r="F414" s="3" t="s">
        <v>8</v>
      </c>
      <c r="G414" s="5">
        <v>18.41</v>
      </c>
      <c r="H414" s="5">
        <f t="shared" si="88"/>
        <v>1748.95</v>
      </c>
      <c r="I414" s="66"/>
      <c r="J414" s="67">
        <f t="shared" ref="J414:J417" si="108">G414*(1-Скидка_ROXELPRO_Ind)</f>
        <v>18.41</v>
      </c>
      <c r="K414" s="67">
        <f t="shared" si="90"/>
        <v>0</v>
      </c>
      <c r="L414" s="67">
        <f t="shared" si="91"/>
        <v>1748.95</v>
      </c>
      <c r="M414" s="67">
        <f t="shared" si="97"/>
        <v>0</v>
      </c>
    </row>
    <row r="415" spans="1:13">
      <c r="A415" s="125">
        <v>0</v>
      </c>
      <c r="C415" s="3">
        <v>169814</v>
      </c>
      <c r="D415" s="3" t="s">
        <v>4727</v>
      </c>
      <c r="E415" s="3" t="s">
        <v>2294</v>
      </c>
      <c r="F415" s="3" t="s">
        <v>8</v>
      </c>
      <c r="G415" s="5">
        <v>15.86</v>
      </c>
      <c r="H415" s="5">
        <f t="shared" si="88"/>
        <v>1506.7</v>
      </c>
      <c r="I415" s="66"/>
      <c r="J415" s="67">
        <f t="shared" si="108"/>
        <v>15.86</v>
      </c>
      <c r="K415" s="67">
        <f t="shared" si="90"/>
        <v>0</v>
      </c>
      <c r="L415" s="67">
        <f t="shared" si="91"/>
        <v>1506.7</v>
      </c>
      <c r="M415" s="67">
        <f t="shared" si="97"/>
        <v>0</v>
      </c>
    </row>
    <row r="416" spans="1:13">
      <c r="A416" s="125">
        <v>0</v>
      </c>
      <c r="C416" s="3">
        <v>169824</v>
      </c>
      <c r="D416" s="3" t="s">
        <v>4728</v>
      </c>
      <c r="E416" s="3" t="s">
        <v>2294</v>
      </c>
      <c r="F416" s="3" t="s">
        <v>8</v>
      </c>
      <c r="G416" s="5">
        <v>15.91</v>
      </c>
      <c r="H416" s="5">
        <f t="shared" si="88"/>
        <v>1511.45</v>
      </c>
      <c r="I416" s="66"/>
      <c r="J416" s="67">
        <f t="shared" si="108"/>
        <v>15.91</v>
      </c>
      <c r="K416" s="67">
        <f t="shared" si="90"/>
        <v>0</v>
      </c>
      <c r="L416" s="67">
        <f t="shared" si="91"/>
        <v>1511.45</v>
      </c>
      <c r="M416" s="67">
        <f t="shared" si="97"/>
        <v>0</v>
      </c>
    </row>
    <row r="417" spans="1:13">
      <c r="A417" s="125">
        <v>0</v>
      </c>
      <c r="C417" s="3">
        <v>169826</v>
      </c>
      <c r="D417" s="3" t="s">
        <v>4729</v>
      </c>
      <c r="E417" s="3" t="s">
        <v>2294</v>
      </c>
      <c r="F417" s="3" t="s">
        <v>8</v>
      </c>
      <c r="G417" s="5">
        <v>13.39</v>
      </c>
      <c r="H417" s="5">
        <f t="shared" si="88"/>
        <v>1272.05</v>
      </c>
      <c r="I417" s="66"/>
      <c r="J417" s="67">
        <f t="shared" si="108"/>
        <v>13.39</v>
      </c>
      <c r="K417" s="67">
        <f t="shared" si="90"/>
        <v>0</v>
      </c>
      <c r="L417" s="67">
        <f t="shared" si="91"/>
        <v>1272.05</v>
      </c>
      <c r="M417" s="67">
        <f t="shared" si="97"/>
        <v>0</v>
      </c>
    </row>
    <row r="418" spans="1:13" ht="12.5" thickBot="1">
      <c r="A418" s="125"/>
      <c r="C418" s="3"/>
      <c r="D418" s="3"/>
      <c r="E418" s="3"/>
      <c r="F418" s="3"/>
      <c r="G418" s="5"/>
      <c r="H418" s="5"/>
      <c r="I418" s="66"/>
      <c r="J418" s="67"/>
      <c r="K418" s="67"/>
      <c r="L418" s="67"/>
      <c r="M418" s="67"/>
    </row>
    <row r="419" spans="1:13" ht="12.5" thickBot="1">
      <c r="A419" s="125"/>
      <c r="B419" s="376" t="s">
        <v>3267</v>
      </c>
      <c r="C419" s="376"/>
      <c r="D419" s="376"/>
      <c r="E419" s="376">
        <v>0</v>
      </c>
      <c r="F419" s="376">
        <v>0</v>
      </c>
      <c r="G419" s="377">
        <v>0</v>
      </c>
      <c r="H419" s="285"/>
      <c r="I419" s="66"/>
      <c r="J419" s="67"/>
      <c r="K419" s="67"/>
      <c r="L419" s="67"/>
      <c r="M419" s="67"/>
    </row>
    <row r="420" spans="1:13">
      <c r="A420" s="125">
        <v>0</v>
      </c>
      <c r="C420" s="3">
        <v>160233</v>
      </c>
      <c r="D420" s="3" t="s">
        <v>3268</v>
      </c>
      <c r="E420" s="3" t="s">
        <v>3139</v>
      </c>
      <c r="F420" s="3" t="s">
        <v>8</v>
      </c>
      <c r="G420" s="5">
        <v>3.87</v>
      </c>
      <c r="H420" s="5">
        <f t="shared" ref="H420:H439" si="109">ROUND(G420*Курс_EUR,2)</f>
        <v>367.65</v>
      </c>
      <c r="I420" s="66"/>
      <c r="J420" s="67">
        <f t="shared" ref="J420:J436" si="110">G420*(1-Скидка_ROXELPRO_Ind)</f>
        <v>3.87</v>
      </c>
      <c r="K420" s="67">
        <f t="shared" ref="K420:K439" si="111">J420*I420</f>
        <v>0</v>
      </c>
      <c r="L420" s="67">
        <f t="shared" ref="L420:L439" si="112">H420*(1-Скидка_ROXELPRO_Ind)</f>
        <v>367.65</v>
      </c>
      <c r="M420" s="67">
        <f t="shared" si="97"/>
        <v>0</v>
      </c>
    </row>
    <row r="421" spans="1:13">
      <c r="A421" s="125">
        <v>0</v>
      </c>
      <c r="C421" s="3">
        <v>160263</v>
      </c>
      <c r="D421" s="3" t="s">
        <v>3269</v>
      </c>
      <c r="E421" s="3" t="s">
        <v>3139</v>
      </c>
      <c r="F421" s="3" t="s">
        <v>8</v>
      </c>
      <c r="G421" s="5">
        <v>5.22</v>
      </c>
      <c r="H421" s="5">
        <f t="shared" si="109"/>
        <v>495.9</v>
      </c>
      <c r="I421" s="66"/>
      <c r="J421" s="67">
        <f t="shared" si="110"/>
        <v>5.22</v>
      </c>
      <c r="K421" s="67">
        <f t="shared" si="111"/>
        <v>0</v>
      </c>
      <c r="L421" s="67">
        <f t="shared" si="112"/>
        <v>495.9</v>
      </c>
      <c r="M421" s="67">
        <f t="shared" si="97"/>
        <v>0</v>
      </c>
    </row>
    <row r="422" spans="1:13">
      <c r="A422" s="125">
        <v>0</v>
      </c>
      <c r="C422" s="3">
        <v>160333</v>
      </c>
      <c r="D422" s="3" t="s">
        <v>3270</v>
      </c>
      <c r="E422" s="3" t="s">
        <v>3227</v>
      </c>
      <c r="F422" s="3" t="s">
        <v>8</v>
      </c>
      <c r="G422" s="5">
        <v>5.62</v>
      </c>
      <c r="H422" s="5">
        <f t="shared" si="109"/>
        <v>533.9</v>
      </c>
      <c r="I422" s="66"/>
      <c r="J422" s="67">
        <f t="shared" si="110"/>
        <v>5.62</v>
      </c>
      <c r="K422" s="67">
        <f t="shared" si="111"/>
        <v>0</v>
      </c>
      <c r="L422" s="67">
        <f t="shared" si="112"/>
        <v>533.9</v>
      </c>
      <c r="M422" s="67">
        <f t="shared" si="97"/>
        <v>0</v>
      </c>
    </row>
    <row r="423" spans="1:13">
      <c r="A423" s="125">
        <v>0</v>
      </c>
      <c r="C423" s="3">
        <v>162233</v>
      </c>
      <c r="D423" s="3" t="s">
        <v>3271</v>
      </c>
      <c r="E423" s="3" t="s">
        <v>2294</v>
      </c>
      <c r="F423" s="3" t="s">
        <v>8</v>
      </c>
      <c r="G423" s="5">
        <v>8.1999999999999993</v>
      </c>
      <c r="H423" s="5">
        <f t="shared" si="109"/>
        <v>779</v>
      </c>
      <c r="I423" s="66"/>
      <c r="J423" s="67">
        <f t="shared" si="110"/>
        <v>8.1999999999999993</v>
      </c>
      <c r="K423" s="67">
        <f t="shared" si="111"/>
        <v>0</v>
      </c>
      <c r="L423" s="67">
        <f t="shared" si="112"/>
        <v>779</v>
      </c>
      <c r="M423" s="67">
        <f t="shared" si="97"/>
        <v>0</v>
      </c>
    </row>
    <row r="424" spans="1:13">
      <c r="A424" s="125">
        <v>0</v>
      </c>
      <c r="C424" s="3">
        <v>162263</v>
      </c>
      <c r="D424" s="3" t="s">
        <v>3272</v>
      </c>
      <c r="E424" s="3" t="s">
        <v>2294</v>
      </c>
      <c r="F424" s="3" t="s">
        <v>8</v>
      </c>
      <c r="G424" s="5">
        <v>9.11</v>
      </c>
      <c r="H424" s="5">
        <f t="shared" si="109"/>
        <v>865.45</v>
      </c>
      <c r="I424" s="66"/>
      <c r="J424" s="67">
        <f t="shared" si="110"/>
        <v>9.11</v>
      </c>
      <c r="K424" s="67">
        <f t="shared" si="111"/>
        <v>0</v>
      </c>
      <c r="L424" s="67">
        <f t="shared" si="112"/>
        <v>865.45</v>
      </c>
      <c r="M424" s="67">
        <f t="shared" si="97"/>
        <v>0</v>
      </c>
    </row>
    <row r="425" spans="1:13">
      <c r="A425" s="125">
        <v>0</v>
      </c>
      <c r="C425" s="3">
        <v>163233</v>
      </c>
      <c r="D425" s="3" t="s">
        <v>3273</v>
      </c>
      <c r="E425" s="3" t="s">
        <v>2291</v>
      </c>
      <c r="F425" s="3" t="s">
        <v>8</v>
      </c>
      <c r="G425" s="5">
        <v>28.44</v>
      </c>
      <c r="H425" s="5">
        <f t="shared" si="109"/>
        <v>2701.8</v>
      </c>
      <c r="I425" s="66"/>
      <c r="J425" s="67">
        <f t="shared" si="110"/>
        <v>28.44</v>
      </c>
      <c r="K425" s="67">
        <f t="shared" si="111"/>
        <v>0</v>
      </c>
      <c r="L425" s="67">
        <f t="shared" si="112"/>
        <v>2701.8</v>
      </c>
      <c r="M425" s="67">
        <f t="shared" si="97"/>
        <v>0</v>
      </c>
    </row>
    <row r="426" spans="1:13">
      <c r="A426" s="125">
        <v>0</v>
      </c>
      <c r="C426" s="3">
        <v>163263</v>
      </c>
      <c r="D426" s="3" t="s">
        <v>3274</v>
      </c>
      <c r="E426" s="3" t="s">
        <v>2291</v>
      </c>
      <c r="F426" s="3" t="s">
        <v>8</v>
      </c>
      <c r="G426" s="5">
        <v>36.46</v>
      </c>
      <c r="H426" s="5">
        <f t="shared" si="109"/>
        <v>3463.7</v>
      </c>
      <c r="I426" s="66"/>
      <c r="J426" s="67">
        <f t="shared" si="110"/>
        <v>36.46</v>
      </c>
      <c r="K426" s="67">
        <f t="shared" si="111"/>
        <v>0</v>
      </c>
      <c r="L426" s="67">
        <f t="shared" si="112"/>
        <v>3463.7</v>
      </c>
      <c r="M426" s="67">
        <f t="shared" si="97"/>
        <v>0</v>
      </c>
    </row>
    <row r="427" spans="1:13">
      <c r="A427" s="125">
        <v>0</v>
      </c>
      <c r="C427" s="3">
        <v>163333</v>
      </c>
      <c r="D427" s="3" t="s">
        <v>3275</v>
      </c>
      <c r="E427" s="3" t="s">
        <v>2292</v>
      </c>
      <c r="F427" s="3" t="s">
        <v>8</v>
      </c>
      <c r="G427" s="5">
        <v>39.24</v>
      </c>
      <c r="H427" s="5">
        <f t="shared" si="109"/>
        <v>3727.8</v>
      </c>
      <c r="I427" s="66"/>
      <c r="J427" s="67">
        <f t="shared" si="110"/>
        <v>39.24</v>
      </c>
      <c r="K427" s="67">
        <f t="shared" si="111"/>
        <v>0</v>
      </c>
      <c r="L427" s="67">
        <f t="shared" si="112"/>
        <v>3727.8</v>
      </c>
      <c r="M427" s="67">
        <f t="shared" si="97"/>
        <v>0</v>
      </c>
    </row>
    <row r="428" spans="1:13">
      <c r="A428" s="125"/>
      <c r="C428" s="3"/>
      <c r="D428" s="3"/>
      <c r="E428" s="3"/>
      <c r="F428" s="3"/>
      <c r="G428" s="5"/>
      <c r="H428" s="5"/>
      <c r="I428" s="66"/>
      <c r="J428" s="67"/>
      <c r="K428" s="67"/>
      <c r="L428" s="67"/>
      <c r="M428" s="67"/>
    </row>
    <row r="429" spans="1:13">
      <c r="A429" s="125">
        <v>0</v>
      </c>
      <c r="C429" s="3">
        <v>165333</v>
      </c>
      <c r="D429" s="3" t="s">
        <v>3276</v>
      </c>
      <c r="E429" s="3" t="s">
        <v>2293</v>
      </c>
      <c r="F429" s="3" t="s">
        <v>8</v>
      </c>
      <c r="G429" s="5">
        <v>23.34</v>
      </c>
      <c r="H429" s="5">
        <f t="shared" si="109"/>
        <v>2217.3000000000002</v>
      </c>
      <c r="I429" s="66"/>
      <c r="J429" s="67">
        <f t="shared" si="110"/>
        <v>23.34</v>
      </c>
      <c r="K429" s="67">
        <f t="shared" si="111"/>
        <v>0</v>
      </c>
      <c r="L429" s="67">
        <f t="shared" si="112"/>
        <v>2217.3000000000002</v>
      </c>
      <c r="M429" s="67">
        <f t="shared" si="97"/>
        <v>0</v>
      </c>
    </row>
    <row r="430" spans="1:13">
      <c r="A430" s="125">
        <v>0</v>
      </c>
      <c r="C430" s="3">
        <v>166333</v>
      </c>
      <c r="D430" s="3" t="s">
        <v>3277</v>
      </c>
      <c r="E430" s="3" t="s">
        <v>2293</v>
      </c>
      <c r="F430" s="3" t="s">
        <v>8</v>
      </c>
      <c r="G430" s="5">
        <v>28.17</v>
      </c>
      <c r="H430" s="5">
        <f t="shared" si="109"/>
        <v>2676.15</v>
      </c>
      <c r="I430" s="66"/>
      <c r="J430" s="67">
        <f t="shared" si="110"/>
        <v>28.17</v>
      </c>
      <c r="K430" s="67">
        <f t="shared" si="111"/>
        <v>0</v>
      </c>
      <c r="L430" s="67">
        <f t="shared" si="112"/>
        <v>2676.15</v>
      </c>
      <c r="M430" s="67">
        <f t="shared" si="97"/>
        <v>0</v>
      </c>
    </row>
    <row r="431" spans="1:13">
      <c r="A431" s="125"/>
      <c r="C431" s="3"/>
      <c r="D431" s="3"/>
      <c r="E431" s="3"/>
      <c r="F431" s="3"/>
      <c r="G431" s="5"/>
      <c r="H431" s="5"/>
      <c r="I431" s="66"/>
      <c r="J431" s="67"/>
      <c r="K431" s="67"/>
      <c r="L431" s="67"/>
      <c r="M431" s="67"/>
    </row>
    <row r="432" spans="1:13">
      <c r="A432" s="125">
        <v>0</v>
      </c>
      <c r="C432" s="3">
        <v>167233</v>
      </c>
      <c r="D432" s="3" t="s">
        <v>3278</v>
      </c>
      <c r="E432" s="3" t="s">
        <v>3139</v>
      </c>
      <c r="F432" s="3" t="s">
        <v>8</v>
      </c>
      <c r="G432" s="5">
        <v>5.19</v>
      </c>
      <c r="H432" s="5">
        <f t="shared" si="109"/>
        <v>493.05</v>
      </c>
      <c r="I432" s="66"/>
      <c r="J432" s="67">
        <f t="shared" si="110"/>
        <v>5.19</v>
      </c>
      <c r="K432" s="67">
        <f t="shared" si="111"/>
        <v>0</v>
      </c>
      <c r="L432" s="67">
        <f t="shared" si="112"/>
        <v>493.05</v>
      </c>
      <c r="M432" s="67">
        <f t="shared" si="97"/>
        <v>0</v>
      </c>
    </row>
    <row r="433" spans="1:13">
      <c r="A433" s="125">
        <v>0</v>
      </c>
      <c r="C433" s="3">
        <v>167263</v>
      </c>
      <c r="D433" s="3" t="s">
        <v>3279</v>
      </c>
      <c r="E433" s="3" t="s">
        <v>3139</v>
      </c>
      <c r="F433" s="3" t="s">
        <v>8</v>
      </c>
      <c r="G433" s="5">
        <v>6.65</v>
      </c>
      <c r="H433" s="5">
        <f t="shared" si="109"/>
        <v>631.75</v>
      </c>
      <c r="I433" s="66"/>
      <c r="J433" s="67">
        <f t="shared" si="110"/>
        <v>6.65</v>
      </c>
      <c r="K433" s="67">
        <f t="shared" si="111"/>
        <v>0</v>
      </c>
      <c r="L433" s="67">
        <f t="shared" si="112"/>
        <v>631.75</v>
      </c>
      <c r="M433" s="67">
        <f t="shared" si="97"/>
        <v>0</v>
      </c>
    </row>
    <row r="434" spans="1:13">
      <c r="A434" s="125">
        <v>0</v>
      </c>
      <c r="C434" s="3">
        <v>167333</v>
      </c>
      <c r="D434" s="3" t="s">
        <v>3280</v>
      </c>
      <c r="E434" s="3" t="s">
        <v>3227</v>
      </c>
      <c r="F434" s="3" t="s">
        <v>8</v>
      </c>
      <c r="G434" s="5">
        <v>7.16</v>
      </c>
      <c r="H434" s="5">
        <f t="shared" si="109"/>
        <v>680.2</v>
      </c>
      <c r="I434" s="66"/>
      <c r="J434" s="67">
        <f t="shared" si="110"/>
        <v>7.16</v>
      </c>
      <c r="K434" s="67">
        <f t="shared" si="111"/>
        <v>0</v>
      </c>
      <c r="L434" s="67">
        <f t="shared" si="112"/>
        <v>680.2</v>
      </c>
      <c r="M434" s="67">
        <f t="shared" si="97"/>
        <v>0</v>
      </c>
    </row>
    <row r="435" spans="1:13">
      <c r="A435" s="125">
        <v>0</v>
      </c>
      <c r="C435" s="3">
        <v>169233</v>
      </c>
      <c r="D435" s="3" t="s">
        <v>3281</v>
      </c>
      <c r="E435" s="3" t="s">
        <v>2295</v>
      </c>
      <c r="F435" s="3" t="s">
        <v>8</v>
      </c>
      <c r="G435" s="5">
        <v>7.66</v>
      </c>
      <c r="H435" s="5">
        <f t="shared" si="109"/>
        <v>727.7</v>
      </c>
      <c r="I435" s="66"/>
      <c r="J435" s="67">
        <f t="shared" si="110"/>
        <v>7.66</v>
      </c>
      <c r="K435" s="67">
        <f t="shared" si="111"/>
        <v>0</v>
      </c>
      <c r="L435" s="67">
        <f t="shared" si="112"/>
        <v>727.7</v>
      </c>
      <c r="M435" s="67">
        <f t="shared" si="97"/>
        <v>0</v>
      </c>
    </row>
    <row r="436" spans="1:13">
      <c r="A436" s="125">
        <v>0</v>
      </c>
      <c r="C436" s="3">
        <v>169263</v>
      </c>
      <c r="D436" s="3" t="s">
        <v>3282</v>
      </c>
      <c r="E436" s="3" t="s">
        <v>2295</v>
      </c>
      <c r="F436" s="3" t="s">
        <v>8</v>
      </c>
      <c r="G436" s="5">
        <v>9.81</v>
      </c>
      <c r="H436" s="5">
        <f t="shared" si="109"/>
        <v>931.95</v>
      </c>
      <c r="I436" s="66"/>
      <c r="J436" s="67">
        <f t="shared" si="110"/>
        <v>9.81</v>
      </c>
      <c r="K436" s="67">
        <f t="shared" si="111"/>
        <v>0</v>
      </c>
      <c r="L436" s="67">
        <f t="shared" si="112"/>
        <v>931.95</v>
      </c>
      <c r="M436" s="67">
        <f t="shared" si="97"/>
        <v>0</v>
      </c>
    </row>
    <row r="437" spans="1:13">
      <c r="A437" s="125"/>
      <c r="C437" s="3"/>
      <c r="D437" s="3"/>
      <c r="E437" s="3"/>
      <c r="F437" s="3"/>
      <c r="G437" s="5"/>
      <c r="H437" s="5"/>
      <c r="I437" s="66"/>
      <c r="J437" s="67"/>
      <c r="K437" s="67"/>
      <c r="L437" s="67"/>
      <c r="M437" s="67"/>
    </row>
    <row r="438" spans="1:13">
      <c r="A438" s="125">
        <v>0</v>
      </c>
      <c r="C438" s="3">
        <v>169833</v>
      </c>
      <c r="D438" s="3" t="s">
        <v>4730</v>
      </c>
      <c r="E438" s="3" t="s">
        <v>2294</v>
      </c>
      <c r="F438" s="3" t="s">
        <v>8</v>
      </c>
      <c r="G438" s="5">
        <v>21.88</v>
      </c>
      <c r="H438" s="5">
        <f t="shared" si="109"/>
        <v>2078.6</v>
      </c>
      <c r="I438" s="66"/>
      <c r="J438" s="67">
        <f t="shared" ref="J438:J439" si="113">G438*(1-Скидка_ROXELPRO_Ind)</f>
        <v>21.88</v>
      </c>
      <c r="K438" s="67">
        <f t="shared" si="111"/>
        <v>0</v>
      </c>
      <c r="L438" s="67">
        <f t="shared" si="112"/>
        <v>2078.6</v>
      </c>
      <c r="M438" s="67">
        <f t="shared" si="97"/>
        <v>0</v>
      </c>
    </row>
    <row r="439" spans="1:13">
      <c r="A439" s="125">
        <v>0</v>
      </c>
      <c r="C439" s="3">
        <v>169863</v>
      </c>
      <c r="D439" s="3" t="s">
        <v>4731</v>
      </c>
      <c r="E439" s="3" t="s">
        <v>2294</v>
      </c>
      <c r="F439" s="3" t="s">
        <v>8</v>
      </c>
      <c r="G439" s="5">
        <v>28.04</v>
      </c>
      <c r="H439" s="5">
        <f t="shared" si="109"/>
        <v>2663.8</v>
      </c>
      <c r="I439" s="66"/>
      <c r="J439" s="67">
        <f t="shared" si="113"/>
        <v>28.04</v>
      </c>
      <c r="K439" s="67">
        <f t="shared" si="111"/>
        <v>0</v>
      </c>
      <c r="L439" s="67">
        <f t="shared" si="112"/>
        <v>2663.8</v>
      </c>
      <c r="M439" s="67">
        <f t="shared" si="97"/>
        <v>0</v>
      </c>
    </row>
    <row r="440" spans="1:13" ht="12.5" thickBot="1">
      <c r="A440" s="125"/>
      <c r="C440" s="3"/>
      <c r="D440" s="3"/>
      <c r="E440" s="3"/>
      <c r="F440" s="3"/>
      <c r="G440" s="5"/>
      <c r="H440" s="5"/>
      <c r="I440" s="66"/>
      <c r="J440" s="67"/>
      <c r="K440" s="67"/>
      <c r="L440" s="67"/>
      <c r="M440" s="67"/>
    </row>
    <row r="441" spans="1:13" ht="12.5" thickBot="1">
      <c r="A441" s="220"/>
      <c r="B441" s="358" t="s">
        <v>4860</v>
      </c>
      <c r="C441" s="359"/>
      <c r="D441" s="359"/>
      <c r="E441" s="359"/>
      <c r="F441" s="360"/>
      <c r="G441" s="326"/>
      <c r="H441" s="285"/>
      <c r="I441" s="66"/>
      <c r="J441" s="67"/>
      <c r="K441" s="67"/>
      <c r="L441" s="67"/>
      <c r="M441" s="67"/>
    </row>
    <row r="442" spans="1:13">
      <c r="A442" s="125">
        <v>0</v>
      </c>
      <c r="B442" s="6"/>
      <c r="C442" s="179">
        <v>182203</v>
      </c>
      <c r="D442" s="179" t="s">
        <v>4861</v>
      </c>
      <c r="E442" s="179" t="s">
        <v>2294</v>
      </c>
      <c r="F442" s="179" t="s">
        <v>8</v>
      </c>
      <c r="G442" s="7">
        <v>3.8</v>
      </c>
      <c r="H442" s="5">
        <f t="shared" ref="H442:H470" si="114">ROUND(G442*Курс_EUR,2)</f>
        <v>361</v>
      </c>
      <c r="I442" s="66"/>
      <c r="J442" s="67">
        <f t="shared" ref="J442:J458" si="115">G442*(1-Скидка_ROXELPRO_Ind)</f>
        <v>3.8</v>
      </c>
      <c r="K442" s="67">
        <f t="shared" ref="K442:K470" si="116">J442*I442</f>
        <v>0</v>
      </c>
      <c r="L442" s="67">
        <f t="shared" ref="L442:L470" si="117">H442*(1-Скидка_ROXELPRO_Ind)</f>
        <v>361</v>
      </c>
      <c r="M442" s="67">
        <f t="shared" si="97"/>
        <v>0</v>
      </c>
    </row>
    <row r="443" spans="1:13">
      <c r="A443" s="125">
        <v>0</v>
      </c>
      <c r="B443" s="6"/>
      <c r="C443" s="179">
        <v>182214</v>
      </c>
      <c r="D443" s="179" t="s">
        <v>4850</v>
      </c>
      <c r="E443" s="179" t="s">
        <v>2294</v>
      </c>
      <c r="F443" s="179" t="s">
        <v>8</v>
      </c>
      <c r="G443" s="7">
        <v>3.63</v>
      </c>
      <c r="H443" s="5">
        <f t="shared" si="114"/>
        <v>344.85</v>
      </c>
      <c r="I443" s="66"/>
      <c r="J443" s="67">
        <f t="shared" si="115"/>
        <v>3.63</v>
      </c>
      <c r="K443" s="67">
        <f t="shared" si="116"/>
        <v>0</v>
      </c>
      <c r="L443" s="67">
        <f t="shared" si="117"/>
        <v>344.85</v>
      </c>
      <c r="M443" s="67">
        <f t="shared" si="97"/>
        <v>0</v>
      </c>
    </row>
    <row r="444" spans="1:13">
      <c r="A444" s="125">
        <v>0</v>
      </c>
      <c r="B444" s="6"/>
      <c r="C444" s="179">
        <v>183203</v>
      </c>
      <c r="D444" s="179" t="s">
        <v>4862</v>
      </c>
      <c r="E444" s="179" t="s">
        <v>2291</v>
      </c>
      <c r="F444" s="179" t="s">
        <v>8</v>
      </c>
      <c r="G444" s="7">
        <v>12.09</v>
      </c>
      <c r="H444" s="5">
        <f t="shared" si="114"/>
        <v>1148.55</v>
      </c>
      <c r="I444" s="66"/>
      <c r="J444" s="67">
        <f t="shared" si="115"/>
        <v>12.09</v>
      </c>
      <c r="K444" s="67">
        <f t="shared" si="116"/>
        <v>0</v>
      </c>
      <c r="L444" s="67">
        <f t="shared" si="117"/>
        <v>1148.55</v>
      </c>
      <c r="M444" s="67">
        <f t="shared" si="97"/>
        <v>0</v>
      </c>
    </row>
    <row r="445" spans="1:13">
      <c r="A445" s="125">
        <v>0</v>
      </c>
      <c r="B445" s="6"/>
      <c r="C445" s="179">
        <v>183214</v>
      </c>
      <c r="D445" s="179" t="s">
        <v>4851</v>
      </c>
      <c r="E445" s="179" t="s">
        <v>2291</v>
      </c>
      <c r="F445" s="179" t="s">
        <v>8</v>
      </c>
      <c r="G445" s="7">
        <v>10.78</v>
      </c>
      <c r="H445" s="5">
        <f t="shared" si="114"/>
        <v>1024.0999999999999</v>
      </c>
      <c r="I445" s="66"/>
      <c r="J445" s="67">
        <f t="shared" si="115"/>
        <v>10.78</v>
      </c>
      <c r="K445" s="67">
        <f t="shared" si="116"/>
        <v>0</v>
      </c>
      <c r="L445" s="67">
        <f t="shared" si="117"/>
        <v>1024.0999999999999</v>
      </c>
      <c r="M445" s="67">
        <f t="shared" si="97"/>
        <v>0</v>
      </c>
    </row>
    <row r="446" spans="1:13">
      <c r="A446" s="125">
        <v>0</v>
      </c>
      <c r="B446" s="6"/>
      <c r="C446" s="179">
        <v>183222</v>
      </c>
      <c r="D446" s="179" t="s">
        <v>5041</v>
      </c>
      <c r="E446" s="179" t="s">
        <v>2291</v>
      </c>
      <c r="F446" s="179" t="s">
        <v>8</v>
      </c>
      <c r="G446" s="7">
        <v>15.6</v>
      </c>
      <c r="H446" s="5">
        <f t="shared" si="114"/>
        <v>1482</v>
      </c>
      <c r="I446" s="66"/>
      <c r="J446" s="67">
        <f t="shared" ref="J446" si="118">G446*(1-Скидка_ROXELPRO_Ind)</f>
        <v>15.6</v>
      </c>
      <c r="K446" s="67">
        <f t="shared" si="116"/>
        <v>0</v>
      </c>
      <c r="L446" s="67">
        <f t="shared" si="117"/>
        <v>1482</v>
      </c>
      <c r="M446" s="67">
        <f t="shared" si="97"/>
        <v>0</v>
      </c>
    </row>
    <row r="447" spans="1:13">
      <c r="A447" s="125">
        <v>0</v>
      </c>
      <c r="B447" s="6"/>
      <c r="C447" s="179">
        <v>183224</v>
      </c>
      <c r="D447" s="179" t="s">
        <v>4852</v>
      </c>
      <c r="E447" s="179" t="s">
        <v>2291</v>
      </c>
      <c r="F447" s="179" t="s">
        <v>8</v>
      </c>
      <c r="G447" s="7">
        <v>12.75</v>
      </c>
      <c r="H447" s="5">
        <f t="shared" si="114"/>
        <v>1211.25</v>
      </c>
      <c r="I447" s="66"/>
      <c r="J447" s="67">
        <f t="shared" si="115"/>
        <v>12.75</v>
      </c>
      <c r="K447" s="67">
        <f t="shared" si="116"/>
        <v>0</v>
      </c>
      <c r="L447" s="67">
        <f t="shared" si="117"/>
        <v>1211.25</v>
      </c>
      <c r="M447" s="67">
        <f t="shared" si="97"/>
        <v>0</v>
      </c>
    </row>
    <row r="448" spans="1:13">
      <c r="A448" s="125">
        <v>0</v>
      </c>
      <c r="B448" s="6"/>
      <c r="C448" s="179">
        <v>183233</v>
      </c>
      <c r="D448" s="179" t="s">
        <v>4853</v>
      </c>
      <c r="E448" s="179" t="s">
        <v>2291</v>
      </c>
      <c r="F448" s="179" t="s">
        <v>8</v>
      </c>
      <c r="G448" s="7">
        <v>17.7</v>
      </c>
      <c r="H448" s="5">
        <f t="shared" si="114"/>
        <v>1681.5</v>
      </c>
      <c r="I448" s="66"/>
      <c r="J448" s="67">
        <f t="shared" si="115"/>
        <v>17.7</v>
      </c>
      <c r="K448" s="67">
        <f t="shared" si="116"/>
        <v>0</v>
      </c>
      <c r="L448" s="67">
        <f t="shared" si="117"/>
        <v>1681.5</v>
      </c>
      <c r="M448" s="67">
        <f t="shared" si="97"/>
        <v>0</v>
      </c>
    </row>
    <row r="449" spans="1:13">
      <c r="A449" s="125">
        <v>0</v>
      </c>
      <c r="B449" s="6"/>
      <c r="C449" s="179">
        <v>183243</v>
      </c>
      <c r="D449" s="179" t="s">
        <v>4854</v>
      </c>
      <c r="E449" s="179" t="s">
        <v>2291</v>
      </c>
      <c r="F449" s="179" t="s">
        <v>8</v>
      </c>
      <c r="G449" s="7">
        <v>13.8</v>
      </c>
      <c r="H449" s="5">
        <f t="shared" si="114"/>
        <v>1311</v>
      </c>
      <c r="I449" s="66"/>
      <c r="J449" s="67">
        <f t="shared" si="115"/>
        <v>13.8</v>
      </c>
      <c r="K449" s="67">
        <f t="shared" si="116"/>
        <v>0</v>
      </c>
      <c r="L449" s="67">
        <f t="shared" si="117"/>
        <v>1311</v>
      </c>
      <c r="M449" s="67">
        <f t="shared" si="97"/>
        <v>0</v>
      </c>
    </row>
    <row r="450" spans="1:13">
      <c r="A450" s="125">
        <v>0</v>
      </c>
      <c r="B450" s="6"/>
      <c r="C450" s="179">
        <v>183263</v>
      </c>
      <c r="D450" s="179" t="s">
        <v>4855</v>
      </c>
      <c r="E450" s="179" t="s">
        <v>2291</v>
      </c>
      <c r="F450" s="179" t="s">
        <v>8</v>
      </c>
      <c r="G450" s="7">
        <v>18.600000000000001</v>
      </c>
      <c r="H450" s="5">
        <f t="shared" si="114"/>
        <v>1767</v>
      </c>
      <c r="I450" s="66"/>
      <c r="J450" s="67">
        <f t="shared" si="115"/>
        <v>18.600000000000001</v>
      </c>
      <c r="K450" s="67">
        <f t="shared" si="116"/>
        <v>0</v>
      </c>
      <c r="L450" s="67">
        <f t="shared" si="117"/>
        <v>1767</v>
      </c>
      <c r="M450" s="67">
        <f t="shared" si="97"/>
        <v>0</v>
      </c>
    </row>
    <row r="451" spans="1:13">
      <c r="A451" s="125">
        <v>0</v>
      </c>
      <c r="B451" s="6"/>
      <c r="C451" s="179">
        <v>183272</v>
      </c>
      <c r="D451" s="179" t="s">
        <v>4856</v>
      </c>
      <c r="E451" s="179" t="s">
        <v>2291</v>
      </c>
      <c r="F451" s="179" t="s">
        <v>8</v>
      </c>
      <c r="G451" s="7">
        <v>16.440000000000001</v>
      </c>
      <c r="H451" s="5">
        <f t="shared" si="114"/>
        <v>1561.8</v>
      </c>
      <c r="I451" s="66"/>
      <c r="J451" s="67">
        <f t="shared" si="115"/>
        <v>16.440000000000001</v>
      </c>
      <c r="K451" s="67">
        <f t="shared" si="116"/>
        <v>0</v>
      </c>
      <c r="L451" s="67">
        <f t="shared" si="117"/>
        <v>1561.8</v>
      </c>
      <c r="M451" s="67">
        <f t="shared" si="97"/>
        <v>0</v>
      </c>
    </row>
    <row r="452" spans="1:13">
      <c r="A452" s="125">
        <v>0</v>
      </c>
      <c r="B452" s="6"/>
      <c r="C452" s="179">
        <v>183273</v>
      </c>
      <c r="D452" s="179" t="s">
        <v>4857</v>
      </c>
      <c r="E452" s="179" t="s">
        <v>2291</v>
      </c>
      <c r="F452" s="179" t="s">
        <v>8</v>
      </c>
      <c r="G452" s="7">
        <v>15</v>
      </c>
      <c r="H452" s="5">
        <f t="shared" si="114"/>
        <v>1425</v>
      </c>
      <c r="I452" s="66"/>
      <c r="J452" s="67">
        <f t="shared" si="115"/>
        <v>15</v>
      </c>
      <c r="K452" s="67">
        <f t="shared" si="116"/>
        <v>0</v>
      </c>
      <c r="L452" s="67">
        <f t="shared" si="117"/>
        <v>1425</v>
      </c>
      <c r="M452" s="67">
        <f t="shared" si="97"/>
        <v>0</v>
      </c>
    </row>
    <row r="453" spans="1:13">
      <c r="A453" s="125">
        <v>0</v>
      </c>
      <c r="B453" s="6"/>
      <c r="C453" s="179">
        <v>183414</v>
      </c>
      <c r="D453" s="179" t="s">
        <v>4863</v>
      </c>
      <c r="E453" s="179" t="s">
        <v>2292</v>
      </c>
      <c r="F453" s="179" t="s">
        <v>8</v>
      </c>
      <c r="G453" s="7">
        <v>14.56</v>
      </c>
      <c r="H453" s="5">
        <f t="shared" si="114"/>
        <v>1383.2</v>
      </c>
      <c r="I453" s="66"/>
      <c r="J453" s="67">
        <f t="shared" si="115"/>
        <v>14.56</v>
      </c>
      <c r="K453" s="67">
        <f t="shared" si="116"/>
        <v>0</v>
      </c>
      <c r="L453" s="67">
        <f t="shared" si="117"/>
        <v>1383.2</v>
      </c>
      <c r="M453" s="67">
        <f t="shared" si="97"/>
        <v>0</v>
      </c>
    </row>
    <row r="454" spans="1:13">
      <c r="A454" s="125">
        <v>0</v>
      </c>
      <c r="B454" s="6"/>
      <c r="C454" s="179">
        <v>183434</v>
      </c>
      <c r="D454" s="179" t="s">
        <v>4949</v>
      </c>
      <c r="E454" s="179" t="s">
        <v>2292</v>
      </c>
      <c r="F454" s="179" t="s">
        <v>8</v>
      </c>
      <c r="G454" s="7">
        <v>22.24</v>
      </c>
      <c r="H454" s="5">
        <f t="shared" si="114"/>
        <v>2112.8000000000002</v>
      </c>
      <c r="I454" s="66"/>
      <c r="J454" s="67">
        <f t="shared" si="115"/>
        <v>22.24</v>
      </c>
      <c r="K454" s="67">
        <f t="shared" si="116"/>
        <v>0</v>
      </c>
      <c r="L454" s="67">
        <f t="shared" si="117"/>
        <v>2112.8000000000002</v>
      </c>
      <c r="M454" s="67">
        <f t="shared" si="97"/>
        <v>0</v>
      </c>
    </row>
    <row r="455" spans="1:13">
      <c r="A455" s="125">
        <v>0</v>
      </c>
      <c r="B455" s="6"/>
      <c r="C455" s="179">
        <v>183443</v>
      </c>
      <c r="D455" s="179" t="s">
        <v>5036</v>
      </c>
      <c r="E455" s="179" t="s">
        <v>2292</v>
      </c>
      <c r="F455" s="179" t="s">
        <v>8</v>
      </c>
      <c r="G455" s="7">
        <v>17.440000000000001</v>
      </c>
      <c r="H455" s="5">
        <f t="shared" si="114"/>
        <v>1656.8</v>
      </c>
      <c r="I455" s="66"/>
      <c r="J455" s="67">
        <f t="shared" si="115"/>
        <v>17.440000000000001</v>
      </c>
      <c r="K455" s="67">
        <f t="shared" si="116"/>
        <v>0</v>
      </c>
      <c r="L455" s="67">
        <f t="shared" si="117"/>
        <v>1656.8</v>
      </c>
      <c r="M455" s="67">
        <f t="shared" si="97"/>
        <v>0</v>
      </c>
    </row>
    <row r="456" spans="1:13">
      <c r="A456" s="125">
        <v>0</v>
      </c>
      <c r="B456" s="6"/>
      <c r="C456" s="179">
        <v>183603</v>
      </c>
      <c r="D456" s="179" t="s">
        <v>5037</v>
      </c>
      <c r="E456" s="179" t="s">
        <v>2948</v>
      </c>
      <c r="F456" s="179" t="s">
        <v>8</v>
      </c>
      <c r="G456" s="7">
        <v>29.76</v>
      </c>
      <c r="H456" s="5">
        <f t="shared" si="114"/>
        <v>2827.2</v>
      </c>
      <c r="I456" s="66"/>
      <c r="J456" s="67">
        <f t="shared" si="115"/>
        <v>29.76</v>
      </c>
      <c r="K456" s="67">
        <f t="shared" si="116"/>
        <v>0</v>
      </c>
      <c r="L456" s="67">
        <f t="shared" si="117"/>
        <v>2827.2</v>
      </c>
      <c r="M456" s="67">
        <f t="shared" si="97"/>
        <v>0</v>
      </c>
    </row>
    <row r="457" spans="1:13">
      <c r="A457" s="125">
        <v>0</v>
      </c>
      <c r="B457" s="6"/>
      <c r="C457" s="179">
        <v>183614</v>
      </c>
      <c r="D457" s="179" t="s">
        <v>5038</v>
      </c>
      <c r="E457" s="179" t="s">
        <v>2948</v>
      </c>
      <c r="F457" s="179" t="s">
        <v>8</v>
      </c>
      <c r="G457" s="7">
        <v>26.24</v>
      </c>
      <c r="H457" s="5">
        <f t="shared" si="114"/>
        <v>2492.8000000000002</v>
      </c>
      <c r="I457" s="66"/>
      <c r="J457" s="67">
        <f t="shared" si="115"/>
        <v>26.24</v>
      </c>
      <c r="K457" s="67">
        <f t="shared" si="116"/>
        <v>0</v>
      </c>
      <c r="L457" s="67">
        <f t="shared" si="117"/>
        <v>2492.8000000000002</v>
      </c>
      <c r="M457" s="67">
        <f t="shared" ref="M457:M521" si="119">I457*L457</f>
        <v>0</v>
      </c>
    </row>
    <row r="458" spans="1:13">
      <c r="A458" s="125">
        <v>0</v>
      </c>
      <c r="B458" s="6"/>
      <c r="C458" s="179">
        <v>183634</v>
      </c>
      <c r="D458" s="179" t="s">
        <v>4950</v>
      </c>
      <c r="E458" s="179" t="s">
        <v>2948</v>
      </c>
      <c r="F458" s="179" t="s">
        <v>8</v>
      </c>
      <c r="G458" s="7">
        <v>36.96</v>
      </c>
      <c r="H458" s="5">
        <f t="shared" si="114"/>
        <v>3511.2</v>
      </c>
      <c r="I458" s="66"/>
      <c r="J458" s="67">
        <f t="shared" si="115"/>
        <v>36.96</v>
      </c>
      <c r="K458" s="67">
        <f t="shared" si="116"/>
        <v>0</v>
      </c>
      <c r="L458" s="67">
        <f t="shared" si="117"/>
        <v>3511.2</v>
      </c>
      <c r="M458" s="67">
        <f t="shared" si="119"/>
        <v>0</v>
      </c>
    </row>
    <row r="459" spans="1:13">
      <c r="A459" s="125"/>
      <c r="B459" s="6"/>
      <c r="C459" s="179"/>
      <c r="D459" s="179"/>
      <c r="E459" s="179"/>
      <c r="F459" s="179"/>
      <c r="G459" s="7"/>
      <c r="H459" s="5"/>
      <c r="I459" s="66"/>
      <c r="J459" s="67"/>
      <c r="K459" s="67"/>
      <c r="L459" s="67"/>
      <c r="M459" s="67"/>
    </row>
    <row r="460" spans="1:13">
      <c r="A460" s="125">
        <v>0</v>
      </c>
      <c r="B460" s="6"/>
      <c r="C460" s="179">
        <v>185414</v>
      </c>
      <c r="D460" s="179" t="s">
        <v>4864</v>
      </c>
      <c r="E460" s="179" t="s">
        <v>2291</v>
      </c>
      <c r="F460" s="179" t="s">
        <v>8</v>
      </c>
      <c r="G460" s="7">
        <v>13.7</v>
      </c>
      <c r="H460" s="5">
        <f t="shared" si="114"/>
        <v>1301.5</v>
      </c>
      <c r="I460" s="66"/>
      <c r="J460" s="67">
        <f t="shared" ref="J460:J465" si="120">G460*(1-Скидка_ROXELPRO_Ind)</f>
        <v>13.7</v>
      </c>
      <c r="K460" s="67">
        <f t="shared" si="116"/>
        <v>0</v>
      </c>
      <c r="L460" s="67">
        <f t="shared" si="117"/>
        <v>1301.5</v>
      </c>
      <c r="M460" s="67">
        <f t="shared" si="119"/>
        <v>0</v>
      </c>
    </row>
    <row r="461" spans="1:13">
      <c r="A461" s="125">
        <v>0</v>
      </c>
      <c r="B461" s="6"/>
      <c r="C461" s="179">
        <v>185433</v>
      </c>
      <c r="D461" s="179" t="s">
        <v>4865</v>
      </c>
      <c r="E461" s="179" t="s">
        <v>2291</v>
      </c>
      <c r="F461" s="179" t="s">
        <v>8</v>
      </c>
      <c r="G461" s="7">
        <v>15.51</v>
      </c>
      <c r="H461" s="5">
        <f t="shared" si="114"/>
        <v>1473.45</v>
      </c>
      <c r="I461" s="66"/>
      <c r="J461" s="67">
        <f t="shared" si="120"/>
        <v>15.51</v>
      </c>
      <c r="K461" s="67">
        <f t="shared" si="116"/>
        <v>0</v>
      </c>
      <c r="L461" s="67">
        <f t="shared" si="117"/>
        <v>1473.45</v>
      </c>
      <c r="M461" s="67">
        <f t="shared" si="119"/>
        <v>0</v>
      </c>
    </row>
    <row r="462" spans="1:13">
      <c r="A462" s="125">
        <v>0</v>
      </c>
      <c r="B462" s="6"/>
      <c r="C462" s="179">
        <v>185443</v>
      </c>
      <c r="D462" s="179" t="s">
        <v>5039</v>
      </c>
      <c r="E462" s="179" t="s">
        <v>2291</v>
      </c>
      <c r="F462" s="179" t="s">
        <v>8</v>
      </c>
      <c r="G462" s="7">
        <v>14.52</v>
      </c>
      <c r="H462" s="5">
        <f t="shared" si="114"/>
        <v>1379.4</v>
      </c>
      <c r="I462" s="66"/>
      <c r="J462" s="67">
        <f t="shared" si="120"/>
        <v>14.52</v>
      </c>
      <c r="K462" s="67">
        <f t="shared" si="116"/>
        <v>0</v>
      </c>
      <c r="L462" s="67">
        <f t="shared" si="117"/>
        <v>1379.4</v>
      </c>
      <c r="M462" s="67">
        <f t="shared" si="119"/>
        <v>0</v>
      </c>
    </row>
    <row r="463" spans="1:13">
      <c r="A463" s="125">
        <v>0</v>
      </c>
      <c r="B463" s="6"/>
      <c r="C463" s="179">
        <v>186403</v>
      </c>
      <c r="D463" s="179" t="s">
        <v>4866</v>
      </c>
      <c r="E463" s="179" t="s">
        <v>2293</v>
      </c>
      <c r="F463" s="179" t="s">
        <v>8</v>
      </c>
      <c r="G463" s="7">
        <v>14.04</v>
      </c>
      <c r="H463" s="5">
        <f t="shared" si="114"/>
        <v>1333.8</v>
      </c>
      <c r="I463" s="66"/>
      <c r="J463" s="67">
        <f t="shared" si="120"/>
        <v>14.04</v>
      </c>
      <c r="K463" s="67">
        <f t="shared" si="116"/>
        <v>0</v>
      </c>
      <c r="L463" s="67">
        <f t="shared" si="117"/>
        <v>1333.8</v>
      </c>
      <c r="M463" s="67">
        <f t="shared" si="119"/>
        <v>0</v>
      </c>
    </row>
    <row r="464" spans="1:13">
      <c r="A464" s="125">
        <v>0</v>
      </c>
      <c r="B464" s="6"/>
      <c r="C464" s="179">
        <v>186414</v>
      </c>
      <c r="D464" s="179" t="s">
        <v>4858</v>
      </c>
      <c r="E464" s="179" t="s">
        <v>2293</v>
      </c>
      <c r="F464" s="179" t="s">
        <v>8</v>
      </c>
      <c r="G464" s="7">
        <v>15.95</v>
      </c>
      <c r="H464" s="5">
        <f t="shared" si="114"/>
        <v>1515.25</v>
      </c>
      <c r="I464" s="66"/>
      <c r="J464" s="67">
        <f t="shared" si="120"/>
        <v>15.95</v>
      </c>
      <c r="K464" s="67">
        <f t="shared" si="116"/>
        <v>0</v>
      </c>
      <c r="L464" s="67">
        <f t="shared" si="117"/>
        <v>1515.25</v>
      </c>
      <c r="M464" s="67">
        <f t="shared" si="119"/>
        <v>0</v>
      </c>
    </row>
    <row r="465" spans="1:13">
      <c r="A465" s="125">
        <v>0</v>
      </c>
      <c r="B465" s="6"/>
      <c r="C465" s="179">
        <v>186424</v>
      </c>
      <c r="D465" s="179" t="s">
        <v>4951</v>
      </c>
      <c r="E465" s="179" t="s">
        <v>2293</v>
      </c>
      <c r="F465" s="179" t="s">
        <v>8</v>
      </c>
      <c r="G465" s="7">
        <v>16.82</v>
      </c>
      <c r="H465" s="5">
        <f t="shared" si="114"/>
        <v>1597.9</v>
      </c>
      <c r="I465" s="66"/>
      <c r="J465" s="67">
        <f t="shared" si="120"/>
        <v>16.82</v>
      </c>
      <c r="K465" s="67">
        <f t="shared" si="116"/>
        <v>0</v>
      </c>
      <c r="L465" s="67">
        <f t="shared" si="117"/>
        <v>1597.9</v>
      </c>
      <c r="M465" s="67">
        <f t="shared" si="119"/>
        <v>0</v>
      </c>
    </row>
    <row r="466" spans="1:13">
      <c r="A466" s="125">
        <v>0</v>
      </c>
      <c r="B466" s="6"/>
      <c r="C466" s="179">
        <v>186433</v>
      </c>
      <c r="D466" s="179" t="s">
        <v>4867</v>
      </c>
      <c r="E466" s="179" t="s">
        <v>2293</v>
      </c>
      <c r="F466" s="179" t="s">
        <v>8</v>
      </c>
      <c r="G466" s="7">
        <v>18.36</v>
      </c>
      <c r="H466" s="5">
        <f t="shared" si="114"/>
        <v>1744.2</v>
      </c>
      <c r="I466" s="66"/>
      <c r="J466" s="67">
        <f t="shared" ref="J466:J470" si="121">G466*(1-Скидка_ROXELPRO_Ind)</f>
        <v>18.36</v>
      </c>
      <c r="K466" s="67">
        <f t="shared" si="116"/>
        <v>0</v>
      </c>
      <c r="L466" s="67">
        <f t="shared" si="117"/>
        <v>1744.2</v>
      </c>
      <c r="M466" s="67">
        <f t="shared" si="119"/>
        <v>0</v>
      </c>
    </row>
    <row r="467" spans="1:13">
      <c r="A467" s="125">
        <v>0</v>
      </c>
      <c r="B467" s="6"/>
      <c r="C467" s="179">
        <v>186443</v>
      </c>
      <c r="D467" s="179" t="s">
        <v>4859</v>
      </c>
      <c r="E467" s="179" t="s">
        <v>2293</v>
      </c>
      <c r="F467" s="179" t="s">
        <v>8</v>
      </c>
      <c r="G467" s="7">
        <v>17.11</v>
      </c>
      <c r="H467" s="5">
        <f t="shared" si="114"/>
        <v>1625.45</v>
      </c>
      <c r="I467" s="66"/>
      <c r="J467" s="67">
        <f t="shared" si="121"/>
        <v>17.11</v>
      </c>
      <c r="K467" s="67">
        <f t="shared" si="116"/>
        <v>0</v>
      </c>
      <c r="L467" s="67">
        <f t="shared" si="117"/>
        <v>1625.45</v>
      </c>
      <c r="M467" s="67">
        <f t="shared" si="119"/>
        <v>0</v>
      </c>
    </row>
    <row r="468" spans="1:13">
      <c r="A468" s="125"/>
      <c r="B468" s="6"/>
      <c r="C468" s="179"/>
      <c r="D468" s="179"/>
      <c r="E468" s="179"/>
      <c r="F468" s="179"/>
      <c r="G468" s="7"/>
      <c r="H468" s="5"/>
      <c r="I468" s="66"/>
      <c r="J468" s="67"/>
      <c r="K468" s="67"/>
      <c r="L468" s="67"/>
      <c r="M468" s="67"/>
    </row>
    <row r="469" spans="1:13">
      <c r="A469" s="125">
        <v>0</v>
      </c>
      <c r="B469" s="6"/>
      <c r="C469" s="179">
        <v>189233</v>
      </c>
      <c r="D469" s="179" t="s">
        <v>4952</v>
      </c>
      <c r="E469" s="179" t="s">
        <v>2295</v>
      </c>
      <c r="F469" s="179" t="s">
        <v>8</v>
      </c>
      <c r="G469" s="7">
        <v>3.76</v>
      </c>
      <c r="H469" s="5">
        <f t="shared" si="114"/>
        <v>357.2</v>
      </c>
      <c r="I469" s="66"/>
      <c r="J469" s="67">
        <f t="shared" si="121"/>
        <v>3.76</v>
      </c>
      <c r="K469" s="67">
        <f t="shared" si="116"/>
        <v>0</v>
      </c>
      <c r="L469" s="67">
        <f t="shared" si="117"/>
        <v>357.2</v>
      </c>
      <c r="M469" s="67">
        <f t="shared" si="119"/>
        <v>0</v>
      </c>
    </row>
    <row r="470" spans="1:13">
      <c r="A470" s="125">
        <v>0</v>
      </c>
      <c r="B470" s="6"/>
      <c r="C470" s="179">
        <v>189263</v>
      </c>
      <c r="D470" s="179" t="s">
        <v>4953</v>
      </c>
      <c r="E470" s="179" t="s">
        <v>2295</v>
      </c>
      <c r="F470" s="179" t="s">
        <v>8</v>
      </c>
      <c r="G470" s="7">
        <v>4.13</v>
      </c>
      <c r="H470" s="5">
        <f t="shared" si="114"/>
        <v>392.35</v>
      </c>
      <c r="I470" s="66"/>
      <c r="J470" s="67">
        <f t="shared" si="121"/>
        <v>4.13</v>
      </c>
      <c r="K470" s="67">
        <f t="shared" si="116"/>
        <v>0</v>
      </c>
      <c r="L470" s="67">
        <f t="shared" si="117"/>
        <v>392.35</v>
      </c>
      <c r="M470" s="67">
        <f t="shared" si="119"/>
        <v>0</v>
      </c>
    </row>
    <row r="471" spans="1:13" ht="12.5" thickBot="1">
      <c r="A471" s="125"/>
      <c r="C471" s="3"/>
      <c r="D471" s="3"/>
      <c r="E471" s="3"/>
      <c r="F471" s="3"/>
      <c r="G471" s="5"/>
      <c r="H471" s="5"/>
      <c r="I471" s="66"/>
      <c r="J471" s="67"/>
      <c r="K471" s="67"/>
      <c r="L471" s="67"/>
      <c r="M471" s="67"/>
    </row>
    <row r="472" spans="1:13" ht="12.5" thickBot="1">
      <c r="A472" s="125"/>
      <c r="B472" s="358" t="s">
        <v>5191</v>
      </c>
      <c r="C472" s="359"/>
      <c r="D472" s="359"/>
      <c r="E472" s="359"/>
      <c r="F472" s="360"/>
      <c r="G472" s="326"/>
      <c r="H472" s="285"/>
      <c r="I472" s="66"/>
      <c r="J472" s="67"/>
      <c r="K472" s="67"/>
      <c r="L472" s="67"/>
      <c r="M472" s="67"/>
    </row>
    <row r="473" spans="1:13">
      <c r="A473" s="125">
        <v>0</v>
      </c>
      <c r="B473" s="6"/>
      <c r="C473" s="179">
        <v>171157</v>
      </c>
      <c r="D473" s="179" t="s">
        <v>5192</v>
      </c>
      <c r="E473" s="179" t="s">
        <v>5155</v>
      </c>
      <c r="F473" s="179" t="s">
        <v>8</v>
      </c>
      <c r="G473" s="7">
        <v>46.03</v>
      </c>
      <c r="H473" s="5">
        <f t="shared" ref="H473:H485" si="122">ROUND(G473*Курс_EUR,2)</f>
        <v>4372.8500000000004</v>
      </c>
      <c r="I473" s="66"/>
      <c r="J473" s="67">
        <f t="shared" ref="J473:J485" si="123">G473*(1-Скидка_ROXELPRO_Ind)</f>
        <v>46.03</v>
      </c>
      <c r="K473" s="67">
        <f t="shared" ref="K473:K485" si="124">J473*I473</f>
        <v>0</v>
      </c>
      <c r="L473" s="67">
        <f t="shared" ref="L473:L485" si="125">H473*(1-Скидка_ROXELPRO_Ind)</f>
        <v>4372.8500000000004</v>
      </c>
      <c r="M473" s="67">
        <f t="shared" si="119"/>
        <v>0</v>
      </c>
    </row>
    <row r="474" spans="1:13">
      <c r="A474" s="125">
        <v>0</v>
      </c>
      <c r="B474" s="6"/>
      <c r="C474" s="179">
        <v>171164</v>
      </c>
      <c r="D474" s="179" t="s">
        <v>5193</v>
      </c>
      <c r="E474" s="179" t="s">
        <v>5155</v>
      </c>
      <c r="F474" s="179" t="s">
        <v>8</v>
      </c>
      <c r="G474" s="7">
        <v>44.4</v>
      </c>
      <c r="H474" s="5">
        <f t="shared" si="122"/>
        <v>4218</v>
      </c>
      <c r="I474" s="66"/>
      <c r="J474" s="67">
        <f t="shared" si="123"/>
        <v>44.4</v>
      </c>
      <c r="K474" s="67">
        <f t="shared" si="124"/>
        <v>0</v>
      </c>
      <c r="L474" s="67">
        <f t="shared" si="125"/>
        <v>4218</v>
      </c>
      <c r="M474" s="67">
        <f t="shared" si="119"/>
        <v>0</v>
      </c>
    </row>
    <row r="475" spans="1:13">
      <c r="A475" s="125">
        <v>0</v>
      </c>
      <c r="B475" s="6"/>
      <c r="C475" s="179">
        <v>171167</v>
      </c>
      <c r="D475" s="179" t="s">
        <v>5194</v>
      </c>
      <c r="E475" s="179" t="s">
        <v>5155</v>
      </c>
      <c r="F475" s="179" t="s">
        <v>8</v>
      </c>
      <c r="G475" s="7">
        <v>55</v>
      </c>
      <c r="H475" s="5">
        <f t="shared" si="122"/>
        <v>5225</v>
      </c>
      <c r="I475" s="66"/>
      <c r="J475" s="67">
        <f t="shared" si="123"/>
        <v>55</v>
      </c>
      <c r="K475" s="67">
        <f t="shared" si="124"/>
        <v>0</v>
      </c>
      <c r="L475" s="67">
        <f t="shared" si="125"/>
        <v>5225</v>
      </c>
      <c r="M475" s="67">
        <f t="shared" si="119"/>
        <v>0</v>
      </c>
    </row>
    <row r="476" spans="1:13">
      <c r="A476" s="125">
        <v>0</v>
      </c>
      <c r="B476" s="6"/>
      <c r="C476" s="179">
        <v>171177</v>
      </c>
      <c r="D476" s="179" t="s">
        <v>5195</v>
      </c>
      <c r="E476" s="179" t="s">
        <v>5155</v>
      </c>
      <c r="F476" s="179" t="s">
        <v>8</v>
      </c>
      <c r="G476" s="7">
        <v>58</v>
      </c>
      <c r="H476" s="5">
        <f t="shared" si="122"/>
        <v>5510</v>
      </c>
      <c r="I476" s="66"/>
      <c r="J476" s="67">
        <f t="shared" si="123"/>
        <v>58</v>
      </c>
      <c r="K476" s="67">
        <f t="shared" si="124"/>
        <v>0</v>
      </c>
      <c r="L476" s="67">
        <f t="shared" si="125"/>
        <v>5510</v>
      </c>
      <c r="M476" s="67">
        <f t="shared" si="119"/>
        <v>0</v>
      </c>
    </row>
    <row r="477" spans="1:13">
      <c r="A477" s="125">
        <v>0</v>
      </c>
      <c r="B477" s="6"/>
      <c r="C477" s="179">
        <v>171554</v>
      </c>
      <c r="D477" s="179" t="s">
        <v>5196</v>
      </c>
      <c r="E477" s="179" t="s">
        <v>2414</v>
      </c>
      <c r="F477" s="179" t="s">
        <v>8</v>
      </c>
      <c r="G477" s="7">
        <v>98</v>
      </c>
      <c r="H477" s="5">
        <f t="shared" si="122"/>
        <v>9310</v>
      </c>
      <c r="I477" s="66"/>
      <c r="J477" s="67">
        <f t="shared" si="123"/>
        <v>98</v>
      </c>
      <c r="K477" s="67">
        <f t="shared" si="124"/>
        <v>0</v>
      </c>
      <c r="L477" s="67">
        <f t="shared" si="125"/>
        <v>9310</v>
      </c>
      <c r="M477" s="67">
        <f t="shared" si="119"/>
        <v>0</v>
      </c>
    </row>
    <row r="478" spans="1:13">
      <c r="A478" s="125">
        <v>0</v>
      </c>
      <c r="B478" s="6"/>
      <c r="C478" s="179">
        <v>171557</v>
      </c>
      <c r="D478" s="179" t="s">
        <v>5197</v>
      </c>
      <c r="E478" s="179" t="s">
        <v>2414</v>
      </c>
      <c r="F478" s="179" t="s">
        <v>8</v>
      </c>
      <c r="G478" s="7">
        <v>122</v>
      </c>
      <c r="H478" s="5">
        <f t="shared" si="122"/>
        <v>11590</v>
      </c>
      <c r="I478" s="66"/>
      <c r="J478" s="67">
        <f t="shared" si="123"/>
        <v>122</v>
      </c>
      <c r="K478" s="67">
        <f t="shared" si="124"/>
        <v>0</v>
      </c>
      <c r="L478" s="67">
        <f t="shared" si="125"/>
        <v>11590</v>
      </c>
      <c r="M478" s="67">
        <f t="shared" si="119"/>
        <v>0</v>
      </c>
    </row>
    <row r="479" spans="1:13">
      <c r="A479" s="125">
        <v>0</v>
      </c>
      <c r="B479" s="6"/>
      <c r="C479" s="179">
        <v>171564</v>
      </c>
      <c r="D479" s="179" t="s">
        <v>5198</v>
      </c>
      <c r="E479" s="179" t="s">
        <v>2414</v>
      </c>
      <c r="F479" s="179" t="s">
        <v>8</v>
      </c>
      <c r="G479" s="7">
        <v>102</v>
      </c>
      <c r="H479" s="5">
        <f t="shared" si="122"/>
        <v>9690</v>
      </c>
      <c r="I479" s="66"/>
      <c r="J479" s="67">
        <f t="shared" si="123"/>
        <v>102</v>
      </c>
      <c r="K479" s="67">
        <f t="shared" si="124"/>
        <v>0</v>
      </c>
      <c r="L479" s="67">
        <f t="shared" si="125"/>
        <v>9690</v>
      </c>
      <c r="M479" s="67">
        <f t="shared" si="119"/>
        <v>0</v>
      </c>
    </row>
    <row r="480" spans="1:13">
      <c r="A480" s="125"/>
      <c r="B480" s="6"/>
      <c r="C480" s="179"/>
      <c r="D480" s="179"/>
      <c r="E480" s="179"/>
      <c r="F480" s="179"/>
      <c r="G480" s="7"/>
      <c r="H480" s="5"/>
      <c r="I480" s="66"/>
      <c r="J480" s="67"/>
      <c r="K480" s="67"/>
      <c r="L480" s="67"/>
      <c r="M480" s="67"/>
    </row>
    <row r="481" spans="1:13">
      <c r="A481" s="125">
        <v>0</v>
      </c>
      <c r="B481" s="6"/>
      <c r="C481" s="179">
        <v>172133</v>
      </c>
      <c r="D481" s="179" t="s">
        <v>5199</v>
      </c>
      <c r="E481" s="179" t="s">
        <v>5155</v>
      </c>
      <c r="F481" s="179" t="s">
        <v>8</v>
      </c>
      <c r="G481" s="7">
        <v>42</v>
      </c>
      <c r="H481" s="5">
        <f t="shared" si="122"/>
        <v>3990</v>
      </c>
      <c r="I481" s="66"/>
      <c r="J481" s="67">
        <f t="shared" si="123"/>
        <v>42</v>
      </c>
      <c r="K481" s="67">
        <f t="shared" si="124"/>
        <v>0</v>
      </c>
      <c r="L481" s="67">
        <f t="shared" si="125"/>
        <v>3990</v>
      </c>
      <c r="M481" s="67">
        <f t="shared" si="119"/>
        <v>0</v>
      </c>
    </row>
    <row r="482" spans="1:13">
      <c r="A482" s="125">
        <v>0</v>
      </c>
      <c r="B482" s="6"/>
      <c r="C482" s="179">
        <v>172147</v>
      </c>
      <c r="D482" s="179" t="s">
        <v>5200</v>
      </c>
      <c r="E482" s="179" t="s">
        <v>5155</v>
      </c>
      <c r="F482" s="179" t="s">
        <v>8</v>
      </c>
      <c r="G482" s="7">
        <v>46.03</v>
      </c>
      <c r="H482" s="5">
        <f t="shared" si="122"/>
        <v>4372.8500000000004</v>
      </c>
      <c r="I482" s="66"/>
      <c r="J482" s="67">
        <f t="shared" si="123"/>
        <v>46.03</v>
      </c>
      <c r="K482" s="67">
        <f t="shared" si="124"/>
        <v>0</v>
      </c>
      <c r="L482" s="67">
        <f t="shared" si="125"/>
        <v>4372.8500000000004</v>
      </c>
      <c r="M482" s="67">
        <f t="shared" si="119"/>
        <v>0</v>
      </c>
    </row>
    <row r="483" spans="1:13">
      <c r="A483" s="125">
        <v>0</v>
      </c>
      <c r="B483" s="6"/>
      <c r="C483" s="179">
        <v>172163</v>
      </c>
      <c r="D483" s="179" t="s">
        <v>5201</v>
      </c>
      <c r="E483" s="179" t="s">
        <v>5155</v>
      </c>
      <c r="F483" s="179" t="s">
        <v>8</v>
      </c>
      <c r="G483" s="7">
        <v>44.4</v>
      </c>
      <c r="H483" s="5">
        <f t="shared" si="122"/>
        <v>4218</v>
      </c>
      <c r="I483" s="66"/>
      <c r="J483" s="67">
        <f t="shared" si="123"/>
        <v>44.4</v>
      </c>
      <c r="K483" s="67">
        <f t="shared" si="124"/>
        <v>0</v>
      </c>
      <c r="L483" s="67">
        <f t="shared" si="125"/>
        <v>4218</v>
      </c>
      <c r="M483" s="67">
        <f t="shared" si="119"/>
        <v>0</v>
      </c>
    </row>
    <row r="484" spans="1:13">
      <c r="A484" s="125">
        <v>0</v>
      </c>
      <c r="B484" s="6"/>
      <c r="C484" s="179">
        <v>172164</v>
      </c>
      <c r="D484" s="179" t="s">
        <v>5202</v>
      </c>
      <c r="E484" s="179" t="s">
        <v>5155</v>
      </c>
      <c r="F484" s="179" t="s">
        <v>8</v>
      </c>
      <c r="G484" s="7">
        <v>44.4</v>
      </c>
      <c r="H484" s="5">
        <f t="shared" si="122"/>
        <v>4218</v>
      </c>
      <c r="I484" s="66"/>
      <c r="J484" s="67">
        <f t="shared" si="123"/>
        <v>44.4</v>
      </c>
      <c r="K484" s="67">
        <f t="shared" si="124"/>
        <v>0</v>
      </c>
      <c r="L484" s="67">
        <f t="shared" si="125"/>
        <v>4218</v>
      </c>
      <c r="M484" s="67">
        <f t="shared" si="119"/>
        <v>0</v>
      </c>
    </row>
    <row r="485" spans="1:13">
      <c r="A485" s="125">
        <v>0</v>
      </c>
      <c r="B485" s="6"/>
      <c r="C485" s="179">
        <v>172547</v>
      </c>
      <c r="D485" s="179" t="s">
        <v>5203</v>
      </c>
      <c r="E485" s="179" t="s">
        <v>2414</v>
      </c>
      <c r="F485" s="179" t="s">
        <v>8</v>
      </c>
      <c r="G485" s="7">
        <v>122</v>
      </c>
      <c r="H485" s="5">
        <f t="shared" si="122"/>
        <v>11590</v>
      </c>
      <c r="I485" s="66"/>
      <c r="J485" s="67">
        <f t="shared" si="123"/>
        <v>122</v>
      </c>
      <c r="K485" s="67">
        <f t="shared" si="124"/>
        <v>0</v>
      </c>
      <c r="L485" s="67">
        <f t="shared" si="125"/>
        <v>11590</v>
      </c>
      <c r="M485" s="67">
        <f t="shared" si="119"/>
        <v>0</v>
      </c>
    </row>
    <row r="486" spans="1:13">
      <c r="A486" s="125"/>
      <c r="B486" s="6"/>
      <c r="C486" s="179"/>
      <c r="D486" s="179"/>
      <c r="E486" s="179"/>
      <c r="F486" s="179"/>
      <c r="G486" s="7"/>
      <c r="H486" s="5"/>
      <c r="I486" s="66"/>
      <c r="J486" s="67"/>
      <c r="K486" s="67"/>
      <c r="L486" s="67"/>
      <c r="M486" s="67"/>
    </row>
    <row r="487" spans="1:13">
      <c r="A487" s="125">
        <v>0</v>
      </c>
      <c r="B487" s="6"/>
      <c r="C487" s="179">
        <v>179102</v>
      </c>
      <c r="D487" s="179" t="s">
        <v>5331</v>
      </c>
      <c r="E487" s="179" t="s">
        <v>5155</v>
      </c>
      <c r="F487" s="179" t="s">
        <v>8</v>
      </c>
      <c r="G487" s="7">
        <v>104</v>
      </c>
      <c r="H487" s="5">
        <f t="shared" ref="H487:H488" si="126">ROUND(G487*Курс_EUR,2)</f>
        <v>9880</v>
      </c>
      <c r="I487" s="66"/>
      <c r="J487" s="67">
        <f t="shared" ref="J487:J488" si="127">G487*(1-Скидка_ROXELPRO_Ind)</f>
        <v>104</v>
      </c>
      <c r="K487" s="67">
        <f t="shared" ref="K487:K488" si="128">J487*I487</f>
        <v>0</v>
      </c>
      <c r="L487" s="67">
        <f t="shared" ref="L487:L488" si="129">H487*(1-Скидка_ROXELPRO_Ind)</f>
        <v>9880</v>
      </c>
      <c r="M487" s="67">
        <f t="shared" ref="M487:M488" si="130">I487*L487</f>
        <v>0</v>
      </c>
    </row>
    <row r="488" spans="1:13">
      <c r="A488" s="125">
        <v>0</v>
      </c>
      <c r="B488" s="6"/>
      <c r="C488" s="179">
        <v>179103</v>
      </c>
      <c r="D488" s="179" t="s">
        <v>5332</v>
      </c>
      <c r="E488" s="179" t="s">
        <v>5155</v>
      </c>
      <c r="F488" s="179" t="s">
        <v>8</v>
      </c>
      <c r="G488" s="7">
        <v>92</v>
      </c>
      <c r="H488" s="5">
        <f t="shared" si="126"/>
        <v>8740</v>
      </c>
      <c r="I488" s="66"/>
      <c r="J488" s="67">
        <f t="shared" si="127"/>
        <v>92</v>
      </c>
      <c r="K488" s="67">
        <f t="shared" si="128"/>
        <v>0</v>
      </c>
      <c r="L488" s="67">
        <f t="shared" si="129"/>
        <v>8740</v>
      </c>
      <c r="M488" s="67">
        <f t="shared" si="130"/>
        <v>0</v>
      </c>
    </row>
    <row r="489" spans="1:13" ht="12.5" thickBot="1">
      <c r="A489" s="125"/>
      <c r="C489" s="3"/>
      <c r="D489" s="3"/>
      <c r="E489" s="3"/>
      <c r="F489" s="3"/>
      <c r="G489" s="5"/>
      <c r="H489" s="5"/>
      <c r="I489" s="66"/>
      <c r="J489" s="67"/>
      <c r="K489" s="67"/>
      <c r="L489" s="67"/>
      <c r="M489" s="67"/>
    </row>
    <row r="490" spans="1:13" ht="12.5" thickBot="1">
      <c r="A490" s="125"/>
      <c r="B490" s="358" t="s">
        <v>3690</v>
      </c>
      <c r="C490" s="359"/>
      <c r="D490" s="359"/>
      <c r="E490" s="359"/>
      <c r="F490" s="360"/>
      <c r="G490" s="326"/>
      <c r="H490" s="285"/>
      <c r="I490" s="66"/>
      <c r="J490" s="67"/>
      <c r="K490" s="67"/>
      <c r="L490" s="67"/>
      <c r="M490" s="67"/>
    </row>
    <row r="491" spans="1:13">
      <c r="A491" s="125">
        <v>0</v>
      </c>
      <c r="C491" s="3">
        <v>156308</v>
      </c>
      <c r="D491" s="3" t="s">
        <v>3691</v>
      </c>
      <c r="E491" s="3" t="s">
        <v>2415</v>
      </c>
      <c r="F491" s="3" t="s">
        <v>8</v>
      </c>
      <c r="G491" s="5">
        <v>3.32</v>
      </c>
      <c r="H491" s="5">
        <f t="shared" ref="H491:H497" si="131">ROUND(G491*Курс_EUR,2)</f>
        <v>315.39999999999998</v>
      </c>
      <c r="I491" s="66"/>
      <c r="J491" s="67">
        <f t="shared" ref="J491:J497" si="132">G491*(1-Скидка_ROXELPRO_Ind)</f>
        <v>3.32</v>
      </c>
      <c r="K491" s="67">
        <f t="shared" ref="K491:K497" si="133">J491*I491</f>
        <v>0</v>
      </c>
      <c r="L491" s="67">
        <f t="shared" ref="L491:L497" si="134">H491*(1-Скидка_ROXELPRO_Ind)</f>
        <v>315.39999999999998</v>
      </c>
      <c r="M491" s="67">
        <f t="shared" si="119"/>
        <v>0</v>
      </c>
    </row>
    <row r="492" spans="1:13">
      <c r="A492" s="125">
        <v>0</v>
      </c>
      <c r="C492" s="3">
        <v>156310</v>
      </c>
      <c r="D492" s="3" t="s">
        <v>3692</v>
      </c>
      <c r="E492" s="3" t="s">
        <v>2415</v>
      </c>
      <c r="F492" s="3" t="s">
        <v>8</v>
      </c>
      <c r="G492" s="5">
        <v>3.32</v>
      </c>
      <c r="H492" s="5">
        <f t="shared" si="131"/>
        <v>315.39999999999998</v>
      </c>
      <c r="I492" s="66"/>
      <c r="J492" s="67">
        <f t="shared" si="132"/>
        <v>3.32</v>
      </c>
      <c r="K492" s="67">
        <f t="shared" si="133"/>
        <v>0</v>
      </c>
      <c r="L492" s="67">
        <f t="shared" si="134"/>
        <v>315.39999999999998</v>
      </c>
      <c r="M492" s="67">
        <f t="shared" si="119"/>
        <v>0</v>
      </c>
    </row>
    <row r="493" spans="1:13">
      <c r="A493" s="125">
        <v>0</v>
      </c>
      <c r="C493" s="3">
        <v>156313</v>
      </c>
      <c r="D493" s="3" t="s">
        <v>3693</v>
      </c>
      <c r="E493" s="3" t="s">
        <v>2415</v>
      </c>
      <c r="F493" s="3" t="s">
        <v>8</v>
      </c>
      <c r="G493" s="5">
        <v>3.32</v>
      </c>
      <c r="H493" s="5">
        <f t="shared" si="131"/>
        <v>315.39999999999998</v>
      </c>
      <c r="I493" s="66"/>
      <c r="J493" s="67">
        <f t="shared" si="132"/>
        <v>3.32</v>
      </c>
      <c r="K493" s="67">
        <f t="shared" si="133"/>
        <v>0</v>
      </c>
      <c r="L493" s="67">
        <f t="shared" si="134"/>
        <v>315.39999999999998</v>
      </c>
      <c r="M493" s="67">
        <f t="shared" si="119"/>
        <v>0</v>
      </c>
    </row>
    <row r="494" spans="1:13">
      <c r="A494" s="125">
        <v>0</v>
      </c>
      <c r="C494" s="3">
        <v>156315</v>
      </c>
      <c r="D494" s="3" t="s">
        <v>3694</v>
      </c>
      <c r="E494" s="3" t="s">
        <v>2415</v>
      </c>
      <c r="F494" s="3" t="s">
        <v>8</v>
      </c>
      <c r="G494" s="5">
        <v>3.32</v>
      </c>
      <c r="H494" s="5">
        <f t="shared" si="131"/>
        <v>315.39999999999998</v>
      </c>
      <c r="I494" s="66"/>
      <c r="J494" s="67">
        <f t="shared" si="132"/>
        <v>3.32</v>
      </c>
      <c r="K494" s="67">
        <f t="shared" si="133"/>
        <v>0</v>
      </c>
      <c r="L494" s="67">
        <f t="shared" si="134"/>
        <v>315.39999999999998</v>
      </c>
      <c r="M494" s="67">
        <f t="shared" si="119"/>
        <v>0</v>
      </c>
    </row>
    <row r="495" spans="1:13">
      <c r="A495" s="125">
        <v>0</v>
      </c>
      <c r="C495" s="3">
        <v>156318</v>
      </c>
      <c r="D495" s="3" t="s">
        <v>3695</v>
      </c>
      <c r="E495" s="3" t="s">
        <v>2415</v>
      </c>
      <c r="F495" s="3" t="s">
        <v>8</v>
      </c>
      <c r="G495" s="5">
        <v>3.32</v>
      </c>
      <c r="H495" s="5">
        <f t="shared" si="131"/>
        <v>315.39999999999998</v>
      </c>
      <c r="I495" s="66"/>
      <c r="J495" s="67">
        <f t="shared" si="132"/>
        <v>3.32</v>
      </c>
      <c r="K495" s="67">
        <f t="shared" si="133"/>
        <v>0</v>
      </c>
      <c r="L495" s="67">
        <f t="shared" si="134"/>
        <v>315.39999999999998</v>
      </c>
      <c r="M495" s="67">
        <f t="shared" si="119"/>
        <v>0</v>
      </c>
    </row>
    <row r="496" spans="1:13">
      <c r="A496" s="125">
        <v>0</v>
      </c>
      <c r="C496" s="3">
        <v>156320</v>
      </c>
      <c r="D496" s="3" t="s">
        <v>3696</v>
      </c>
      <c r="E496" s="3" t="s">
        <v>2415</v>
      </c>
      <c r="F496" s="3" t="s">
        <v>8</v>
      </c>
      <c r="G496" s="5">
        <v>3.32</v>
      </c>
      <c r="H496" s="5">
        <f t="shared" si="131"/>
        <v>315.39999999999998</v>
      </c>
      <c r="I496" s="66"/>
      <c r="J496" s="67">
        <f t="shared" si="132"/>
        <v>3.32</v>
      </c>
      <c r="K496" s="67">
        <f t="shared" si="133"/>
        <v>0</v>
      </c>
      <c r="L496" s="67">
        <f t="shared" si="134"/>
        <v>315.39999999999998</v>
      </c>
      <c r="M496" s="67">
        <f t="shared" si="119"/>
        <v>0</v>
      </c>
    </row>
    <row r="497" spans="1:13">
      <c r="A497" s="125">
        <v>0</v>
      </c>
      <c r="C497" s="3">
        <v>156324</v>
      </c>
      <c r="D497" s="3" t="s">
        <v>3697</v>
      </c>
      <c r="E497" s="3" t="s">
        <v>2415</v>
      </c>
      <c r="F497" s="3" t="s">
        <v>8</v>
      </c>
      <c r="G497" s="5">
        <v>3.32</v>
      </c>
      <c r="H497" s="5">
        <f t="shared" si="131"/>
        <v>315.39999999999998</v>
      </c>
      <c r="I497" s="66"/>
      <c r="J497" s="67">
        <f t="shared" si="132"/>
        <v>3.32</v>
      </c>
      <c r="K497" s="67">
        <f t="shared" si="133"/>
        <v>0</v>
      </c>
      <c r="L497" s="67">
        <f t="shared" si="134"/>
        <v>315.39999999999998</v>
      </c>
      <c r="M497" s="67">
        <f t="shared" si="119"/>
        <v>0</v>
      </c>
    </row>
    <row r="498" spans="1:13" ht="12.5" thickBot="1">
      <c r="A498" s="125"/>
      <c r="C498" s="3"/>
      <c r="D498" s="3"/>
      <c r="E498" s="3"/>
      <c r="F498" s="3"/>
      <c r="G498" s="5"/>
      <c r="H498" s="5"/>
      <c r="I498" s="66"/>
      <c r="J498" s="67"/>
      <c r="K498" s="67"/>
      <c r="L498" s="67"/>
      <c r="M498" s="67"/>
    </row>
    <row r="499" spans="1:13">
      <c r="A499" s="335"/>
      <c r="B499" s="371" t="s">
        <v>1870</v>
      </c>
      <c r="C499" s="372"/>
      <c r="D499" s="372"/>
      <c r="E499" s="372"/>
      <c r="F499" s="373"/>
      <c r="G499" s="336"/>
      <c r="H499" s="285"/>
      <c r="I499" s="66"/>
      <c r="J499" s="67"/>
      <c r="K499" s="67"/>
      <c r="L499" s="67"/>
      <c r="M499" s="67"/>
    </row>
    <row r="500" spans="1:13">
      <c r="A500" s="363">
        <v>0</v>
      </c>
      <c r="B500" s="37"/>
      <c r="C500" s="368">
        <v>195534</v>
      </c>
      <c r="D500" s="369" t="s">
        <v>3472</v>
      </c>
      <c r="E500" s="368" t="s">
        <v>8</v>
      </c>
      <c r="F500" s="368" t="s">
        <v>8</v>
      </c>
      <c r="G500" s="370">
        <v>10.95</v>
      </c>
      <c r="H500" s="370">
        <f>ROUND(G500*Курс_EUR,2)</f>
        <v>1040.25</v>
      </c>
      <c r="I500" s="366"/>
      <c r="J500" s="364">
        <f t="shared" ref="J500" si="135">G500*(1-Скидка_ROXELPRO_Ind)</f>
        <v>10.95</v>
      </c>
      <c r="K500" s="364">
        <f>J500*I500</f>
        <v>0</v>
      </c>
      <c r="L500" s="364">
        <f>H500*(1-Скидка_ROXELPRO_Ind)</f>
        <v>1040.25</v>
      </c>
      <c r="M500" s="364">
        <f t="shared" si="119"/>
        <v>0</v>
      </c>
    </row>
    <row r="501" spans="1:13">
      <c r="A501" s="363"/>
      <c r="B501" s="4"/>
      <c r="C501" s="368"/>
      <c r="D501" s="369"/>
      <c r="E501" s="368"/>
      <c r="F501" s="368"/>
      <c r="G501" s="370"/>
      <c r="H501" s="370"/>
      <c r="I501" s="367"/>
      <c r="J501" s="365"/>
      <c r="K501" s="365"/>
      <c r="L501" s="365"/>
      <c r="M501" s="365"/>
    </row>
    <row r="502" spans="1:13" ht="12.5" thickBot="1">
      <c r="A502" s="125"/>
      <c r="C502" s="3"/>
      <c r="D502" s="3"/>
      <c r="E502" s="3"/>
      <c r="F502" s="3"/>
      <c r="G502" s="5"/>
      <c r="H502" s="5"/>
      <c r="I502" s="324"/>
      <c r="J502" s="323"/>
      <c r="K502" s="323"/>
      <c r="L502" s="323"/>
      <c r="M502" s="323"/>
    </row>
    <row r="503" spans="1:13" ht="16" thickBot="1">
      <c r="A503" s="125"/>
      <c r="B503" s="374" t="s">
        <v>28</v>
      </c>
      <c r="C503" s="375"/>
      <c r="D503" s="375"/>
      <c r="E503" s="375"/>
      <c r="F503" s="375"/>
      <c r="G503" s="333"/>
      <c r="H503" s="332"/>
      <c r="I503" s="66"/>
      <c r="J503" s="67"/>
      <c r="K503" s="67"/>
      <c r="L503" s="67"/>
      <c r="M503" s="67"/>
    </row>
    <row r="504" spans="1:13" ht="12.5" thickBot="1">
      <c r="A504" s="125"/>
      <c r="B504" s="358" t="s">
        <v>5333</v>
      </c>
      <c r="C504" s="359"/>
      <c r="D504" s="359"/>
      <c r="E504" s="359"/>
      <c r="F504" s="360"/>
      <c r="G504" s="337"/>
      <c r="H504" s="326"/>
      <c r="I504" s="66"/>
      <c r="J504" s="67"/>
      <c r="K504" s="67"/>
      <c r="L504" s="67"/>
      <c r="M504" s="67"/>
    </row>
    <row r="505" spans="1:13">
      <c r="A505" s="125">
        <v>0</v>
      </c>
      <c r="C505" s="3">
        <v>215374</v>
      </c>
      <c r="D505" s="3" t="s">
        <v>2296</v>
      </c>
      <c r="E505" s="3" t="s">
        <v>2294</v>
      </c>
      <c r="F505" s="3" t="s">
        <v>8</v>
      </c>
      <c r="G505" s="5">
        <v>7.32</v>
      </c>
      <c r="H505" s="5">
        <f t="shared" ref="H505:H521" si="136">ROUND(G505*Курс_EUR,2)</f>
        <v>695.4</v>
      </c>
      <c r="I505" s="66"/>
      <c r="J505" s="67">
        <f t="shared" ref="J505:J521" si="137">G505*(1-Скидка_ROXELPRO_Ind)</f>
        <v>7.32</v>
      </c>
      <c r="K505" s="67">
        <f t="shared" ref="K505:K521" si="138">J505*I505</f>
        <v>0</v>
      </c>
      <c r="L505" s="67">
        <f t="shared" ref="L505:L521" si="139">H505*(1-Скидка_ROXELPRO_Ind)</f>
        <v>695.4</v>
      </c>
      <c r="M505" s="67">
        <f t="shared" si="119"/>
        <v>0</v>
      </c>
    </row>
    <row r="506" spans="1:13">
      <c r="A506" s="125">
        <v>0</v>
      </c>
      <c r="C506" s="3">
        <v>215681</v>
      </c>
      <c r="D506" s="3" t="s">
        <v>2297</v>
      </c>
      <c r="E506" s="3" t="s">
        <v>2294</v>
      </c>
      <c r="F506" s="3" t="s">
        <v>8</v>
      </c>
      <c r="G506" s="5">
        <v>10.19</v>
      </c>
      <c r="H506" s="5">
        <f t="shared" si="136"/>
        <v>968.05</v>
      </c>
      <c r="I506" s="66"/>
      <c r="J506" s="67">
        <f t="shared" si="137"/>
        <v>10.19</v>
      </c>
      <c r="K506" s="67">
        <f t="shared" si="138"/>
        <v>0</v>
      </c>
      <c r="L506" s="67">
        <f t="shared" si="139"/>
        <v>968.05</v>
      </c>
      <c r="M506" s="67">
        <f t="shared" si="119"/>
        <v>0</v>
      </c>
    </row>
    <row r="507" spans="1:13">
      <c r="A507" s="125">
        <v>0</v>
      </c>
      <c r="C507" s="3">
        <v>215682</v>
      </c>
      <c r="D507" s="3" t="s">
        <v>2298</v>
      </c>
      <c r="E507" s="3" t="s">
        <v>2294</v>
      </c>
      <c r="F507" s="3" t="s">
        <v>8</v>
      </c>
      <c r="G507" s="5">
        <v>8.98</v>
      </c>
      <c r="H507" s="5">
        <f t="shared" si="136"/>
        <v>853.1</v>
      </c>
      <c r="I507" s="66"/>
      <c r="J507" s="67">
        <f t="shared" si="137"/>
        <v>8.98</v>
      </c>
      <c r="K507" s="67">
        <f t="shared" si="138"/>
        <v>0</v>
      </c>
      <c r="L507" s="67">
        <f t="shared" si="139"/>
        <v>853.1</v>
      </c>
      <c r="M507" s="67">
        <f t="shared" si="119"/>
        <v>0</v>
      </c>
    </row>
    <row r="508" spans="1:13">
      <c r="A508" s="125">
        <v>0</v>
      </c>
      <c r="B508" s="92"/>
      <c r="C508" s="3">
        <v>215692</v>
      </c>
      <c r="D508" s="3" t="s">
        <v>2299</v>
      </c>
      <c r="E508" s="3" t="s">
        <v>2294</v>
      </c>
      <c r="F508" s="3" t="s">
        <v>8</v>
      </c>
      <c r="G508" s="5">
        <v>8.25</v>
      </c>
      <c r="H508" s="5">
        <f t="shared" si="136"/>
        <v>783.75</v>
      </c>
      <c r="I508" s="66"/>
      <c r="J508" s="67">
        <f t="shared" si="137"/>
        <v>8.25</v>
      </c>
      <c r="K508" s="67">
        <f t="shared" si="138"/>
        <v>0</v>
      </c>
      <c r="L508" s="67">
        <f t="shared" si="139"/>
        <v>783.75</v>
      </c>
      <c r="M508" s="67">
        <f t="shared" si="119"/>
        <v>0</v>
      </c>
    </row>
    <row r="509" spans="1:13" ht="12.5" thickBot="1">
      <c r="A509" s="125"/>
      <c r="C509" s="3"/>
      <c r="D509" s="3"/>
      <c r="E509" s="3"/>
      <c r="F509" s="3"/>
      <c r="G509" s="5"/>
      <c r="H509" s="5"/>
      <c r="I509" s="66"/>
      <c r="J509" s="67"/>
      <c r="K509" s="67"/>
      <c r="L509" s="67"/>
      <c r="M509" s="67"/>
    </row>
    <row r="510" spans="1:13" ht="12.5" thickBot="1">
      <c r="A510" s="125"/>
      <c r="B510" s="358" t="s">
        <v>5321</v>
      </c>
      <c r="C510" s="359"/>
      <c r="D510" s="359"/>
      <c r="E510" s="359"/>
      <c r="F510" s="360"/>
      <c r="G510" s="336"/>
      <c r="H510" s="285"/>
      <c r="I510" s="66"/>
      <c r="J510" s="67"/>
      <c r="K510" s="67"/>
      <c r="L510" s="67"/>
      <c r="M510" s="67"/>
    </row>
    <row r="511" spans="1:13">
      <c r="A511" s="125">
        <v>0</v>
      </c>
      <c r="B511" s="97"/>
      <c r="C511" s="3">
        <v>229124</v>
      </c>
      <c r="D511" s="3" t="s">
        <v>3194</v>
      </c>
      <c r="E511" s="3" t="s">
        <v>2444</v>
      </c>
      <c r="F511" s="3" t="s">
        <v>8</v>
      </c>
      <c r="G511" s="5">
        <v>4.26</v>
      </c>
      <c r="H511" s="5">
        <f t="shared" si="136"/>
        <v>404.7</v>
      </c>
      <c r="I511" s="66"/>
      <c r="J511" s="67">
        <f t="shared" si="137"/>
        <v>4.26</v>
      </c>
      <c r="K511" s="67">
        <f t="shared" si="138"/>
        <v>0</v>
      </c>
      <c r="L511" s="67">
        <f t="shared" si="139"/>
        <v>404.7</v>
      </c>
      <c r="M511" s="67">
        <f t="shared" si="119"/>
        <v>0</v>
      </c>
    </row>
    <row r="512" spans="1:13">
      <c r="A512" s="125">
        <v>0</v>
      </c>
      <c r="B512" s="97"/>
      <c r="C512" s="3">
        <v>229524</v>
      </c>
      <c r="D512" s="3" t="s">
        <v>3196</v>
      </c>
      <c r="E512" s="3" t="s">
        <v>2444</v>
      </c>
      <c r="F512" s="3" t="s">
        <v>8</v>
      </c>
      <c r="G512" s="5">
        <v>9.34</v>
      </c>
      <c r="H512" s="5">
        <f t="shared" si="136"/>
        <v>887.3</v>
      </c>
      <c r="I512" s="66"/>
      <c r="J512" s="67">
        <f t="shared" si="137"/>
        <v>9.34</v>
      </c>
      <c r="K512" s="67">
        <f t="shared" si="138"/>
        <v>0</v>
      </c>
      <c r="L512" s="67">
        <f t="shared" si="139"/>
        <v>887.3</v>
      </c>
      <c r="M512" s="67">
        <f t="shared" si="119"/>
        <v>0</v>
      </c>
    </row>
    <row r="513" spans="1:13" ht="12.5" thickBot="1">
      <c r="A513" s="125"/>
      <c r="C513" s="3"/>
      <c r="D513" s="3"/>
      <c r="E513" s="3"/>
      <c r="F513" s="3"/>
      <c r="G513" s="5"/>
      <c r="H513" s="5"/>
      <c r="I513" s="66"/>
      <c r="J513" s="67"/>
      <c r="K513" s="67"/>
      <c r="L513" s="67"/>
      <c r="M513" s="67"/>
    </row>
    <row r="514" spans="1:13" ht="12.5" thickBot="1">
      <c r="A514" s="125"/>
      <c r="B514" s="358" t="s">
        <v>5334</v>
      </c>
      <c r="C514" s="359"/>
      <c r="D514" s="359"/>
      <c r="E514" s="359"/>
      <c r="F514" s="360"/>
      <c r="G514" s="336"/>
      <c r="H514" s="285"/>
      <c r="I514" s="66"/>
      <c r="J514" s="67"/>
      <c r="K514" s="67"/>
      <c r="L514" s="67"/>
      <c r="M514" s="67"/>
    </row>
    <row r="515" spans="1:13">
      <c r="A515" s="125">
        <v>0</v>
      </c>
      <c r="B515" s="97"/>
      <c r="C515" s="3">
        <v>252531</v>
      </c>
      <c r="D515" s="3" t="s">
        <v>4817</v>
      </c>
      <c r="E515" s="3" t="s">
        <v>4818</v>
      </c>
      <c r="F515" s="3" t="s">
        <v>8</v>
      </c>
      <c r="G515" s="5">
        <v>2.83</v>
      </c>
      <c r="H515" s="5">
        <f t="shared" si="136"/>
        <v>268.85000000000002</v>
      </c>
      <c r="I515" s="66"/>
      <c r="J515" s="67">
        <f t="shared" ref="J515:J517" si="140">G515*(1-Скидка_ROXELPRO_Ind)</f>
        <v>2.83</v>
      </c>
      <c r="K515" s="67">
        <f t="shared" si="138"/>
        <v>0</v>
      </c>
      <c r="L515" s="67">
        <f t="shared" si="139"/>
        <v>268.85000000000002</v>
      </c>
      <c r="M515" s="67">
        <f t="shared" si="119"/>
        <v>0</v>
      </c>
    </row>
    <row r="516" spans="1:13">
      <c r="A516" s="125">
        <v>0</v>
      </c>
      <c r="B516" s="97"/>
      <c r="C516" s="3">
        <v>252515</v>
      </c>
      <c r="D516" s="3" t="s">
        <v>4819</v>
      </c>
      <c r="E516" s="3" t="s">
        <v>8</v>
      </c>
      <c r="F516" s="3" t="s">
        <v>8</v>
      </c>
      <c r="G516" s="5">
        <v>2.63</v>
      </c>
      <c r="H516" s="5">
        <f t="shared" si="136"/>
        <v>249.85</v>
      </c>
      <c r="I516" s="66"/>
      <c r="J516" s="67">
        <f t="shared" si="140"/>
        <v>2.63</v>
      </c>
      <c r="K516" s="67">
        <f t="shared" si="138"/>
        <v>0</v>
      </c>
      <c r="L516" s="67">
        <f t="shared" si="139"/>
        <v>249.85</v>
      </c>
      <c r="M516" s="67">
        <f t="shared" si="119"/>
        <v>0</v>
      </c>
    </row>
    <row r="517" spans="1:13">
      <c r="A517" s="125">
        <v>0</v>
      </c>
      <c r="B517" s="97"/>
      <c r="C517" s="3">
        <v>252545</v>
      </c>
      <c r="D517" s="3" t="s">
        <v>4820</v>
      </c>
      <c r="E517" s="3" t="s">
        <v>8</v>
      </c>
      <c r="F517" s="3" t="s">
        <v>8</v>
      </c>
      <c r="G517" s="5">
        <v>8.75</v>
      </c>
      <c r="H517" s="5">
        <f t="shared" si="136"/>
        <v>831.25</v>
      </c>
      <c r="I517" s="66"/>
      <c r="J517" s="67">
        <f t="shared" si="140"/>
        <v>8.75</v>
      </c>
      <c r="K517" s="67">
        <f t="shared" si="138"/>
        <v>0</v>
      </c>
      <c r="L517" s="67">
        <f t="shared" si="139"/>
        <v>831.25</v>
      </c>
      <c r="M517" s="67">
        <f t="shared" si="119"/>
        <v>0</v>
      </c>
    </row>
    <row r="518" spans="1:13">
      <c r="A518" s="125">
        <v>0</v>
      </c>
      <c r="B518" s="131"/>
      <c r="C518" s="3">
        <v>252585</v>
      </c>
      <c r="D518" s="3" t="s">
        <v>2384</v>
      </c>
      <c r="E518" s="99" t="s">
        <v>2445</v>
      </c>
      <c r="F518" s="99" t="s">
        <v>8</v>
      </c>
      <c r="G518" s="5">
        <v>23.05</v>
      </c>
      <c r="H518" s="5">
        <f t="shared" si="136"/>
        <v>2189.75</v>
      </c>
      <c r="I518" s="66"/>
      <c r="J518" s="67">
        <f t="shared" si="137"/>
        <v>23.05</v>
      </c>
      <c r="K518" s="67">
        <f t="shared" si="138"/>
        <v>0</v>
      </c>
      <c r="L518" s="67">
        <f t="shared" si="139"/>
        <v>2189.75</v>
      </c>
      <c r="M518" s="67">
        <f t="shared" si="119"/>
        <v>0</v>
      </c>
    </row>
    <row r="519" spans="1:13">
      <c r="A519" s="125">
        <v>0</v>
      </c>
      <c r="B519" s="97"/>
      <c r="C519" s="3">
        <v>255410</v>
      </c>
      <c r="D519" s="3" t="s">
        <v>2385</v>
      </c>
      <c r="E519" s="99" t="s">
        <v>2446</v>
      </c>
      <c r="F519" s="99" t="s">
        <v>8</v>
      </c>
      <c r="G519" s="5">
        <v>2.67</v>
      </c>
      <c r="H519" s="5">
        <f t="shared" si="136"/>
        <v>253.65</v>
      </c>
      <c r="I519" s="66"/>
      <c r="J519" s="67">
        <f t="shared" si="137"/>
        <v>2.67</v>
      </c>
      <c r="K519" s="67">
        <f t="shared" si="138"/>
        <v>0</v>
      </c>
      <c r="L519" s="67">
        <f t="shared" si="139"/>
        <v>253.65</v>
      </c>
      <c r="M519" s="67">
        <f t="shared" si="119"/>
        <v>0</v>
      </c>
    </row>
    <row r="520" spans="1:13">
      <c r="A520" s="125">
        <v>0</v>
      </c>
      <c r="B520" s="97"/>
      <c r="C520" s="3">
        <v>255450</v>
      </c>
      <c r="D520" s="3" t="s">
        <v>4821</v>
      </c>
      <c r="E520" s="99" t="s">
        <v>4818</v>
      </c>
      <c r="F520" s="99" t="s">
        <v>8</v>
      </c>
      <c r="G520" s="5">
        <v>2.5499999999999998</v>
      </c>
      <c r="H520" s="5">
        <f t="shared" si="136"/>
        <v>242.25</v>
      </c>
      <c r="I520" s="66"/>
      <c r="J520" s="67">
        <f t="shared" ref="J520" si="141">G520*(1-Скидка_ROXELPRO_Ind)</f>
        <v>2.5499999999999998</v>
      </c>
      <c r="K520" s="67">
        <f t="shared" si="138"/>
        <v>0</v>
      </c>
      <c r="L520" s="67">
        <f t="shared" si="139"/>
        <v>242.25</v>
      </c>
      <c r="M520" s="67">
        <f t="shared" si="119"/>
        <v>0</v>
      </c>
    </row>
    <row r="521" spans="1:13">
      <c r="A521" s="125">
        <v>0</v>
      </c>
      <c r="B521" s="92"/>
      <c r="C521" s="3">
        <v>259440</v>
      </c>
      <c r="D521" s="3" t="s">
        <v>2386</v>
      </c>
      <c r="E521" s="99" t="s">
        <v>2447</v>
      </c>
      <c r="F521" s="99" t="s">
        <v>8</v>
      </c>
      <c r="G521" s="5">
        <v>5.28</v>
      </c>
      <c r="H521" s="5">
        <f t="shared" si="136"/>
        <v>501.6</v>
      </c>
      <c r="I521" s="66"/>
      <c r="J521" s="67">
        <f t="shared" si="137"/>
        <v>5.28</v>
      </c>
      <c r="K521" s="67">
        <f t="shared" si="138"/>
        <v>0</v>
      </c>
      <c r="L521" s="67">
        <f t="shared" si="139"/>
        <v>501.6</v>
      </c>
      <c r="M521" s="67">
        <f t="shared" si="119"/>
        <v>0</v>
      </c>
    </row>
    <row r="522" spans="1:13">
      <c r="C522" s="40"/>
      <c r="D522" s="40"/>
      <c r="E522" s="40"/>
      <c r="F522" s="40"/>
      <c r="G522" s="88"/>
      <c r="H522" s="88"/>
      <c r="I522" s="88"/>
    </row>
    <row r="523" spans="1:13">
      <c r="C523" s="12" t="s">
        <v>109</v>
      </c>
    </row>
  </sheetData>
  <autoFilter ref="A7:M521" xr:uid="{00000000-0001-0000-0300-000000000000}"/>
  <mergeCells count="41">
    <mergeCell ref="B504:F504"/>
    <mergeCell ref="B510:F510"/>
    <mergeCell ref="B514:F514"/>
    <mergeCell ref="B503:F503"/>
    <mergeCell ref="B367:F367"/>
    <mergeCell ref="B141:F141"/>
    <mergeCell ref="B192:F192"/>
    <mergeCell ref="B129:F129"/>
    <mergeCell ref="B148:F148"/>
    <mergeCell ref="B176:F176"/>
    <mergeCell ref="L500:L501"/>
    <mergeCell ref="M500:M501"/>
    <mergeCell ref="B419:G419"/>
    <mergeCell ref="B251:F251"/>
    <mergeCell ref="B317:F317"/>
    <mergeCell ref="B374:F374"/>
    <mergeCell ref="B441:F441"/>
    <mergeCell ref="B472:F472"/>
    <mergeCell ref="B490:F490"/>
    <mergeCell ref="G367:H367"/>
    <mergeCell ref="B2:G2"/>
    <mergeCell ref="B3:G3"/>
    <mergeCell ref="B9:F9"/>
    <mergeCell ref="B50:F50"/>
    <mergeCell ref="B82:F82"/>
    <mergeCell ref="B8:F8"/>
    <mergeCell ref="B36:F36"/>
    <mergeCell ref="B74:F74"/>
    <mergeCell ref="B196:F196"/>
    <mergeCell ref="B213:F213"/>
    <mergeCell ref="A500:A501"/>
    <mergeCell ref="J500:J501"/>
    <mergeCell ref="K500:K501"/>
    <mergeCell ref="I500:I501"/>
    <mergeCell ref="C500:C501"/>
    <mergeCell ref="D500:D501"/>
    <mergeCell ref="E500:E501"/>
    <mergeCell ref="F500:F501"/>
    <mergeCell ref="G500:G501"/>
    <mergeCell ref="H500:H501"/>
    <mergeCell ref="B499:F499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49" t="s">
        <v>0</v>
      </c>
      <c r="C2" s="349"/>
      <c r="D2" s="349"/>
      <c r="E2" s="349"/>
      <c r="F2" s="349"/>
      <c r="G2" s="349"/>
      <c r="H2" s="349"/>
      <c r="I2" s="267"/>
      <c r="J2" s="267"/>
      <c r="K2" s="267"/>
    </row>
    <row r="3" spans="1:15" ht="15.5">
      <c r="B3" s="349" t="s">
        <v>3726</v>
      </c>
      <c r="C3" s="349"/>
      <c r="D3" s="349"/>
      <c r="E3" s="349"/>
      <c r="F3" s="349"/>
      <c r="G3" s="349"/>
      <c r="H3" s="349"/>
      <c r="I3" s="267"/>
      <c r="J3" s="267"/>
      <c r="K3" s="267"/>
    </row>
    <row r="4" spans="1:15">
      <c r="B4" s="1" t="s">
        <v>3625</v>
      </c>
      <c r="H4" s="2"/>
      <c r="I4" s="2"/>
      <c r="J4" s="2"/>
      <c r="K4" s="2"/>
      <c r="L4" s="49" t="s">
        <v>1881</v>
      </c>
      <c r="M4" s="50">
        <v>0</v>
      </c>
      <c r="N4" s="301"/>
      <c r="O4" s="301"/>
    </row>
    <row r="5" spans="1:15" ht="15" thickBot="1">
      <c r="B5" s="1" t="s">
        <v>1</v>
      </c>
      <c r="H5" s="45" t="s">
        <v>2003</v>
      </c>
      <c r="L5" s="49" t="s">
        <v>1882</v>
      </c>
      <c r="M5" s="38">
        <f>SUM(M9:M108)</f>
        <v>0</v>
      </c>
      <c r="N5" s="49" t="s">
        <v>5220</v>
      </c>
      <c r="O5" s="38">
        <f>SUM(O9:O108)</f>
        <v>0</v>
      </c>
    </row>
    <row r="6" spans="1:15" ht="36.5" thickBot="1">
      <c r="A6" s="203" t="s">
        <v>3127</v>
      </c>
      <c r="B6" s="15" t="s">
        <v>2</v>
      </c>
      <c r="C6" s="28" t="s">
        <v>3727</v>
      </c>
      <c r="D6" s="28" t="s">
        <v>3728</v>
      </c>
      <c r="E6" s="28" t="s">
        <v>3729</v>
      </c>
      <c r="F6" s="28" t="s">
        <v>3730</v>
      </c>
      <c r="G6" s="28" t="s">
        <v>3731</v>
      </c>
      <c r="H6" s="28" t="s">
        <v>4883</v>
      </c>
      <c r="I6" s="28" t="s">
        <v>4884</v>
      </c>
      <c r="J6" s="16" t="s">
        <v>5100</v>
      </c>
      <c r="K6" s="300" t="s">
        <v>1884</v>
      </c>
      <c r="L6" s="61" t="s">
        <v>1883</v>
      </c>
      <c r="M6" s="61" t="s">
        <v>5218</v>
      </c>
      <c r="N6" s="61" t="s">
        <v>1883</v>
      </c>
      <c r="O6" s="62" t="s">
        <v>5219</v>
      </c>
    </row>
    <row r="7" spans="1:15">
      <c r="A7" s="185"/>
      <c r="B7" s="306" t="s">
        <v>4885</v>
      </c>
      <c r="C7" s="93"/>
      <c r="D7" s="3"/>
      <c r="E7" s="3"/>
      <c r="F7" s="3"/>
      <c r="G7" s="3"/>
      <c r="H7" s="5"/>
      <c r="I7" s="5"/>
      <c r="J7" s="193"/>
      <c r="K7" s="73"/>
      <c r="L7" s="307"/>
      <c r="M7" s="73"/>
      <c r="N7" s="82"/>
      <c r="O7" s="82"/>
    </row>
    <row r="8" spans="1:15">
      <c r="A8" s="185">
        <v>0</v>
      </c>
      <c r="B8" s="194" t="s">
        <v>5337</v>
      </c>
      <c r="C8" s="93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93">
        <f>ROUND(H8*Курс_EUR,2)</f>
        <v>380</v>
      </c>
      <c r="K8" s="66"/>
      <c r="L8" s="184">
        <f>H8*(1-Скидка_ROXELPRO_burrs)</f>
        <v>4</v>
      </c>
      <c r="M8" s="67">
        <f>L8*K8</f>
        <v>0</v>
      </c>
      <c r="N8" s="67">
        <f>J8*(1-Скидка_ROXELPRO_burrs)</f>
        <v>380</v>
      </c>
      <c r="O8" s="67">
        <f>K8*N8</f>
        <v>0</v>
      </c>
    </row>
    <row r="9" spans="1:15">
      <c r="A9" s="185">
        <v>0</v>
      </c>
      <c r="B9" s="186" t="s">
        <v>5338</v>
      </c>
      <c r="C9" s="93"/>
      <c r="D9" s="179">
        <v>8</v>
      </c>
      <c r="E9" s="179">
        <v>20</v>
      </c>
      <c r="F9" s="179">
        <v>6</v>
      </c>
      <c r="G9" s="179">
        <v>64</v>
      </c>
      <c r="H9" s="7">
        <v>8.5500000000000007</v>
      </c>
      <c r="I9" s="7"/>
      <c r="J9" s="193">
        <f>ROUND(H9*Курс_EUR,2)</f>
        <v>812.25</v>
      </c>
      <c r="K9" s="66"/>
      <c r="L9" s="184">
        <f>H9*(1-Скидка_ROXELPRO_burrs)</f>
        <v>8.5500000000000007</v>
      </c>
      <c r="M9" s="67">
        <f>L9*K9</f>
        <v>0</v>
      </c>
      <c r="N9" s="67">
        <f>J9*(1-Скидка_ROXELPRO_burrs)</f>
        <v>812.25</v>
      </c>
      <c r="O9" s="67">
        <f>K9*N9</f>
        <v>0</v>
      </c>
    </row>
    <row r="10" spans="1:15">
      <c r="A10" s="185">
        <v>0</v>
      </c>
      <c r="B10" s="186" t="s">
        <v>4888</v>
      </c>
      <c r="C10" s="93"/>
      <c r="D10" s="179">
        <v>10</v>
      </c>
      <c r="E10" s="179">
        <v>20</v>
      </c>
      <c r="F10" s="179">
        <v>6</v>
      </c>
      <c r="G10" s="179">
        <v>65</v>
      </c>
      <c r="H10" s="7">
        <v>10.81</v>
      </c>
      <c r="I10" s="7"/>
      <c r="J10" s="193">
        <f>ROUND(H10*Курс_EUR,2)</f>
        <v>1026.95</v>
      </c>
      <c r="K10" s="66"/>
      <c r="L10" s="184">
        <f>H10*(1-Скидка_ROXELPRO_burrs)</f>
        <v>10.81</v>
      </c>
      <c r="M10" s="67">
        <f>L10*K10</f>
        <v>0</v>
      </c>
      <c r="N10" s="67">
        <f>J10*(1-Скидка_ROXELPRO_burrs)</f>
        <v>1026.95</v>
      </c>
      <c r="O10" s="67">
        <f t="shared" ref="O10:O72" si="0">K10*N10</f>
        <v>0</v>
      </c>
    </row>
    <row r="11" spans="1:15">
      <c r="A11" s="185">
        <v>0</v>
      </c>
      <c r="B11" s="186" t="s">
        <v>4889</v>
      </c>
      <c r="C11" s="93"/>
      <c r="D11" s="179">
        <v>16</v>
      </c>
      <c r="E11" s="179">
        <v>25</v>
      </c>
      <c r="F11" s="179">
        <v>6</v>
      </c>
      <c r="G11" s="179">
        <v>70</v>
      </c>
      <c r="H11" s="7">
        <v>26.4</v>
      </c>
      <c r="I11" s="7"/>
      <c r="J11" s="193">
        <f>ROUND(H11*Курс_EUR,2)</f>
        <v>2508</v>
      </c>
      <c r="K11" s="66"/>
      <c r="L11" s="184">
        <f>H11*(1-Скидка_ROXELPRO_burrs)</f>
        <v>26.4</v>
      </c>
      <c r="M11" s="67">
        <f>L11*K11</f>
        <v>0</v>
      </c>
      <c r="N11" s="67">
        <f>J11*(1-Скидка_ROXELPRO_burrs)</f>
        <v>2508</v>
      </c>
      <c r="O11" s="67">
        <f t="shared" si="0"/>
        <v>0</v>
      </c>
    </row>
    <row r="12" spans="1:15">
      <c r="A12" s="185"/>
      <c r="B12" s="186"/>
      <c r="C12" s="93"/>
      <c r="D12" s="179"/>
      <c r="E12" s="179"/>
      <c r="F12" s="179"/>
      <c r="G12" s="179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.5" thickBot="1">
      <c r="A14" s="185"/>
      <c r="B14" s="186"/>
      <c r="C14" s="93"/>
      <c r="D14" s="6"/>
      <c r="E14" s="6"/>
      <c r="F14" s="6"/>
      <c r="G14" s="6"/>
      <c r="H14" s="7"/>
      <c r="I14" s="7"/>
      <c r="J14" s="187"/>
      <c r="K14" s="118"/>
      <c r="L14" s="268"/>
      <c r="M14" s="118"/>
      <c r="N14" s="67"/>
      <c r="O14" s="67"/>
    </row>
    <row r="15" spans="1:15">
      <c r="A15" s="185"/>
      <c r="B15" s="180" t="s">
        <v>3732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83.042789223454861</v>
      </c>
      <c r="B16" s="186" t="s">
        <v>3742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11.55</v>
      </c>
      <c r="I16" s="7"/>
      <c r="J16" s="193">
        <f>ROUND(H16*Курс_EUR,2)</f>
        <v>1097.25</v>
      </c>
      <c r="K16" s="66"/>
      <c r="L16" s="184">
        <f>H16*(1-Скидка_ROXELPRO_burrs)</f>
        <v>11.55</v>
      </c>
      <c r="M16" s="67">
        <f>L16*K16</f>
        <v>0</v>
      </c>
      <c r="N16" s="67">
        <f>J16*(1-Скидка_ROXELPRO_burrs)</f>
        <v>1097.25</v>
      </c>
      <c r="O16" s="67">
        <f t="shared" si="0"/>
        <v>0</v>
      </c>
    </row>
    <row r="17" spans="1:15">
      <c r="A17" s="185">
        <v>0</v>
      </c>
      <c r="B17" s="186" t="s">
        <v>3743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5">
      <c r="A18" s="185">
        <v>0</v>
      </c>
      <c r="B18" s="186" t="s">
        <v>3744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5">
      <c r="A19" s="185">
        <v>0</v>
      </c>
      <c r="B19" s="186" t="s">
        <v>4890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.5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3733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94" t="s">
        <v>5339</v>
      </c>
      <c r="C24" s="93"/>
      <c r="D24" s="126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93">
        <f t="shared" ref="J24:J25" si="1">ROUND(H24*Курс_EUR,2)</f>
        <v>380</v>
      </c>
      <c r="K24" s="66"/>
      <c r="L24" s="184">
        <f t="shared" ref="L24:L25" si="2">H24*(1-Скидка_ROXELPRO_burrs)</f>
        <v>4</v>
      </c>
      <c r="M24" s="67">
        <f t="shared" ref="M24:M25" si="3">L24*K24</f>
        <v>0</v>
      </c>
      <c r="N24" s="67">
        <f t="shared" ref="N24:N25" si="4">J24*(1-Скидка_ROXELPRO_burrs)</f>
        <v>380</v>
      </c>
      <c r="O24" s="67">
        <f t="shared" ref="O24:O25" si="5">K24*N24</f>
        <v>0</v>
      </c>
    </row>
    <row r="25" spans="1:15">
      <c r="A25" s="185">
        <v>0</v>
      </c>
      <c r="B25" s="194" t="s">
        <v>5340</v>
      </c>
      <c r="C25" s="93"/>
      <c r="D25" s="126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93">
        <f t="shared" si="1"/>
        <v>380</v>
      </c>
      <c r="K25" s="66"/>
      <c r="L25" s="184">
        <f t="shared" si="2"/>
        <v>4</v>
      </c>
      <c r="M25" s="67">
        <f t="shared" si="3"/>
        <v>0</v>
      </c>
      <c r="N25" s="67">
        <f t="shared" si="4"/>
        <v>380</v>
      </c>
      <c r="O25" s="67">
        <f t="shared" si="5"/>
        <v>0</v>
      </c>
    </row>
    <row r="26" spans="1:15">
      <c r="A26" s="185">
        <v>102.38095238095239</v>
      </c>
      <c r="B26" s="186" t="s">
        <v>3745</v>
      </c>
      <c r="C26" s="93"/>
      <c r="D26" s="126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93">
        <f t="shared" ref="J26:J32" si="6">ROUND(H26*Курс_EUR,2)</f>
        <v>1130.5</v>
      </c>
      <c r="K26" s="66"/>
      <c r="L26" s="184">
        <f t="shared" ref="L26:L32" si="7">H26*(1-Скидка_ROXELPRO_burrs)</f>
        <v>11.9</v>
      </c>
      <c r="M26" s="67">
        <f t="shared" ref="M26:M32" si="8">L26*K26</f>
        <v>0</v>
      </c>
      <c r="N26" s="67">
        <f t="shared" ref="N26:N32" si="9">J26*(1-Скидка_ROXELPRO_burrs)</f>
        <v>1130.5</v>
      </c>
      <c r="O26" s="67">
        <f t="shared" si="0"/>
        <v>0</v>
      </c>
    </row>
    <row r="27" spans="1:15">
      <c r="A27" s="185">
        <v>0</v>
      </c>
      <c r="B27" s="186" t="s">
        <v>5346</v>
      </c>
      <c r="C27" s="93"/>
      <c r="D27" s="126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93">
        <f t="shared" si="6"/>
        <v>772.35</v>
      </c>
      <c r="K27" s="66"/>
      <c r="L27" s="184">
        <f t="shared" si="7"/>
        <v>8.1300000000000008</v>
      </c>
      <c r="M27" s="67">
        <f t="shared" si="8"/>
        <v>0</v>
      </c>
      <c r="N27" s="67">
        <f t="shared" si="9"/>
        <v>772.35</v>
      </c>
      <c r="O27" s="67">
        <f t="shared" si="0"/>
        <v>0</v>
      </c>
    </row>
    <row r="28" spans="1:15">
      <c r="A28" s="185">
        <v>0</v>
      </c>
      <c r="B28" s="186" t="s">
        <v>4891</v>
      </c>
      <c r="C28" s="93"/>
      <c r="D28" s="126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93">
        <f t="shared" si="6"/>
        <v>974.7</v>
      </c>
      <c r="K28" s="66"/>
      <c r="L28" s="184">
        <f t="shared" si="7"/>
        <v>10.26</v>
      </c>
      <c r="M28" s="67">
        <f t="shared" si="8"/>
        <v>0</v>
      </c>
      <c r="N28" s="67">
        <f t="shared" si="9"/>
        <v>974.7</v>
      </c>
      <c r="O28" s="67">
        <f t="shared" si="0"/>
        <v>0</v>
      </c>
    </row>
    <row r="29" spans="1:15">
      <c r="A29" s="185">
        <v>0</v>
      </c>
      <c r="B29" s="186" t="s">
        <v>4892</v>
      </c>
      <c r="C29" s="93"/>
      <c r="D29" s="126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93">
        <f t="shared" si="6"/>
        <v>1609.3</v>
      </c>
      <c r="K29" s="66"/>
      <c r="L29" s="184">
        <f t="shared" si="7"/>
        <v>16.940000000000001</v>
      </c>
      <c r="M29" s="67">
        <f t="shared" si="8"/>
        <v>0</v>
      </c>
      <c r="N29" s="67">
        <f t="shared" si="9"/>
        <v>1609.3</v>
      </c>
      <c r="O29" s="67">
        <f t="shared" si="0"/>
        <v>0</v>
      </c>
    </row>
    <row r="30" spans="1:15">
      <c r="A30" s="185">
        <v>0</v>
      </c>
      <c r="B30" s="194" t="s">
        <v>3746</v>
      </c>
      <c r="C30" s="93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93">
        <f t="shared" si="6"/>
        <v>1609.3</v>
      </c>
      <c r="K30" s="66"/>
      <c r="L30" s="184">
        <f t="shared" si="7"/>
        <v>16.940000000000001</v>
      </c>
      <c r="M30" s="67">
        <f t="shared" si="8"/>
        <v>0</v>
      </c>
      <c r="N30" s="67">
        <f t="shared" si="9"/>
        <v>1609.3</v>
      </c>
      <c r="O30" s="67">
        <f t="shared" si="0"/>
        <v>0</v>
      </c>
    </row>
    <row r="31" spans="1:15">
      <c r="A31" s="185">
        <v>0</v>
      </c>
      <c r="B31" s="194" t="s">
        <v>4893</v>
      </c>
      <c r="C31" s="93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93">
        <f t="shared" si="6"/>
        <v>2460.5</v>
      </c>
      <c r="K31" s="66"/>
      <c r="L31" s="184">
        <f t="shared" si="7"/>
        <v>25.9</v>
      </c>
      <c r="M31" s="67">
        <f t="shared" si="8"/>
        <v>0</v>
      </c>
      <c r="N31" s="67">
        <f t="shared" si="9"/>
        <v>2460.5</v>
      </c>
      <c r="O31" s="67">
        <f t="shared" si="0"/>
        <v>0</v>
      </c>
    </row>
    <row r="32" spans="1:15" ht="12.5" thickBot="1">
      <c r="A32" s="185">
        <v>0</v>
      </c>
      <c r="B32" s="195" t="s">
        <v>4894</v>
      </c>
      <c r="C32" s="189"/>
      <c r="D32" s="196">
        <v>10</v>
      </c>
      <c r="E32" s="196">
        <v>20</v>
      </c>
      <c r="F32" s="196">
        <v>6</v>
      </c>
      <c r="G32" s="196">
        <v>65</v>
      </c>
      <c r="H32" s="271">
        <v>10.89</v>
      </c>
      <c r="I32" s="270"/>
      <c r="J32" s="197">
        <f t="shared" si="6"/>
        <v>1034.55</v>
      </c>
      <c r="K32" s="66"/>
      <c r="L32" s="184">
        <f t="shared" si="7"/>
        <v>10.89</v>
      </c>
      <c r="M32" s="67">
        <f t="shared" si="8"/>
        <v>0</v>
      </c>
      <c r="N32" s="67">
        <f t="shared" si="9"/>
        <v>1034.55</v>
      </c>
      <c r="O32" s="67">
        <f t="shared" si="0"/>
        <v>0</v>
      </c>
    </row>
    <row r="33" spans="1:15">
      <c r="A33" s="185"/>
      <c r="B33" s="180" t="s">
        <v>3734</v>
      </c>
      <c r="C33" s="181"/>
      <c r="D33" s="182"/>
      <c r="E33" s="182"/>
      <c r="F33" s="182"/>
      <c r="G33" s="182"/>
      <c r="H33" s="269"/>
      <c r="I33" s="269"/>
      <c r="J33" s="183"/>
      <c r="K33" s="66"/>
      <c r="L33" s="184"/>
      <c r="M33" s="67"/>
      <c r="N33" s="67"/>
      <c r="O33" s="67"/>
    </row>
    <row r="34" spans="1:15">
      <c r="A34" s="185">
        <v>0</v>
      </c>
      <c r="B34" s="194" t="s">
        <v>5341</v>
      </c>
      <c r="C34" s="93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93">
        <f>ROUND(H34*Курс_EUR,2)</f>
        <v>380</v>
      </c>
      <c r="K34" s="66"/>
      <c r="L34" s="184">
        <f>H34*(1-Скидка_ROXELPRO_burrs)</f>
        <v>4</v>
      </c>
      <c r="M34" s="67">
        <f t="shared" ref="M34" si="10">L34*K34</f>
        <v>0</v>
      </c>
      <c r="N34" s="67">
        <f t="shared" ref="N34" si="11">J34*(1-Скидка_ROXELPRO_burrs)</f>
        <v>380</v>
      </c>
      <c r="O34" s="67">
        <f t="shared" ref="O34" si="12">K34*N34</f>
        <v>0</v>
      </c>
    </row>
    <row r="35" spans="1:15">
      <c r="A35" s="185">
        <v>0</v>
      </c>
      <c r="B35" s="194" t="s">
        <v>4895</v>
      </c>
      <c r="C35" s="93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93">
        <f>ROUND(H35*Курс_EUR,2)</f>
        <v>579.5</v>
      </c>
      <c r="K35" s="66"/>
      <c r="L35" s="184">
        <f>H35*(1-Скидка_ROXELPRO_burrs)</f>
        <v>6.1</v>
      </c>
      <c r="M35" s="67">
        <f t="shared" ref="M35:M41" si="13">L35*K35</f>
        <v>0</v>
      </c>
      <c r="N35" s="67">
        <f t="shared" ref="N35:N41" si="14">J35*(1-Скидка_ROXELPRO_burrs)</f>
        <v>579.5</v>
      </c>
      <c r="O35" s="67">
        <f t="shared" si="0"/>
        <v>0</v>
      </c>
    </row>
    <row r="36" spans="1:15">
      <c r="A36" s="185">
        <v>0</v>
      </c>
      <c r="B36" s="194" t="s">
        <v>5347</v>
      </c>
      <c r="C36" s="93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93">
        <f>ROUND(H36*Курс_EUR,2)</f>
        <v>719.15</v>
      </c>
      <c r="K36" s="66"/>
      <c r="L36" s="184">
        <f>H36*(1-Скидка_ROXELPRO_burrs)</f>
        <v>7.57</v>
      </c>
      <c r="M36" s="67">
        <f t="shared" si="13"/>
        <v>0</v>
      </c>
      <c r="N36" s="67">
        <f t="shared" si="14"/>
        <v>719.15</v>
      </c>
      <c r="O36" s="67">
        <f t="shared" si="0"/>
        <v>0</v>
      </c>
    </row>
    <row r="37" spans="1:15">
      <c r="A37" s="185">
        <v>0</v>
      </c>
      <c r="B37" s="194" t="s">
        <v>5348</v>
      </c>
      <c r="C37" s="93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93">
        <f>ROUND(I37*Курс_EUR,2)</f>
        <v>1274.9000000000001</v>
      </c>
      <c r="K37" s="66"/>
      <c r="L37" s="184">
        <f>I37*(1-Скидка_ROXELPRO_burrs)</f>
        <v>13.42</v>
      </c>
      <c r="M37" s="67">
        <f t="shared" si="13"/>
        <v>0</v>
      </c>
      <c r="N37" s="67">
        <f t="shared" si="14"/>
        <v>1274.9000000000001</v>
      </c>
      <c r="O37" s="67">
        <f t="shared" si="0"/>
        <v>0</v>
      </c>
    </row>
    <row r="38" spans="1:15">
      <c r="A38" s="185">
        <v>0</v>
      </c>
      <c r="B38" s="194" t="s">
        <v>5349</v>
      </c>
      <c r="C38" s="93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93">
        <f>ROUND(H38*Курс_EUR,2)</f>
        <v>990.85</v>
      </c>
      <c r="K38" s="66"/>
      <c r="L38" s="184">
        <f>H38*(1-Скидка_ROXELPRO_burrs)</f>
        <v>10.43</v>
      </c>
      <c r="M38" s="67">
        <f t="shared" si="13"/>
        <v>0</v>
      </c>
      <c r="N38" s="67">
        <f t="shared" si="14"/>
        <v>990.85</v>
      </c>
      <c r="O38" s="67">
        <f t="shared" si="0"/>
        <v>0</v>
      </c>
    </row>
    <row r="39" spans="1:15">
      <c r="A39" s="185">
        <v>0</v>
      </c>
      <c r="B39" s="194" t="s">
        <v>5342</v>
      </c>
      <c r="C39" s="93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93">
        <f>ROUND(H39*Курс_EUR,2)</f>
        <v>1064</v>
      </c>
      <c r="K39" s="66"/>
      <c r="L39" s="184">
        <f>H39*(1-Скидка_ROXELPRO_burrs)</f>
        <v>11.2</v>
      </c>
      <c r="M39" s="67">
        <f t="shared" ref="M39" si="15">L39*K39</f>
        <v>0</v>
      </c>
      <c r="N39" s="67">
        <f t="shared" ref="N39" si="16">J39*(1-Скидка_ROXELPRO_burrs)</f>
        <v>1064</v>
      </c>
      <c r="O39" s="67">
        <f t="shared" ref="O39" si="17">K39*N39</f>
        <v>0</v>
      </c>
    </row>
    <row r="40" spans="1:15">
      <c r="A40" s="185">
        <v>0</v>
      </c>
      <c r="B40" s="194" t="s">
        <v>4896</v>
      </c>
      <c r="C40" s="93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93">
        <f>ROUND(H40*Курс_EUR,2)</f>
        <v>990.85</v>
      </c>
      <c r="K40" s="66"/>
      <c r="L40" s="184">
        <f>H40*(1-Скидка_ROXELPRO_burrs)</f>
        <v>10.43</v>
      </c>
      <c r="M40" s="67">
        <f t="shared" si="13"/>
        <v>0</v>
      </c>
      <c r="N40" s="67">
        <f t="shared" si="14"/>
        <v>990.85</v>
      </c>
      <c r="O40" s="67">
        <f t="shared" si="0"/>
        <v>0</v>
      </c>
    </row>
    <row r="41" spans="1:15" ht="12.5" thickBot="1">
      <c r="A41" s="185">
        <v>0</v>
      </c>
      <c r="B41" s="194" t="s">
        <v>4897</v>
      </c>
      <c r="C41" s="93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93">
        <f>ROUND(H41*Курс_EUR,2)</f>
        <v>1619.75</v>
      </c>
      <c r="K41" s="66"/>
      <c r="L41" s="184">
        <f>H41*(1-Скидка_ROXELPRO_burrs)</f>
        <v>17.05</v>
      </c>
      <c r="M41" s="67">
        <f t="shared" si="13"/>
        <v>0</v>
      </c>
      <c r="N41" s="67">
        <f t="shared" si="14"/>
        <v>1619.75</v>
      </c>
      <c r="O41" s="67">
        <f t="shared" si="0"/>
        <v>0</v>
      </c>
    </row>
    <row r="42" spans="1:15">
      <c r="A42" s="185"/>
      <c r="B42" s="180" t="s">
        <v>3735</v>
      </c>
      <c r="C42" s="181"/>
      <c r="D42" s="182"/>
      <c r="E42" s="182"/>
      <c r="F42" s="182"/>
      <c r="G42" s="182"/>
      <c r="H42" s="269"/>
      <c r="I42" s="269"/>
      <c r="J42" s="183"/>
      <c r="K42" s="66"/>
      <c r="L42" s="184"/>
      <c r="M42" s="67"/>
      <c r="N42" s="67"/>
      <c r="O42" s="67"/>
    </row>
    <row r="43" spans="1:15">
      <c r="A43" s="185">
        <v>0</v>
      </c>
      <c r="B43" s="194" t="s">
        <v>5343</v>
      </c>
      <c r="C43" s="93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93">
        <f>ROUND(H43*Курс_EUR,2)</f>
        <v>380</v>
      </c>
      <c r="K43" s="66"/>
      <c r="L43" s="184">
        <f>H43*(1-Скидка_ROXELPRO_burrs)</f>
        <v>4</v>
      </c>
      <c r="M43" s="67">
        <f>L43*K43</f>
        <v>0</v>
      </c>
      <c r="N43" s="67">
        <f>J43*(1-Скидка_ROXELPRO_burrs)</f>
        <v>380</v>
      </c>
      <c r="O43" s="67">
        <f t="shared" ref="O43" si="18">K43*N43</f>
        <v>0</v>
      </c>
    </row>
    <row r="44" spans="1:15">
      <c r="A44" s="185">
        <v>0</v>
      </c>
      <c r="B44" s="194" t="s">
        <v>4898</v>
      </c>
      <c r="C44" s="93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93">
        <f>ROUND(H44*Курс_EUR,2)</f>
        <v>709.65</v>
      </c>
      <c r="K44" s="66"/>
      <c r="L44" s="184">
        <f>H44*(1-Скидка_ROXELPRO_burrs)</f>
        <v>7.47</v>
      </c>
      <c r="M44" s="67">
        <f>L44*K44</f>
        <v>0</v>
      </c>
      <c r="N44" s="67">
        <f>J44*(1-Скидка_ROXELPRO_burrs)</f>
        <v>709.65</v>
      </c>
      <c r="O44" s="67">
        <f t="shared" si="0"/>
        <v>0</v>
      </c>
    </row>
    <row r="45" spans="1:15">
      <c r="A45" s="185">
        <v>0</v>
      </c>
      <c r="B45" s="194" t="s">
        <v>4899</v>
      </c>
      <c r="C45" s="93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93">
        <f>ROUND(H45*Курс_EUR,2)</f>
        <v>1364.2</v>
      </c>
      <c r="K45" s="66"/>
      <c r="L45" s="184">
        <f>H45*(1-Скидка_ROXELPRO_burrs)</f>
        <v>14.36</v>
      </c>
      <c r="M45" s="67">
        <f>L45*K45</f>
        <v>0</v>
      </c>
      <c r="N45" s="67">
        <f>J45*(1-Скидка_ROXELPRO_burrs)</f>
        <v>1364.2</v>
      </c>
      <c r="O45" s="67">
        <f t="shared" si="0"/>
        <v>0</v>
      </c>
    </row>
    <row r="46" spans="1:15">
      <c r="A46" s="185">
        <v>0</v>
      </c>
      <c r="B46" s="194" t="s">
        <v>5350</v>
      </c>
      <c r="C46" s="93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93">
        <f>ROUND(H46*Курс_EUR,2)</f>
        <v>1261.5999999999999</v>
      </c>
      <c r="K46" s="66"/>
      <c r="L46" s="184">
        <f>H46*(1-Скидка_ROXELPRO_burrs)</f>
        <v>13.28</v>
      </c>
      <c r="M46" s="67">
        <f>L46*K46</f>
        <v>0</v>
      </c>
      <c r="N46" s="67">
        <f>J46*(1-Скидка_ROXELPRO_burrs)</f>
        <v>1261.5999999999999</v>
      </c>
      <c r="O46" s="67">
        <f t="shared" si="0"/>
        <v>0</v>
      </c>
    </row>
    <row r="47" spans="1:15">
      <c r="A47" s="185"/>
      <c r="B47" s="194"/>
      <c r="C47" s="93"/>
      <c r="D47" s="3"/>
      <c r="E47" s="3"/>
      <c r="F47" s="3"/>
      <c r="G47" s="3"/>
      <c r="H47" s="5"/>
      <c r="I47" s="7"/>
      <c r="J47" s="187"/>
      <c r="K47" s="66"/>
      <c r="L47" s="184"/>
      <c r="M47" s="67"/>
      <c r="N47" s="67"/>
      <c r="O47" s="67"/>
    </row>
    <row r="48" spans="1:15">
      <c r="A48" s="185"/>
      <c r="B48" s="194"/>
      <c r="C48" s="93"/>
      <c r="D48" s="3"/>
      <c r="E48" s="3"/>
      <c r="F48" s="3"/>
      <c r="G48" s="3"/>
      <c r="H48" s="5"/>
      <c r="I48" s="7"/>
      <c r="J48" s="187"/>
      <c r="K48" s="66"/>
      <c r="L48" s="184"/>
      <c r="M48" s="67"/>
      <c r="N48" s="67"/>
      <c r="O48" s="67"/>
    </row>
    <row r="49" spans="1:15" ht="12.5" thickBot="1">
      <c r="A49" s="185"/>
      <c r="B49" s="194"/>
      <c r="C49" s="93"/>
      <c r="D49" s="3"/>
      <c r="E49" s="3"/>
      <c r="F49" s="3"/>
      <c r="G49" s="3"/>
      <c r="H49" s="5"/>
      <c r="I49" s="7"/>
      <c r="J49" s="187"/>
      <c r="K49" s="66"/>
      <c r="L49" s="184"/>
      <c r="M49" s="67"/>
      <c r="N49" s="67"/>
      <c r="O49" s="67"/>
    </row>
    <row r="50" spans="1:15">
      <c r="A50" s="185"/>
      <c r="B50" s="180" t="s">
        <v>3736</v>
      </c>
      <c r="C50" s="181"/>
      <c r="D50" s="182"/>
      <c r="E50" s="182"/>
      <c r="F50" s="182"/>
      <c r="G50" s="182"/>
      <c r="H50" s="269"/>
      <c r="I50" s="269"/>
      <c r="J50" s="183"/>
      <c r="K50" s="66"/>
      <c r="L50" s="184"/>
      <c r="M50" s="67"/>
      <c r="N50" s="67"/>
      <c r="O50" s="67"/>
    </row>
    <row r="51" spans="1:15">
      <c r="A51" s="185">
        <v>0</v>
      </c>
      <c r="B51" s="194" t="s">
        <v>5344</v>
      </c>
      <c r="C51" s="93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93">
        <f>ROUND(H51*Курс_EUR,2)</f>
        <v>380</v>
      </c>
      <c r="K51" s="66"/>
      <c r="L51" s="184">
        <f>H51*(1-Скидка_ROXELPRO_burrs)</f>
        <v>4</v>
      </c>
      <c r="M51" s="67">
        <f t="shared" ref="M51:M52" si="19">L51*K51</f>
        <v>0</v>
      </c>
      <c r="N51" s="67">
        <f t="shared" ref="N51:N52" si="20">J51*(1-Скидка_ROXELPRO_burrs)</f>
        <v>380</v>
      </c>
      <c r="O51" s="67">
        <f t="shared" ref="O51:O52" si="21">K51*N51</f>
        <v>0</v>
      </c>
    </row>
    <row r="52" spans="1:15">
      <c r="A52" s="185">
        <v>0</v>
      </c>
      <c r="B52" s="194" t="s">
        <v>5345</v>
      </c>
      <c r="C52" s="93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93">
        <f>ROUND(H52*Курс_EUR,2)</f>
        <v>380</v>
      </c>
      <c r="K52" s="66"/>
      <c r="L52" s="184">
        <f>H52*(1-Скидка_ROXELPRO_burrs)</f>
        <v>4</v>
      </c>
      <c r="M52" s="67">
        <f t="shared" si="19"/>
        <v>0</v>
      </c>
      <c r="N52" s="67">
        <f t="shared" si="20"/>
        <v>380</v>
      </c>
      <c r="O52" s="67">
        <f t="shared" si="21"/>
        <v>0</v>
      </c>
    </row>
    <row r="53" spans="1:15">
      <c r="A53" s="185">
        <v>0</v>
      </c>
      <c r="B53" s="194" t="s">
        <v>3747</v>
      </c>
      <c r="C53" s="93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93">
        <f>ROUND(H53*Курс_EUR,2)</f>
        <v>733.4</v>
      </c>
      <c r="K53" s="66"/>
      <c r="L53" s="184">
        <f>H53*(1-Скидка_ROXELPRO_burrs)</f>
        <v>7.72</v>
      </c>
      <c r="M53" s="67">
        <f t="shared" ref="M53:M59" si="22">L53*K53</f>
        <v>0</v>
      </c>
      <c r="N53" s="67">
        <f t="shared" ref="N53:N59" si="23">J53*(1-Скидка_ROXELPRO_burrs)</f>
        <v>733.4</v>
      </c>
      <c r="O53" s="67">
        <f t="shared" si="0"/>
        <v>0</v>
      </c>
    </row>
    <row r="54" spans="1:15">
      <c r="A54" s="185">
        <v>0</v>
      </c>
      <c r="B54" s="194" t="s">
        <v>3748</v>
      </c>
      <c r="C54" s="93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93">
        <f>ROUND(H54*Курс_EUR,2)</f>
        <v>848.35</v>
      </c>
      <c r="K54" s="66"/>
      <c r="L54" s="184">
        <f>H54*(1-Скидка_ROXELPRO_burrs)</f>
        <v>8.93</v>
      </c>
      <c r="M54" s="67">
        <f t="shared" si="22"/>
        <v>0</v>
      </c>
      <c r="N54" s="67">
        <f t="shared" si="23"/>
        <v>848.35</v>
      </c>
      <c r="O54" s="67">
        <f t="shared" si="0"/>
        <v>0</v>
      </c>
    </row>
    <row r="55" spans="1:15">
      <c r="A55" s="185">
        <v>0</v>
      </c>
      <c r="B55" s="194" t="s">
        <v>4900</v>
      </c>
      <c r="C55" s="93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93">
        <f>ROUND(I55*Курс_EUR,2)</f>
        <v>1710.95</v>
      </c>
      <c r="K55" s="66"/>
      <c r="L55" s="184">
        <f>I55*(1-Скидка_ROXELPRO_burrs)</f>
        <v>18.010000000000002</v>
      </c>
      <c r="M55" s="67">
        <f t="shared" si="22"/>
        <v>0</v>
      </c>
      <c r="N55" s="67">
        <f t="shared" si="23"/>
        <v>1710.95</v>
      </c>
      <c r="O55" s="67">
        <f t="shared" si="0"/>
        <v>0</v>
      </c>
    </row>
    <row r="56" spans="1:15">
      <c r="A56" s="185">
        <v>0</v>
      </c>
      <c r="B56" s="194" t="s">
        <v>4901</v>
      </c>
      <c r="C56" s="93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93">
        <f>ROUND(H56*Курс_EUR,2)</f>
        <v>1357.55</v>
      </c>
      <c r="K56" s="66"/>
      <c r="L56" s="184">
        <f>H56*(1-Скидка_ROXELPRO_burrs)</f>
        <v>14.29</v>
      </c>
      <c r="M56" s="67">
        <f t="shared" si="22"/>
        <v>0</v>
      </c>
      <c r="N56" s="67">
        <f t="shared" si="23"/>
        <v>1357.55</v>
      </c>
      <c r="O56" s="67">
        <f t="shared" si="0"/>
        <v>0</v>
      </c>
    </row>
    <row r="57" spans="1:15">
      <c r="A57" s="185">
        <v>0</v>
      </c>
      <c r="B57" s="194" t="s">
        <v>3749</v>
      </c>
      <c r="C57" s="93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93">
        <f>ROUND(H57*Курс_EUR,2)</f>
        <v>1282.5</v>
      </c>
      <c r="K57" s="66"/>
      <c r="L57" s="184">
        <f>H57*(1-Скидка_ROXELPRO_burrs)</f>
        <v>13.5</v>
      </c>
      <c r="M57" s="67">
        <f t="shared" si="22"/>
        <v>0</v>
      </c>
      <c r="N57" s="67">
        <f t="shared" si="23"/>
        <v>1282.5</v>
      </c>
      <c r="O57" s="67">
        <f t="shared" si="0"/>
        <v>0</v>
      </c>
    </row>
    <row r="58" spans="1:15">
      <c r="A58" s="185">
        <v>0</v>
      </c>
      <c r="B58" s="194" t="s">
        <v>3750</v>
      </c>
      <c r="C58" s="93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93">
        <f>ROUND(H58*Курс_EUR,2)</f>
        <v>1909.5</v>
      </c>
      <c r="K58" s="66"/>
      <c r="L58" s="184">
        <f>H58*(1-Скидка_ROXELPRO_burrs)</f>
        <v>20.100000000000001</v>
      </c>
      <c r="M58" s="67">
        <f t="shared" si="22"/>
        <v>0</v>
      </c>
      <c r="N58" s="67">
        <f t="shared" si="23"/>
        <v>1909.5</v>
      </c>
      <c r="O58" s="67">
        <f t="shared" si="0"/>
        <v>0</v>
      </c>
    </row>
    <row r="59" spans="1:15" ht="12.5" thickBot="1">
      <c r="A59" s="185">
        <v>0</v>
      </c>
      <c r="B59" s="194" t="s">
        <v>3751</v>
      </c>
      <c r="C59" s="93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93">
        <f>ROUND(H59*Курс_EUR,2)</f>
        <v>1310.05</v>
      </c>
      <c r="K59" s="66"/>
      <c r="L59" s="184">
        <f>H59*(1-Скидка_ROXELPRO_burrs)</f>
        <v>13.79</v>
      </c>
      <c r="M59" s="67">
        <f t="shared" si="22"/>
        <v>0</v>
      </c>
      <c r="N59" s="67">
        <f t="shared" si="23"/>
        <v>1310.05</v>
      </c>
      <c r="O59" s="67">
        <f t="shared" si="0"/>
        <v>0</v>
      </c>
    </row>
    <row r="60" spans="1:15">
      <c r="A60" s="185"/>
      <c r="B60" s="180" t="s">
        <v>3737</v>
      </c>
      <c r="C60" s="181"/>
      <c r="D60" s="182"/>
      <c r="E60" s="182"/>
      <c r="F60" s="182"/>
      <c r="G60" s="182"/>
      <c r="H60" s="269"/>
      <c r="I60" s="269"/>
      <c r="J60" s="183"/>
      <c r="K60" s="66"/>
      <c r="L60" s="184"/>
      <c r="M60" s="67"/>
      <c r="N60" s="67"/>
      <c r="O60" s="67"/>
    </row>
    <row r="61" spans="1:15">
      <c r="A61" s="185">
        <v>0</v>
      </c>
      <c r="B61" s="194" t="s">
        <v>5351</v>
      </c>
      <c r="C61" s="93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93">
        <f t="shared" ref="J61:J66" si="24">ROUND(H61*Курс_EUR,2)</f>
        <v>740.05</v>
      </c>
      <c r="K61" s="66"/>
      <c r="L61" s="184">
        <f t="shared" ref="L61:L66" si="25">H61*(1-Скидка_ROXELPRO_burrs)</f>
        <v>7.79</v>
      </c>
      <c r="M61" s="67">
        <f t="shared" ref="M61:M66" si="26">L61*K61</f>
        <v>0</v>
      </c>
      <c r="N61" s="67">
        <f t="shared" ref="N61:N66" si="27">J61*(1-Скидка_ROXELPRO_burrs)</f>
        <v>740.05</v>
      </c>
      <c r="O61" s="67">
        <f t="shared" si="0"/>
        <v>0</v>
      </c>
    </row>
    <row r="62" spans="1:15">
      <c r="A62" s="185">
        <v>0</v>
      </c>
      <c r="B62" s="194" t="s">
        <v>3752</v>
      </c>
      <c r="C62" s="93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93">
        <f t="shared" si="24"/>
        <v>855</v>
      </c>
      <c r="K62" s="66"/>
      <c r="L62" s="184">
        <f t="shared" si="25"/>
        <v>9</v>
      </c>
      <c r="M62" s="67">
        <f t="shared" si="26"/>
        <v>0</v>
      </c>
      <c r="N62" s="67">
        <f t="shared" si="27"/>
        <v>855</v>
      </c>
      <c r="O62" s="67">
        <f t="shared" si="0"/>
        <v>0</v>
      </c>
    </row>
    <row r="63" spans="1:15">
      <c r="A63" s="185">
        <v>0</v>
      </c>
      <c r="B63" s="194" t="s">
        <v>4902</v>
      </c>
      <c r="C63" s="93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93">
        <f t="shared" si="24"/>
        <v>1260.6500000000001</v>
      </c>
      <c r="K63" s="66"/>
      <c r="L63" s="184">
        <f t="shared" si="25"/>
        <v>13.27</v>
      </c>
      <c r="M63" s="67">
        <f t="shared" si="26"/>
        <v>0</v>
      </c>
      <c r="N63" s="67">
        <f t="shared" si="27"/>
        <v>1260.6500000000001</v>
      </c>
      <c r="O63" s="67">
        <f t="shared" si="0"/>
        <v>0</v>
      </c>
    </row>
    <row r="64" spans="1:15">
      <c r="A64" s="185">
        <v>0</v>
      </c>
      <c r="B64" s="194" t="s">
        <v>4903</v>
      </c>
      <c r="C64" s="93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93">
        <f t="shared" si="24"/>
        <v>1709.05</v>
      </c>
      <c r="K64" s="66"/>
      <c r="L64" s="184">
        <f t="shared" si="25"/>
        <v>17.989999999999998</v>
      </c>
      <c r="M64" s="67">
        <f t="shared" si="26"/>
        <v>0</v>
      </c>
      <c r="N64" s="67">
        <f t="shared" si="27"/>
        <v>1709.05</v>
      </c>
      <c r="O64" s="67">
        <f t="shared" si="0"/>
        <v>0</v>
      </c>
    </row>
    <row r="65" spans="1:15">
      <c r="A65" s="185">
        <v>0</v>
      </c>
      <c r="B65" s="194" t="s">
        <v>4904</v>
      </c>
      <c r="C65" s="93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93">
        <f t="shared" si="24"/>
        <v>1004.15</v>
      </c>
      <c r="K65" s="66"/>
      <c r="L65" s="184">
        <f t="shared" si="25"/>
        <v>10.57</v>
      </c>
      <c r="M65" s="67">
        <f t="shared" si="26"/>
        <v>0</v>
      </c>
      <c r="N65" s="67">
        <f t="shared" si="27"/>
        <v>1004.15</v>
      </c>
      <c r="O65" s="67">
        <f t="shared" si="0"/>
        <v>0</v>
      </c>
    </row>
    <row r="66" spans="1:15">
      <c r="A66" s="185">
        <v>0</v>
      </c>
      <c r="B66" s="194" t="s">
        <v>4905</v>
      </c>
      <c r="C66" s="93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93">
        <f t="shared" si="24"/>
        <v>1436.4</v>
      </c>
      <c r="K66" s="66"/>
      <c r="L66" s="184">
        <f t="shared" si="25"/>
        <v>15.12</v>
      </c>
      <c r="M66" s="67">
        <f t="shared" si="26"/>
        <v>0</v>
      </c>
      <c r="N66" s="67">
        <f t="shared" si="27"/>
        <v>1436.4</v>
      </c>
      <c r="O66" s="67">
        <f t="shared" si="0"/>
        <v>0</v>
      </c>
    </row>
    <row r="67" spans="1:15">
      <c r="A67" s="185"/>
      <c r="B67" s="194"/>
      <c r="C67" s="93"/>
      <c r="D67" s="3"/>
      <c r="E67" s="3"/>
      <c r="F67" s="3"/>
      <c r="G67" s="3"/>
      <c r="H67" s="5"/>
      <c r="I67" s="7"/>
      <c r="J67" s="187"/>
      <c r="K67" s="66"/>
      <c r="L67" s="184"/>
      <c r="M67" s="67"/>
      <c r="N67" s="67"/>
      <c r="O67" s="67"/>
    </row>
    <row r="68" spans="1:15" ht="12.5" thickBot="1">
      <c r="A68" s="185"/>
      <c r="B68" s="195"/>
      <c r="C68" s="189"/>
      <c r="D68" s="196"/>
      <c r="E68" s="196"/>
      <c r="F68" s="196"/>
      <c r="G68" s="196"/>
      <c r="H68" s="271"/>
      <c r="I68" s="270"/>
      <c r="J68" s="191"/>
      <c r="K68" s="66"/>
      <c r="L68" s="184"/>
      <c r="M68" s="67"/>
      <c r="N68" s="67"/>
      <c r="O68" s="67"/>
    </row>
    <row r="69" spans="1:15">
      <c r="A69" s="272"/>
      <c r="B69" s="180" t="s">
        <v>3738</v>
      </c>
      <c r="C69" s="181"/>
      <c r="D69" s="182"/>
      <c r="E69" s="182"/>
      <c r="F69" s="182"/>
      <c r="G69" s="182"/>
      <c r="H69" s="269"/>
      <c r="I69" s="269"/>
      <c r="J69" s="183"/>
      <c r="K69" s="66"/>
      <c r="L69" s="184"/>
      <c r="M69" s="67"/>
      <c r="N69" s="67"/>
      <c r="O69" s="67"/>
    </row>
    <row r="70" spans="1:15">
      <c r="A70" s="185">
        <v>0</v>
      </c>
      <c r="B70" s="194" t="s">
        <v>5352</v>
      </c>
      <c r="C70" s="93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93">
        <f>ROUND(H70*Курс_EUR,2)</f>
        <v>754.3</v>
      </c>
      <c r="K70" s="66"/>
      <c r="L70" s="184">
        <f>H70*(1-Скидка_ROXELPRO_burrs)</f>
        <v>7.94</v>
      </c>
      <c r="M70" s="67">
        <f>L70*K70</f>
        <v>0</v>
      </c>
      <c r="N70" s="67">
        <f>J70*(1-Скидка_ROXELPRO_burrs)</f>
        <v>754.3</v>
      </c>
      <c r="O70" s="67">
        <f t="shared" si="0"/>
        <v>0</v>
      </c>
    </row>
    <row r="71" spans="1:15">
      <c r="A71" s="185">
        <v>0</v>
      </c>
      <c r="B71" s="194" t="s">
        <v>4906</v>
      </c>
      <c r="C71" s="93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93">
        <f>ROUND(H71*Курс_EUR,2)</f>
        <v>1108.6500000000001</v>
      </c>
      <c r="K71" s="66"/>
      <c r="L71" s="184">
        <f>H71*(1-Скидка_ROXELPRO_burrs)</f>
        <v>11.67</v>
      </c>
      <c r="M71" s="67">
        <f>L71*K71</f>
        <v>0</v>
      </c>
      <c r="N71" s="67">
        <f>J71*(1-Скидка_ROXELPRO_burrs)</f>
        <v>1108.6500000000001</v>
      </c>
      <c r="O71" s="67">
        <f t="shared" si="0"/>
        <v>0</v>
      </c>
    </row>
    <row r="72" spans="1:15">
      <c r="A72" s="185">
        <v>0</v>
      </c>
      <c r="B72" s="194" t="s">
        <v>3753</v>
      </c>
      <c r="C72" s="93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93">
        <f>ROUND(H72*Курс_EUR,2)</f>
        <v>1550.4</v>
      </c>
      <c r="K72" s="66"/>
      <c r="L72" s="184">
        <f>H72*(1-Скидка_ROXELPRO_burrs)</f>
        <v>16.32</v>
      </c>
      <c r="M72" s="67">
        <f>L72*K72</f>
        <v>0</v>
      </c>
      <c r="N72" s="67">
        <f>J72*(1-Скидка_ROXELPRO_burrs)</f>
        <v>1550.4</v>
      </c>
      <c r="O72" s="67">
        <f t="shared" si="0"/>
        <v>0</v>
      </c>
    </row>
    <row r="73" spans="1:15">
      <c r="A73" s="185"/>
      <c r="B73" s="194"/>
      <c r="C73" s="93"/>
      <c r="D73" s="3"/>
      <c r="E73" s="3"/>
      <c r="F73" s="3"/>
      <c r="G73" s="3"/>
      <c r="H73" s="5"/>
      <c r="I73" s="7"/>
      <c r="J73" s="187"/>
      <c r="K73" s="66"/>
      <c r="L73" s="184"/>
      <c r="M73" s="67"/>
      <c r="N73" s="67"/>
      <c r="O73" s="67"/>
    </row>
    <row r="74" spans="1:15">
      <c r="A74" s="185"/>
      <c r="B74" s="194"/>
      <c r="C74" s="93"/>
      <c r="D74" s="3"/>
      <c r="E74" s="3"/>
      <c r="F74" s="3"/>
      <c r="G74" s="3"/>
      <c r="H74" s="5"/>
      <c r="I74" s="7"/>
      <c r="J74" s="187"/>
      <c r="K74" s="66"/>
      <c r="L74" s="184"/>
      <c r="M74" s="67"/>
      <c r="N74" s="67"/>
      <c r="O74" s="67"/>
    </row>
    <row r="75" spans="1:15">
      <c r="A75" s="185"/>
      <c r="B75" s="194"/>
      <c r="C75" s="93"/>
      <c r="D75" s="3"/>
      <c r="E75" s="3"/>
      <c r="F75" s="3"/>
      <c r="G75" s="3"/>
      <c r="H75" s="5"/>
      <c r="I75" s="7"/>
      <c r="J75" s="187"/>
      <c r="K75" s="66"/>
      <c r="L75" s="184"/>
      <c r="M75" s="67"/>
      <c r="N75" s="67"/>
      <c r="O75" s="67"/>
    </row>
    <row r="76" spans="1:15" ht="12.5" thickBot="1">
      <c r="A76" s="185"/>
      <c r="B76" s="195"/>
      <c r="C76" s="189"/>
      <c r="D76" s="196"/>
      <c r="E76" s="196"/>
      <c r="F76" s="196"/>
      <c r="G76" s="196"/>
      <c r="H76" s="271"/>
      <c r="I76" s="270"/>
      <c r="J76" s="191"/>
      <c r="K76" s="66"/>
      <c r="L76" s="184"/>
      <c r="M76" s="67"/>
      <c r="N76" s="67"/>
      <c r="O76" s="67"/>
    </row>
    <row r="77" spans="1:15">
      <c r="A77" s="185"/>
      <c r="B77" s="180" t="s">
        <v>4886</v>
      </c>
      <c r="C77" s="181"/>
      <c r="D77" s="182"/>
      <c r="E77" s="182"/>
      <c r="F77" s="182"/>
      <c r="G77" s="182"/>
      <c r="H77" s="269"/>
      <c r="I77" s="269"/>
      <c r="J77" s="183"/>
      <c r="K77" s="66"/>
      <c r="L77" s="184"/>
      <c r="M77" s="67"/>
      <c r="N77" s="67"/>
      <c r="O77" s="67"/>
    </row>
    <row r="78" spans="1:15">
      <c r="A78" s="185">
        <v>0</v>
      </c>
      <c r="B78" s="194" t="s">
        <v>4907</v>
      </c>
      <c r="C78" s="93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93">
        <f>ROUND(H78*Курс_EUR,2)</f>
        <v>722</v>
      </c>
      <c r="K78" s="66"/>
      <c r="L78" s="184">
        <f>H78*(1-Скидка_ROXELPRO_burrs)</f>
        <v>7.6</v>
      </c>
      <c r="M78" s="67">
        <f>L78*K78</f>
        <v>0</v>
      </c>
      <c r="N78" s="67">
        <f>J78*(1-Скидка_ROXELPRO_burrs)</f>
        <v>722</v>
      </c>
      <c r="O78" s="67">
        <f t="shared" ref="O78:O104" si="28">K78*N78</f>
        <v>0</v>
      </c>
    </row>
    <row r="79" spans="1:15">
      <c r="A79" s="185">
        <v>0</v>
      </c>
      <c r="B79" s="194" t="s">
        <v>4908</v>
      </c>
      <c r="C79" s="93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93">
        <f>ROUND(H79*Курс_EUR,2)</f>
        <v>938.6</v>
      </c>
      <c r="K79" s="66"/>
      <c r="L79" s="184">
        <f>H79*(1-Скидка_ROXELPRO_burrs)</f>
        <v>9.8800000000000008</v>
      </c>
      <c r="M79" s="67">
        <f>L79*K79</f>
        <v>0</v>
      </c>
      <c r="N79" s="67">
        <f>J79*(1-Скидка_ROXELPRO_burrs)</f>
        <v>938.6</v>
      </c>
      <c r="O79" s="67">
        <f t="shared" si="28"/>
        <v>0</v>
      </c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>
      <c r="A81" s="185"/>
      <c r="B81" s="194"/>
      <c r="C81" s="93"/>
      <c r="D81" s="3"/>
      <c r="E81" s="3"/>
      <c r="F81" s="3"/>
      <c r="G81" s="3"/>
      <c r="H81" s="5"/>
      <c r="I81" s="7"/>
      <c r="J81" s="187"/>
      <c r="K81" s="66"/>
      <c r="L81" s="184"/>
      <c r="M81" s="67"/>
      <c r="N81" s="67"/>
      <c r="O81" s="67"/>
    </row>
    <row r="82" spans="1:15">
      <c r="A82" s="185"/>
      <c r="B82" s="194"/>
      <c r="C82" s="93"/>
      <c r="D82" s="3"/>
      <c r="E82" s="3"/>
      <c r="F82" s="3"/>
      <c r="G82" s="3"/>
      <c r="H82" s="5"/>
      <c r="I82" s="7"/>
      <c r="J82" s="187"/>
      <c r="K82" s="66"/>
      <c r="L82" s="184"/>
      <c r="M82" s="67"/>
      <c r="N82" s="67"/>
      <c r="O82" s="67"/>
    </row>
    <row r="83" spans="1:15">
      <c r="A83" s="185"/>
      <c r="B83" s="194"/>
      <c r="C83" s="93"/>
      <c r="D83" s="3"/>
      <c r="E83" s="3"/>
      <c r="F83" s="3"/>
      <c r="G83" s="3"/>
      <c r="H83" s="5"/>
      <c r="I83" s="7"/>
      <c r="J83" s="187"/>
      <c r="K83" s="66"/>
      <c r="L83" s="184"/>
      <c r="M83" s="67"/>
      <c r="N83" s="67"/>
      <c r="O83" s="67"/>
    </row>
    <row r="84" spans="1:15" ht="12.5" thickBot="1">
      <c r="A84" s="185"/>
      <c r="B84" s="195"/>
      <c r="C84" s="189"/>
      <c r="D84" s="196"/>
      <c r="E84" s="196"/>
      <c r="F84" s="196"/>
      <c r="G84" s="196"/>
      <c r="H84" s="271"/>
      <c r="I84" s="270"/>
      <c r="J84" s="191"/>
      <c r="K84" s="66"/>
      <c r="L84" s="184"/>
      <c r="M84" s="67"/>
      <c r="N84" s="67"/>
      <c r="O84" s="67"/>
    </row>
    <row r="85" spans="1:15">
      <c r="A85" s="185"/>
      <c r="B85" s="180" t="s">
        <v>3739</v>
      </c>
      <c r="C85" s="181"/>
      <c r="D85" s="182"/>
      <c r="E85" s="182"/>
      <c r="F85" s="182"/>
      <c r="G85" s="182"/>
      <c r="H85" s="269"/>
      <c r="I85" s="269"/>
      <c r="J85" s="183"/>
      <c r="K85" s="66"/>
      <c r="L85" s="184"/>
      <c r="M85" s="67"/>
      <c r="N85" s="67"/>
      <c r="O85" s="67"/>
    </row>
    <row r="86" spans="1:15">
      <c r="A86" s="185">
        <v>0</v>
      </c>
      <c r="B86" s="194" t="s">
        <v>4909</v>
      </c>
      <c r="C86" s="93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93">
        <f>ROUND(H86*Курс_EUR,2)</f>
        <v>718.2</v>
      </c>
      <c r="K86" s="66"/>
      <c r="L86" s="184">
        <f>H86*(1-Скидка_ROXELPRO_burrs)</f>
        <v>7.56</v>
      </c>
      <c r="M86" s="67">
        <f t="shared" ref="M86:M91" si="29">L86*K86</f>
        <v>0</v>
      </c>
      <c r="N86" s="67">
        <f t="shared" ref="N86:N91" si="30">J86*(1-Скидка_ROXELPRO_burrs)</f>
        <v>718.2</v>
      </c>
      <c r="O86" s="67">
        <f t="shared" si="28"/>
        <v>0</v>
      </c>
    </row>
    <row r="87" spans="1:15">
      <c r="A87" s="185">
        <v>0</v>
      </c>
      <c r="B87" s="194" t="s">
        <v>5353</v>
      </c>
      <c r="C87" s="93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93">
        <f>ROUND(H87*Курс_EUR,2)</f>
        <v>917.7</v>
      </c>
      <c r="K87" s="66"/>
      <c r="L87" s="184">
        <f>H87*(1-Скидка_ROXELPRO_burrs)</f>
        <v>9.66</v>
      </c>
      <c r="M87" s="67">
        <f t="shared" si="29"/>
        <v>0</v>
      </c>
      <c r="N87" s="67">
        <f t="shared" si="30"/>
        <v>917.7</v>
      </c>
      <c r="O87" s="67">
        <f t="shared" si="28"/>
        <v>0</v>
      </c>
    </row>
    <row r="88" spans="1:15">
      <c r="A88" s="185">
        <v>0</v>
      </c>
      <c r="B88" s="194" t="s">
        <v>4910</v>
      </c>
      <c r="C88" s="93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93">
        <f>ROUND(I88*Курс_EUR,2)</f>
        <v>1859.15</v>
      </c>
      <c r="K88" s="66"/>
      <c r="L88" s="184">
        <f>I88*(1-Скидка_ROXELPRO_burrs)</f>
        <v>19.57</v>
      </c>
      <c r="M88" s="67">
        <f t="shared" si="29"/>
        <v>0</v>
      </c>
      <c r="N88" s="67">
        <f t="shared" si="30"/>
        <v>1859.15</v>
      </c>
      <c r="O88" s="67">
        <f t="shared" si="28"/>
        <v>0</v>
      </c>
    </row>
    <row r="89" spans="1:15">
      <c r="A89" s="185">
        <v>0</v>
      </c>
      <c r="B89" s="194" t="s">
        <v>3754</v>
      </c>
      <c r="C89" s="93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93">
        <f>ROUND(H89*Курс_EUR,2)</f>
        <v>1327.15</v>
      </c>
      <c r="K89" s="66"/>
      <c r="L89" s="184">
        <f>H89*(1-Скидка_ROXELPRO_burrs)</f>
        <v>13.97</v>
      </c>
      <c r="M89" s="67">
        <f t="shared" si="29"/>
        <v>0</v>
      </c>
      <c r="N89" s="67">
        <f t="shared" si="30"/>
        <v>1327.15</v>
      </c>
      <c r="O89" s="67">
        <f t="shared" si="28"/>
        <v>0</v>
      </c>
    </row>
    <row r="90" spans="1:15">
      <c r="A90" s="185">
        <v>0</v>
      </c>
      <c r="B90" s="194" t="s">
        <v>5354</v>
      </c>
      <c r="C90" s="93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93">
        <f>ROUND(H90*Курс_EUR,2)</f>
        <v>1482.95</v>
      </c>
      <c r="K90" s="66"/>
      <c r="L90" s="184">
        <f>H90*(1-Скидка_ROXELPRO_burrs)</f>
        <v>15.61</v>
      </c>
      <c r="M90" s="67">
        <f t="shared" si="29"/>
        <v>0</v>
      </c>
      <c r="N90" s="67">
        <f t="shared" si="30"/>
        <v>1482.95</v>
      </c>
      <c r="O90" s="67">
        <f t="shared" si="28"/>
        <v>0</v>
      </c>
    </row>
    <row r="91" spans="1:15">
      <c r="A91" s="185">
        <v>0</v>
      </c>
      <c r="B91" s="194" t="s">
        <v>5355</v>
      </c>
      <c r="C91" s="93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93">
        <f>ROUND(H91*Курс_EUR,2)</f>
        <v>2429.15</v>
      </c>
      <c r="K91" s="66"/>
      <c r="L91" s="184">
        <f>H91*(1-Скидка_ROXELPRO_burrs)</f>
        <v>25.57</v>
      </c>
      <c r="M91" s="67">
        <f t="shared" si="29"/>
        <v>0</v>
      </c>
      <c r="N91" s="67">
        <f t="shared" si="30"/>
        <v>2429.15</v>
      </c>
      <c r="O91" s="67">
        <f t="shared" si="28"/>
        <v>0</v>
      </c>
    </row>
    <row r="92" spans="1:15" ht="12.5" thickBot="1">
      <c r="A92" s="185"/>
      <c r="B92" s="195"/>
      <c r="C92" s="189"/>
      <c r="D92" s="196"/>
      <c r="E92" s="196"/>
      <c r="F92" s="196"/>
      <c r="G92" s="196"/>
      <c r="H92" s="271"/>
      <c r="I92" s="270"/>
      <c r="J92" s="191"/>
      <c r="K92" s="66"/>
      <c r="L92" s="184"/>
      <c r="M92" s="67"/>
      <c r="N92" s="67"/>
      <c r="O92" s="67"/>
    </row>
    <row r="93" spans="1:15">
      <c r="A93" s="185"/>
      <c r="B93" s="180" t="s">
        <v>4887</v>
      </c>
      <c r="C93" s="181"/>
      <c r="D93" s="182"/>
      <c r="E93" s="182"/>
      <c r="F93" s="182"/>
      <c r="G93" s="182"/>
      <c r="H93" s="269"/>
      <c r="I93" s="269"/>
      <c r="J93" s="183"/>
      <c r="K93" s="66"/>
      <c r="L93" s="184"/>
      <c r="M93" s="67"/>
      <c r="N93" s="67"/>
      <c r="O93" s="67"/>
    </row>
    <row r="94" spans="1:15">
      <c r="A94" s="185">
        <v>112.88014311270128</v>
      </c>
      <c r="B94" s="194" t="s">
        <v>4911</v>
      </c>
      <c r="C94" s="93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93">
        <f>ROUND(H94*Курс_EUR,2)</f>
        <v>1130.5</v>
      </c>
      <c r="K94" s="66"/>
      <c r="L94" s="184">
        <f>H94*(1-Скидка_ROXELPRO_burrs)</f>
        <v>11.9</v>
      </c>
      <c r="M94" s="67">
        <f>L94*K94</f>
        <v>0</v>
      </c>
      <c r="N94" s="67">
        <f>J94*(1-Скидка_ROXELPRO_burrs)</f>
        <v>1130.5</v>
      </c>
      <c r="O94" s="67">
        <f t="shared" si="28"/>
        <v>0</v>
      </c>
    </row>
    <row r="95" spans="1:15">
      <c r="A95" s="185">
        <v>0</v>
      </c>
      <c r="B95" s="194" t="s">
        <v>4912</v>
      </c>
      <c r="C95" s="93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93">
        <f>ROUND(H95*Курс_EUR,2)</f>
        <v>700.15</v>
      </c>
      <c r="K95" s="66"/>
      <c r="L95" s="184">
        <f>H95*(1-Скидка_ROXELPRO_burrs)</f>
        <v>7.37</v>
      </c>
      <c r="M95" s="67">
        <f>L95*K95</f>
        <v>0</v>
      </c>
      <c r="N95" s="67">
        <f>J95*(1-Скидка_ROXELPRO_burrs)</f>
        <v>700.15</v>
      </c>
      <c r="O95" s="67">
        <f t="shared" si="28"/>
        <v>0</v>
      </c>
    </row>
    <row r="96" spans="1:15">
      <c r="A96" s="185">
        <v>0</v>
      </c>
      <c r="B96" s="194" t="s">
        <v>4913</v>
      </c>
      <c r="C96" s="93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93">
        <f>ROUND(H96*Курс_EUR,2)</f>
        <v>830.3</v>
      </c>
      <c r="K96" s="66"/>
      <c r="L96" s="184">
        <f>H96*(1-Скидка_ROXELPRO_burrs)</f>
        <v>8.74</v>
      </c>
      <c r="M96" s="67">
        <f>L96*K96</f>
        <v>0</v>
      </c>
      <c r="N96" s="67">
        <f>J96*(1-Скидка_ROXELPRO_burrs)</f>
        <v>830.3</v>
      </c>
      <c r="O96" s="67">
        <f t="shared" si="28"/>
        <v>0</v>
      </c>
    </row>
    <row r="97" spans="1:15">
      <c r="A97" s="185"/>
      <c r="B97" s="194"/>
      <c r="C97" s="93"/>
      <c r="D97" s="3"/>
      <c r="E97" s="3"/>
      <c r="F97" s="3"/>
      <c r="G97" s="3"/>
      <c r="H97" s="5"/>
      <c r="I97" s="7"/>
      <c r="J97" s="187"/>
      <c r="K97" s="66"/>
      <c r="L97" s="184"/>
      <c r="M97" s="67"/>
      <c r="N97" s="67"/>
      <c r="O97" s="67"/>
    </row>
    <row r="98" spans="1:15">
      <c r="A98" s="185"/>
      <c r="B98" s="194"/>
      <c r="C98" s="93"/>
      <c r="D98" s="3"/>
      <c r="E98" s="3"/>
      <c r="F98" s="3"/>
      <c r="G98" s="3"/>
      <c r="H98" s="5"/>
      <c r="I98" s="7"/>
      <c r="J98" s="187"/>
      <c r="K98" s="66"/>
      <c r="L98" s="184"/>
      <c r="M98" s="67"/>
      <c r="N98" s="67"/>
      <c r="O98" s="67"/>
    </row>
    <row r="99" spans="1:15">
      <c r="A99" s="185"/>
      <c r="B99" s="194"/>
      <c r="C99" s="93"/>
      <c r="D99" s="3"/>
      <c r="E99" s="3"/>
      <c r="F99" s="3"/>
      <c r="G99" s="3"/>
      <c r="H99" s="5"/>
      <c r="I99" s="7"/>
      <c r="J99" s="187"/>
      <c r="K99" s="66"/>
      <c r="L99" s="184"/>
      <c r="M99" s="67"/>
      <c r="N99" s="67"/>
      <c r="O99" s="67"/>
    </row>
    <row r="100" spans="1:15" ht="12.5" thickBot="1">
      <c r="A100" s="185"/>
      <c r="B100" s="195"/>
      <c r="C100" s="189"/>
      <c r="D100" s="196"/>
      <c r="E100" s="196"/>
      <c r="F100" s="196"/>
      <c r="G100" s="196"/>
      <c r="H100" s="271"/>
      <c r="I100" s="270"/>
      <c r="J100" s="191"/>
      <c r="K100" s="66"/>
      <c r="L100" s="184"/>
      <c r="M100" s="67"/>
      <c r="N100" s="67"/>
      <c r="O100" s="67"/>
    </row>
    <row r="101" spans="1:15">
      <c r="A101" s="185"/>
      <c r="B101" s="180" t="s">
        <v>3740</v>
      </c>
      <c r="C101" s="181"/>
      <c r="D101" s="182"/>
      <c r="E101" s="182"/>
      <c r="F101" s="182"/>
      <c r="G101" s="182"/>
      <c r="H101" s="269"/>
      <c r="I101" s="269"/>
      <c r="J101" s="183"/>
      <c r="K101" s="66"/>
      <c r="L101" s="184"/>
      <c r="M101" s="67"/>
      <c r="N101" s="67"/>
      <c r="O101" s="67"/>
    </row>
    <row r="102" spans="1:15">
      <c r="A102" s="185">
        <v>0</v>
      </c>
      <c r="B102" s="194" t="s">
        <v>3755</v>
      </c>
      <c r="C102" s="93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93">
        <f>ROUND(H102*Курс_EUR,2)</f>
        <v>1327.15</v>
      </c>
      <c r="K102" s="66"/>
      <c r="L102" s="184">
        <f>H102*(1-Скидка_ROXELPRO_burrs)</f>
        <v>13.97</v>
      </c>
      <c r="M102" s="67">
        <f>L102*K102</f>
        <v>0</v>
      </c>
      <c r="N102" s="67">
        <f>J102*(1-Скидка_ROXELPRO_burrs)</f>
        <v>1327.15</v>
      </c>
      <c r="O102" s="67">
        <f t="shared" si="28"/>
        <v>0</v>
      </c>
    </row>
    <row r="103" spans="1:15">
      <c r="A103" s="185">
        <v>0</v>
      </c>
      <c r="B103" s="194" t="s">
        <v>3756</v>
      </c>
      <c r="C103" s="93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93">
        <f>ROUND(H103*Курс_EUR,2)</f>
        <v>1902.85</v>
      </c>
      <c r="K103" s="66"/>
      <c r="L103" s="184">
        <f>H103*(1-Скидка_ROXELPRO_burrs)</f>
        <v>20.03</v>
      </c>
      <c r="M103" s="67">
        <f>L103*K103</f>
        <v>0</v>
      </c>
      <c r="N103" s="67">
        <f>J103*(1-Скидка_ROXELPRO_burrs)</f>
        <v>1902.85</v>
      </c>
      <c r="O103" s="67">
        <f t="shared" si="28"/>
        <v>0</v>
      </c>
    </row>
    <row r="104" spans="1:15">
      <c r="A104" s="185">
        <v>0</v>
      </c>
      <c r="B104" s="194" t="s">
        <v>4914</v>
      </c>
      <c r="C104" s="93"/>
      <c r="D104" s="3">
        <v>10</v>
      </c>
      <c r="E104" s="3">
        <v>20</v>
      </c>
      <c r="F104" s="3">
        <v>8</v>
      </c>
      <c r="G104" s="3"/>
      <c r="H104" s="5">
        <v>14.18</v>
      </c>
      <c r="I104" s="179"/>
      <c r="J104" s="193">
        <f>ROUND(H104*Курс_EUR,2)</f>
        <v>1347.1</v>
      </c>
      <c r="K104" s="66"/>
      <c r="L104" s="184">
        <f>H104*(1-Скидка_ROXELPRO_burrs)</f>
        <v>14.18</v>
      </c>
      <c r="M104" s="67">
        <f>L104*K104</f>
        <v>0</v>
      </c>
      <c r="N104" s="67">
        <f>J104*(1-Скидка_ROXELPRO_burrs)</f>
        <v>1347.1</v>
      </c>
      <c r="O104" s="67">
        <f t="shared" si="28"/>
        <v>0</v>
      </c>
    </row>
    <row r="105" spans="1:15">
      <c r="A105" s="185"/>
      <c r="B105" s="198"/>
      <c r="C105" s="93"/>
      <c r="D105" s="199"/>
      <c r="E105" s="3"/>
      <c r="F105" s="3"/>
      <c r="G105" s="3"/>
      <c r="H105" s="3"/>
      <c r="I105" s="179"/>
      <c r="J105" s="292"/>
      <c r="K105" s="66"/>
      <c r="L105" s="184"/>
      <c r="M105" s="67"/>
      <c r="N105" s="67"/>
      <c r="O105" s="67"/>
    </row>
    <row r="106" spans="1:15">
      <c r="A106" s="185"/>
      <c r="B106" s="198"/>
      <c r="C106" s="93"/>
      <c r="D106" s="199"/>
      <c r="E106" s="3"/>
      <c r="F106" s="3"/>
      <c r="G106" s="3"/>
      <c r="H106" s="3"/>
      <c r="I106" s="179"/>
      <c r="J106" s="292"/>
      <c r="K106" s="66"/>
      <c r="L106" s="184"/>
      <c r="M106" s="67"/>
      <c r="N106" s="67"/>
      <c r="O106" s="67"/>
    </row>
    <row r="107" spans="1:15">
      <c r="A107" s="185"/>
      <c r="B107" s="198"/>
      <c r="C107" s="93"/>
      <c r="D107" s="199"/>
      <c r="E107" s="3"/>
      <c r="F107" s="3"/>
      <c r="G107" s="3"/>
      <c r="H107" s="3"/>
      <c r="I107" s="179"/>
      <c r="J107" s="292"/>
      <c r="K107" s="66"/>
      <c r="L107" s="184"/>
      <c r="M107" s="67"/>
      <c r="N107" s="67"/>
      <c r="O107" s="67"/>
    </row>
    <row r="108" spans="1:15" ht="12.5" thickBot="1">
      <c r="A108" s="185"/>
      <c r="B108" s="200"/>
      <c r="C108" s="201"/>
      <c r="D108" s="202"/>
      <c r="E108" s="196"/>
      <c r="F108" s="196"/>
      <c r="G108" s="196"/>
      <c r="H108" s="196"/>
      <c r="I108" s="293"/>
      <c r="J108" s="294"/>
      <c r="K108" s="66"/>
      <c r="L108" s="184"/>
      <c r="M108" s="67"/>
      <c r="N108" s="67"/>
      <c r="O108" s="67"/>
    </row>
    <row r="109" spans="1:15">
      <c r="B109" s="40"/>
      <c r="C109" s="40"/>
      <c r="D109" s="40"/>
      <c r="E109" s="40"/>
      <c r="F109" s="40"/>
      <c r="G109" s="40"/>
      <c r="H109" s="88"/>
      <c r="I109" s="88"/>
      <c r="J109" s="88"/>
      <c r="K109" s="88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2"/>
  <sheetViews>
    <sheetView workbookViewId="0">
      <pane xSplit="3" ySplit="7" topLeftCell="D2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49" t="s">
        <v>0</v>
      </c>
      <c r="C2" s="349"/>
      <c r="D2" s="349"/>
      <c r="E2" s="349"/>
      <c r="F2" s="349"/>
      <c r="G2" s="267"/>
      <c r="H2" s="267"/>
    </row>
    <row r="3" spans="1:12" ht="15.5">
      <c r="B3" s="349" t="s">
        <v>5030</v>
      </c>
      <c r="C3" s="349"/>
      <c r="D3" s="349"/>
      <c r="E3" s="349"/>
      <c r="F3" s="349"/>
      <c r="G3" s="267"/>
      <c r="H3" s="267"/>
    </row>
    <row r="4" spans="1:12">
      <c r="F4" s="2"/>
      <c r="G4" s="2"/>
      <c r="H4" s="2"/>
      <c r="K4" s="301"/>
      <c r="L4" s="301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SUM(J10:J228)</f>
        <v>0</v>
      </c>
      <c r="K6" s="49" t="s">
        <v>5220</v>
      </c>
      <c r="L6" s="38">
        <f>SUM(L10:L228)</f>
        <v>0</v>
      </c>
    </row>
    <row r="7" spans="1:12" ht="36.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" thickBot="1">
      <c r="A8" s="329"/>
      <c r="B8" s="374" t="s">
        <v>6</v>
      </c>
      <c r="C8" s="375"/>
      <c r="D8" s="375"/>
      <c r="E8" s="375"/>
      <c r="F8" s="375"/>
      <c r="G8" s="328"/>
      <c r="H8" s="330"/>
      <c r="I8" s="331"/>
      <c r="J8" s="331"/>
      <c r="K8" s="331"/>
      <c r="L8" s="340"/>
    </row>
    <row r="9" spans="1:12" ht="12.5" thickBot="1">
      <c r="A9" s="125"/>
      <c r="B9" s="358" t="s">
        <v>3594</v>
      </c>
      <c r="C9" s="359"/>
      <c r="D9" s="359"/>
      <c r="E9" s="359"/>
      <c r="F9" s="360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126143</v>
      </c>
      <c r="C10" s="4" t="s">
        <v>3616</v>
      </c>
      <c r="D10" s="4" t="s">
        <v>1835</v>
      </c>
      <c r="E10" s="4" t="s">
        <v>8</v>
      </c>
      <c r="F10" s="5">
        <v>1.23</v>
      </c>
      <c r="G10" s="5">
        <f t="shared" ref="G10:G26" si="0">ROUND(F10*Курс_EUR,2)</f>
        <v>116.85</v>
      </c>
      <c r="H10" s="66"/>
      <c r="I10" s="67">
        <f t="shared" ref="I10:I26" si="1">F10*(1-Скидка_RP_CST)</f>
        <v>1.23</v>
      </c>
      <c r="J10" s="67">
        <f t="shared" ref="J10:J26" si="2">I10*H10</f>
        <v>0</v>
      </c>
      <c r="K10" s="67">
        <f t="shared" ref="K10:K26" si="3">G10*(1-Скидка_RP_CST)</f>
        <v>116.85</v>
      </c>
      <c r="L10" s="67">
        <f>H10*K10</f>
        <v>0</v>
      </c>
    </row>
    <row r="11" spans="1:12">
      <c r="A11" s="125">
        <v>0</v>
      </c>
      <c r="B11" s="126">
        <v>126146</v>
      </c>
      <c r="C11" s="4" t="s">
        <v>3617</v>
      </c>
      <c r="D11" s="4" t="s">
        <v>1835</v>
      </c>
      <c r="E11" s="4" t="s">
        <v>8</v>
      </c>
      <c r="F11" s="5">
        <v>1.23</v>
      </c>
      <c r="G11" s="5">
        <f t="shared" si="0"/>
        <v>116.85</v>
      </c>
      <c r="H11" s="66"/>
      <c r="I11" s="67">
        <f t="shared" si="1"/>
        <v>1.23</v>
      </c>
      <c r="J11" s="67">
        <f t="shared" si="2"/>
        <v>0</v>
      </c>
      <c r="K11" s="67">
        <f t="shared" si="3"/>
        <v>116.85</v>
      </c>
      <c r="L11" s="67">
        <f t="shared" ref="L11:L100" si="4">H11*K11</f>
        <v>0</v>
      </c>
    </row>
    <row r="12" spans="1:12">
      <c r="A12" s="125">
        <v>0</v>
      </c>
      <c r="B12" s="126">
        <v>126343</v>
      </c>
      <c r="C12" s="4" t="s">
        <v>4759</v>
      </c>
      <c r="D12" s="4" t="s">
        <v>2449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/>
      <c r="B13" s="126"/>
      <c r="C13" s="4"/>
      <c r="D13" s="4"/>
      <c r="E13" s="4"/>
      <c r="F13" s="5"/>
      <c r="G13" s="5"/>
      <c r="H13" s="66"/>
      <c r="I13" s="67"/>
      <c r="J13" s="67"/>
      <c r="K13" s="67"/>
      <c r="L13" s="67"/>
    </row>
    <row r="14" spans="1:12">
      <c r="A14" s="125">
        <v>0</v>
      </c>
      <c r="B14" s="126">
        <v>126346</v>
      </c>
      <c r="C14" s="4" t="s">
        <v>4760</v>
      </c>
      <c r="D14" s="4" t="s">
        <v>2449</v>
      </c>
      <c r="E14" s="4" t="s">
        <v>8</v>
      </c>
      <c r="F14" s="5">
        <v>44.22</v>
      </c>
      <c r="G14" s="5">
        <f t="shared" si="0"/>
        <v>4200.8999999999996</v>
      </c>
      <c r="H14" s="66"/>
      <c r="I14" s="67">
        <f t="shared" si="1"/>
        <v>44.22</v>
      </c>
      <c r="J14" s="67">
        <f t="shared" si="2"/>
        <v>0</v>
      </c>
      <c r="K14" s="67">
        <f t="shared" si="3"/>
        <v>4200.8999999999996</v>
      </c>
      <c r="L14" s="67">
        <f t="shared" si="4"/>
        <v>0</v>
      </c>
    </row>
    <row r="15" spans="1:12">
      <c r="A15" s="125">
        <v>0</v>
      </c>
      <c r="B15" s="126">
        <v>126152</v>
      </c>
      <c r="C15" s="4" t="s">
        <v>3017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126153</v>
      </c>
      <c r="C16" s="4" t="s">
        <v>7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126156</v>
      </c>
      <c r="C17" s="4" t="s">
        <v>9</v>
      </c>
      <c r="D17" s="4" t="s">
        <v>1835</v>
      </c>
      <c r="E17" s="4" t="s">
        <v>8</v>
      </c>
      <c r="F17" s="5">
        <v>1.3</v>
      </c>
      <c r="G17" s="5">
        <f t="shared" si="0"/>
        <v>123.5</v>
      </c>
      <c r="H17" s="66"/>
      <c r="I17" s="67">
        <f t="shared" si="1"/>
        <v>1.3</v>
      </c>
      <c r="J17" s="67">
        <f t="shared" si="2"/>
        <v>0</v>
      </c>
      <c r="K17" s="67">
        <f t="shared" si="3"/>
        <v>123.5</v>
      </c>
      <c r="L17" s="67">
        <f t="shared" si="4"/>
        <v>0</v>
      </c>
    </row>
    <row r="18" spans="1:12">
      <c r="A18" s="125">
        <v>0</v>
      </c>
      <c r="B18" s="126">
        <v>126157</v>
      </c>
      <c r="C18" s="4" t="s">
        <v>3018</v>
      </c>
      <c r="D18" s="4" t="s">
        <v>1835</v>
      </c>
      <c r="E18" s="4" t="s">
        <v>8</v>
      </c>
      <c r="F18" s="5">
        <v>1.3</v>
      </c>
      <c r="G18" s="5">
        <f t="shared" si="0"/>
        <v>123.5</v>
      </c>
      <c r="H18" s="66"/>
      <c r="I18" s="67">
        <f t="shared" si="1"/>
        <v>1.3</v>
      </c>
      <c r="J18" s="67">
        <f t="shared" si="2"/>
        <v>0</v>
      </c>
      <c r="K18" s="67">
        <f t="shared" si="3"/>
        <v>123.5</v>
      </c>
      <c r="L18" s="67">
        <f t="shared" si="4"/>
        <v>0</v>
      </c>
    </row>
    <row r="19" spans="1:12">
      <c r="A19" s="125">
        <v>0</v>
      </c>
      <c r="B19" s="126">
        <v>126322</v>
      </c>
      <c r="C19" s="4" t="s">
        <v>3019</v>
      </c>
      <c r="D19" s="4" t="s">
        <v>2449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126323</v>
      </c>
      <c r="C20" s="4" t="s">
        <v>10</v>
      </c>
      <c r="D20" s="4" t="s">
        <v>2449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126326</v>
      </c>
      <c r="C21" s="4" t="s">
        <v>12</v>
      </c>
      <c r="D21" s="4" t="s">
        <v>2449</v>
      </c>
      <c r="E21" s="4" t="s">
        <v>8</v>
      </c>
      <c r="F21" s="5">
        <v>35.700000000000003</v>
      </c>
      <c r="G21" s="5">
        <f t="shared" si="0"/>
        <v>3391.5</v>
      </c>
      <c r="H21" s="66"/>
      <c r="I21" s="67">
        <f t="shared" si="1"/>
        <v>35.700000000000003</v>
      </c>
      <c r="J21" s="67">
        <f t="shared" si="2"/>
        <v>0</v>
      </c>
      <c r="K21" s="67">
        <f t="shared" si="3"/>
        <v>3391.5</v>
      </c>
      <c r="L21" s="67">
        <f t="shared" si="4"/>
        <v>0</v>
      </c>
    </row>
    <row r="22" spans="1:12">
      <c r="A22" s="125">
        <v>0</v>
      </c>
      <c r="B22" s="126">
        <v>126327</v>
      </c>
      <c r="C22" s="4" t="s">
        <v>3020</v>
      </c>
      <c r="D22" s="4" t="s">
        <v>2449</v>
      </c>
      <c r="E22" s="4" t="s">
        <v>8</v>
      </c>
      <c r="F22" s="5">
        <v>35.700000000000003</v>
      </c>
      <c r="G22" s="5">
        <f t="shared" si="0"/>
        <v>3391.5</v>
      </c>
      <c r="H22" s="66"/>
      <c r="I22" s="67">
        <f t="shared" si="1"/>
        <v>35.700000000000003</v>
      </c>
      <c r="J22" s="67">
        <f t="shared" si="2"/>
        <v>0</v>
      </c>
      <c r="K22" s="67">
        <f t="shared" si="3"/>
        <v>3391.5</v>
      </c>
      <c r="L22" s="67">
        <f t="shared" si="4"/>
        <v>0</v>
      </c>
    </row>
    <row r="23" spans="1:12">
      <c r="A23" s="125">
        <v>0</v>
      </c>
      <c r="B23" s="126">
        <v>126652</v>
      </c>
      <c r="C23" s="4" t="s">
        <v>3021</v>
      </c>
      <c r="D23" s="4" t="s">
        <v>3022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126653</v>
      </c>
      <c r="C24" s="4" t="s">
        <v>3023</v>
      </c>
      <c r="D24" s="4" t="s">
        <v>3022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>
      <c r="A25" s="125">
        <v>0</v>
      </c>
      <c r="B25" s="126">
        <v>126656</v>
      </c>
      <c r="C25" s="4" t="s">
        <v>3024</v>
      </c>
      <c r="D25" s="4" t="s">
        <v>3022</v>
      </c>
      <c r="E25" s="4" t="s">
        <v>8</v>
      </c>
      <c r="F25" s="5">
        <v>1.27</v>
      </c>
      <c r="G25" s="5">
        <f t="shared" si="0"/>
        <v>120.65</v>
      </c>
      <c r="H25" s="66"/>
      <c r="I25" s="67">
        <f t="shared" si="1"/>
        <v>1.27</v>
      </c>
      <c r="J25" s="67">
        <f t="shared" si="2"/>
        <v>0</v>
      </c>
      <c r="K25" s="67">
        <f t="shared" si="3"/>
        <v>120.65</v>
      </c>
      <c r="L25" s="67">
        <f t="shared" si="4"/>
        <v>0</v>
      </c>
    </row>
    <row r="26" spans="1:12">
      <c r="A26" s="125">
        <v>0</v>
      </c>
      <c r="B26" s="126">
        <v>126657</v>
      </c>
      <c r="C26" s="4" t="s">
        <v>3025</v>
      </c>
      <c r="D26" s="4" t="s">
        <v>3022</v>
      </c>
      <c r="E26" s="4" t="s">
        <v>8</v>
      </c>
      <c r="F26" s="5">
        <v>1.27</v>
      </c>
      <c r="G26" s="5">
        <f t="shared" si="0"/>
        <v>120.65</v>
      </c>
      <c r="H26" s="66"/>
      <c r="I26" s="67">
        <f t="shared" si="1"/>
        <v>1.27</v>
      </c>
      <c r="J26" s="67">
        <f t="shared" si="2"/>
        <v>0</v>
      </c>
      <c r="K26" s="67">
        <f t="shared" si="3"/>
        <v>120.65</v>
      </c>
      <c r="L26" s="67">
        <f t="shared" si="4"/>
        <v>0</v>
      </c>
    </row>
    <row r="27" spans="1:12" ht="12.5" thickBot="1">
      <c r="A27" s="125"/>
      <c r="B27" s="126"/>
      <c r="C27" s="4"/>
      <c r="D27" s="4"/>
      <c r="E27" s="4"/>
      <c r="F27" s="5"/>
      <c r="G27" s="5"/>
      <c r="H27" s="66"/>
      <c r="I27" s="67"/>
      <c r="J27" s="67"/>
      <c r="K27" s="67"/>
      <c r="L27" s="67"/>
    </row>
    <row r="28" spans="1:12" ht="16" thickBot="1">
      <c r="A28" s="125"/>
      <c r="B28" s="374" t="s">
        <v>4591</v>
      </c>
      <c r="C28" s="375"/>
      <c r="D28" s="375"/>
      <c r="E28" s="375"/>
      <c r="F28" s="375"/>
      <c r="G28" s="328"/>
      <c r="H28" s="66"/>
      <c r="I28" s="67"/>
      <c r="J28" s="67"/>
      <c r="K28" s="67"/>
      <c r="L28" s="67"/>
    </row>
    <row r="29" spans="1:12" ht="12.5" thickBot="1">
      <c r="A29" s="125"/>
      <c r="B29" s="358" t="s">
        <v>4639</v>
      </c>
      <c r="C29" s="359"/>
      <c r="D29" s="359"/>
      <c r="E29" s="359"/>
      <c r="F29" s="360"/>
      <c r="G29" s="285"/>
      <c r="H29" s="66"/>
      <c r="I29" s="67"/>
      <c r="J29" s="67"/>
      <c r="K29" s="67"/>
      <c r="L29" s="67"/>
    </row>
    <row r="30" spans="1:12">
      <c r="A30" s="125">
        <v>0</v>
      </c>
      <c r="B30" s="126">
        <v>195626</v>
      </c>
      <c r="C30" s="126" t="s">
        <v>4640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3619.5</v>
      </c>
      <c r="H30" s="66"/>
      <c r="I30" s="67">
        <f t="shared" ref="I30:I32" si="6">F30*(1-Скидка_RP_CST)</f>
        <v>38.1</v>
      </c>
      <c r="J30" s="67">
        <f t="shared" ref="J30:J32" si="7">I30*H30</f>
        <v>0</v>
      </c>
      <c r="K30" s="67">
        <f t="shared" ref="K30:K32" si="8">G30*(1-Скидка_RP_CST)</f>
        <v>3619.5</v>
      </c>
      <c r="L30" s="67">
        <f t="shared" si="4"/>
        <v>0</v>
      </c>
    </row>
    <row r="31" spans="1:12">
      <c r="A31" s="125">
        <v>0</v>
      </c>
      <c r="B31" s="126">
        <v>195627</v>
      </c>
      <c r="C31" s="126" t="s">
        <v>4641</v>
      </c>
      <c r="D31" s="4" t="s">
        <v>8</v>
      </c>
      <c r="E31" s="4" t="s">
        <v>8</v>
      </c>
      <c r="F31" s="5">
        <v>33.24</v>
      </c>
      <c r="G31" s="5">
        <f t="shared" si="5"/>
        <v>3157.8</v>
      </c>
      <c r="H31" s="66"/>
      <c r="I31" s="67">
        <f t="shared" si="6"/>
        <v>33.24</v>
      </c>
      <c r="J31" s="67">
        <f t="shared" si="7"/>
        <v>0</v>
      </c>
      <c r="K31" s="67">
        <f t="shared" si="8"/>
        <v>3157.8</v>
      </c>
      <c r="L31" s="67">
        <f t="shared" si="4"/>
        <v>0</v>
      </c>
    </row>
    <row r="32" spans="1:12">
      <c r="A32" s="125">
        <v>0</v>
      </c>
      <c r="B32" s="126">
        <v>195628</v>
      </c>
      <c r="C32" s="126" t="s">
        <v>4642</v>
      </c>
      <c r="D32" s="4" t="s">
        <v>8</v>
      </c>
      <c r="E32" s="4" t="s">
        <v>8</v>
      </c>
      <c r="F32" s="5">
        <v>38.1</v>
      </c>
      <c r="G32" s="5">
        <f t="shared" si="5"/>
        <v>3619.5</v>
      </c>
      <c r="H32" s="66"/>
      <c r="I32" s="67">
        <f t="shared" si="6"/>
        <v>38.1</v>
      </c>
      <c r="J32" s="67">
        <f t="shared" si="7"/>
        <v>0</v>
      </c>
      <c r="K32" s="67">
        <f t="shared" si="8"/>
        <v>3619.5</v>
      </c>
      <c r="L32" s="67">
        <f t="shared" si="4"/>
        <v>0</v>
      </c>
    </row>
    <row r="33" spans="1:14">
      <c r="A33" s="125">
        <v>0</v>
      </c>
      <c r="B33" s="126">
        <v>195636</v>
      </c>
      <c r="C33" s="126" t="s">
        <v>5228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4033.7</v>
      </c>
      <c r="H33" s="66"/>
      <c r="I33" s="67">
        <f t="shared" ref="I33:I34" si="10">F33*(1-Скидка_RP_CST)</f>
        <v>42.46</v>
      </c>
      <c r="J33" s="67">
        <f t="shared" ref="J33:J34" si="11">I33*H33</f>
        <v>0</v>
      </c>
      <c r="K33" s="67">
        <f t="shared" ref="K33:K34" si="12">G33*(1-Скидка_RP_CST)</f>
        <v>4033.7</v>
      </c>
      <c r="L33" s="67">
        <f t="shared" ref="L33:L34" si="13">H33*K33</f>
        <v>0</v>
      </c>
    </row>
    <row r="34" spans="1:14">
      <c r="A34" s="125">
        <v>0</v>
      </c>
      <c r="B34" s="126">
        <v>195637</v>
      </c>
      <c r="C34" s="126" t="s">
        <v>5229</v>
      </c>
      <c r="D34" s="4" t="s">
        <v>8</v>
      </c>
      <c r="E34" s="4" t="s">
        <v>8</v>
      </c>
      <c r="F34" s="5">
        <v>35.64</v>
      </c>
      <c r="G34" s="5">
        <f t="shared" si="9"/>
        <v>3385.8</v>
      </c>
      <c r="H34" s="66"/>
      <c r="I34" s="67">
        <f t="shared" si="10"/>
        <v>35.64</v>
      </c>
      <c r="J34" s="67">
        <f t="shared" si="11"/>
        <v>0</v>
      </c>
      <c r="K34" s="67">
        <f t="shared" si="12"/>
        <v>3385.8</v>
      </c>
      <c r="L34" s="67">
        <f t="shared" si="13"/>
        <v>0</v>
      </c>
    </row>
    <row r="35" spans="1:14">
      <c r="A35" s="220">
        <v>0</v>
      </c>
      <c r="B35" s="343">
        <v>195643</v>
      </c>
      <c r="C35" s="343" t="s">
        <v>5380</v>
      </c>
      <c r="D35" s="344" t="s">
        <v>8</v>
      </c>
      <c r="E35" s="344" t="s">
        <v>8</v>
      </c>
      <c r="F35" s="119">
        <v>23</v>
      </c>
      <c r="G35" s="119">
        <f t="shared" ref="G35" si="14">ROUND(F35*Курс_EUR,2)</f>
        <v>2185</v>
      </c>
      <c r="H35" s="177"/>
      <c r="I35" s="176">
        <f t="shared" ref="I35" si="15">F35*(1-Скидка_RP_CST)</f>
        <v>23</v>
      </c>
      <c r="J35" s="176">
        <f t="shared" ref="J35" si="16">I35*H35</f>
        <v>0</v>
      </c>
      <c r="K35" s="176">
        <f t="shared" ref="K35" si="17">G35*(1-Скидка_RP_CST)</f>
        <v>2185</v>
      </c>
      <c r="L35" s="176">
        <f t="shared" ref="L35" si="18">H35*K35</f>
        <v>0</v>
      </c>
      <c r="N35" s="89" t="s">
        <v>5336</v>
      </c>
    </row>
    <row r="36" spans="1:14">
      <c r="A36" s="125">
        <v>0</v>
      </c>
      <c r="B36" s="179">
        <v>195644</v>
      </c>
      <c r="C36" s="179" t="s">
        <v>5222</v>
      </c>
      <c r="D36" s="6" t="s">
        <v>8</v>
      </c>
      <c r="E36" s="6" t="s">
        <v>8</v>
      </c>
      <c r="F36" s="7">
        <v>23</v>
      </c>
      <c r="G36" s="5">
        <f t="shared" si="5"/>
        <v>2185</v>
      </c>
      <c r="H36" s="66"/>
      <c r="I36" s="67">
        <f t="shared" ref="I36:I61" si="19">F36*(1-Скидка_RP_CST)</f>
        <v>23</v>
      </c>
      <c r="J36" s="67">
        <f t="shared" ref="J36:J61" si="20">I36*H36</f>
        <v>0</v>
      </c>
      <c r="K36" s="67">
        <f t="shared" ref="K36:K61" si="21">G36*(1-Скидка_RP_CST)</f>
        <v>2185</v>
      </c>
      <c r="L36" s="67">
        <f t="shared" ref="L36:L61" si="22">H36*K36</f>
        <v>0</v>
      </c>
    </row>
    <row r="37" spans="1:14">
      <c r="A37" s="125">
        <v>0</v>
      </c>
      <c r="B37" s="126">
        <v>195646</v>
      </c>
      <c r="C37" s="126" t="s">
        <v>4643</v>
      </c>
      <c r="D37" s="4" t="s">
        <v>8</v>
      </c>
      <c r="E37" s="4" t="s">
        <v>8</v>
      </c>
      <c r="F37" s="5">
        <v>30.42</v>
      </c>
      <c r="G37" s="5">
        <f t="shared" si="5"/>
        <v>2889.9</v>
      </c>
      <c r="H37" s="66"/>
      <c r="I37" s="67">
        <f t="shared" si="19"/>
        <v>30.42</v>
      </c>
      <c r="J37" s="67">
        <f t="shared" si="20"/>
        <v>0</v>
      </c>
      <c r="K37" s="67">
        <f t="shared" si="21"/>
        <v>2889.9</v>
      </c>
      <c r="L37" s="67">
        <f t="shared" si="22"/>
        <v>0</v>
      </c>
    </row>
    <row r="38" spans="1:14">
      <c r="A38" s="125">
        <v>0</v>
      </c>
      <c r="B38" s="126">
        <v>195647</v>
      </c>
      <c r="C38" s="126" t="s">
        <v>4644</v>
      </c>
      <c r="D38" s="4" t="s">
        <v>8</v>
      </c>
      <c r="E38" s="4" t="s">
        <v>8</v>
      </c>
      <c r="F38" s="5">
        <v>25.23</v>
      </c>
      <c r="G38" s="5">
        <f t="shared" si="5"/>
        <v>2396.85</v>
      </c>
      <c r="H38" s="66"/>
      <c r="I38" s="67">
        <f t="shared" si="19"/>
        <v>25.23</v>
      </c>
      <c r="J38" s="67">
        <f t="shared" si="20"/>
        <v>0</v>
      </c>
      <c r="K38" s="67">
        <f t="shared" si="21"/>
        <v>2396.85</v>
      </c>
      <c r="L38" s="67">
        <f t="shared" si="22"/>
        <v>0</v>
      </c>
    </row>
    <row r="39" spans="1:14">
      <c r="A39" s="125">
        <v>0</v>
      </c>
      <c r="B39" s="126">
        <v>195648</v>
      </c>
      <c r="C39" s="126" t="s">
        <v>4645</v>
      </c>
      <c r="D39" s="4" t="s">
        <v>8</v>
      </c>
      <c r="E39" s="4" t="s">
        <v>8</v>
      </c>
      <c r="F39" s="5">
        <v>30.42</v>
      </c>
      <c r="G39" s="5">
        <f t="shared" si="5"/>
        <v>2889.9</v>
      </c>
      <c r="H39" s="66"/>
      <c r="I39" s="67">
        <f t="shared" si="19"/>
        <v>30.42</v>
      </c>
      <c r="J39" s="67">
        <f t="shared" si="20"/>
        <v>0</v>
      </c>
      <c r="K39" s="67">
        <f t="shared" si="21"/>
        <v>2889.9</v>
      </c>
      <c r="L39" s="67">
        <f t="shared" si="22"/>
        <v>0</v>
      </c>
    </row>
    <row r="40" spans="1:14">
      <c r="A40" s="220">
        <v>0</v>
      </c>
      <c r="B40" s="343">
        <v>195656</v>
      </c>
      <c r="C40" s="343" t="s">
        <v>5135</v>
      </c>
      <c r="D40" s="344" t="s">
        <v>8</v>
      </c>
      <c r="E40" s="344" t="s">
        <v>8</v>
      </c>
      <c r="F40" s="119">
        <v>35.67</v>
      </c>
      <c r="G40" s="119">
        <f t="shared" si="5"/>
        <v>3388.65</v>
      </c>
      <c r="H40" s="177"/>
      <c r="I40" s="176">
        <f t="shared" si="19"/>
        <v>35.67</v>
      </c>
      <c r="J40" s="176">
        <f t="shared" si="20"/>
        <v>0</v>
      </c>
      <c r="K40" s="176">
        <f t="shared" si="21"/>
        <v>3388.65</v>
      </c>
      <c r="L40" s="176">
        <f t="shared" si="22"/>
        <v>0</v>
      </c>
      <c r="M40" s="89"/>
      <c r="N40" s="89" t="s">
        <v>5336</v>
      </c>
    </row>
    <row r="41" spans="1:14">
      <c r="A41" s="220">
        <v>0</v>
      </c>
      <c r="B41" s="343">
        <v>195657</v>
      </c>
      <c r="C41" s="343" t="s">
        <v>5136</v>
      </c>
      <c r="D41" s="344" t="s">
        <v>8</v>
      </c>
      <c r="E41" s="344" t="s">
        <v>8</v>
      </c>
      <c r="F41" s="119">
        <v>30.57</v>
      </c>
      <c r="G41" s="119">
        <f t="shared" si="5"/>
        <v>2904.15</v>
      </c>
      <c r="H41" s="177"/>
      <c r="I41" s="176">
        <f t="shared" si="19"/>
        <v>30.57</v>
      </c>
      <c r="J41" s="176">
        <f t="shared" si="20"/>
        <v>0</v>
      </c>
      <c r="K41" s="176">
        <f t="shared" si="21"/>
        <v>2904.15</v>
      </c>
      <c r="L41" s="176">
        <f t="shared" si="22"/>
        <v>0</v>
      </c>
      <c r="M41" s="89"/>
      <c r="N41" s="89" t="s">
        <v>5336</v>
      </c>
    </row>
    <row r="42" spans="1:14">
      <c r="A42" s="220">
        <v>0</v>
      </c>
      <c r="B42" s="343">
        <v>195658</v>
      </c>
      <c r="C42" s="343" t="s">
        <v>5137</v>
      </c>
      <c r="D42" s="344" t="s">
        <v>8</v>
      </c>
      <c r="E42" s="344" t="s">
        <v>8</v>
      </c>
      <c r="F42" s="119">
        <v>35.67</v>
      </c>
      <c r="G42" s="119">
        <f t="shared" si="5"/>
        <v>3388.65</v>
      </c>
      <c r="H42" s="177"/>
      <c r="I42" s="176">
        <f t="shared" si="19"/>
        <v>35.67</v>
      </c>
      <c r="J42" s="176">
        <f t="shared" si="20"/>
        <v>0</v>
      </c>
      <c r="K42" s="176">
        <f t="shared" si="21"/>
        <v>3388.65</v>
      </c>
      <c r="L42" s="176">
        <f t="shared" si="22"/>
        <v>0</v>
      </c>
      <c r="M42" s="89"/>
      <c r="N42" s="89" t="s">
        <v>5336</v>
      </c>
    </row>
    <row r="43" spans="1:14">
      <c r="A43" s="125"/>
      <c r="B43" s="126"/>
      <c r="C43" s="126"/>
      <c r="D43" s="4"/>
      <c r="E43" s="4"/>
      <c r="F43" s="5"/>
      <c r="G43" s="5"/>
      <c r="H43" s="66"/>
      <c r="I43" s="67"/>
      <c r="J43" s="67"/>
      <c r="K43" s="67"/>
      <c r="L43" s="67"/>
    </row>
    <row r="44" spans="1:14">
      <c r="A44" s="125">
        <v>0</v>
      </c>
      <c r="B44" s="179">
        <v>195682</v>
      </c>
      <c r="C44" s="179" t="s">
        <v>5223</v>
      </c>
      <c r="D44" s="6" t="s">
        <v>1834</v>
      </c>
      <c r="E44" s="6" t="s">
        <v>8</v>
      </c>
      <c r="F44" s="7">
        <v>7.05</v>
      </c>
      <c r="G44" s="5">
        <f t="shared" si="5"/>
        <v>669.75</v>
      </c>
      <c r="H44" s="66"/>
      <c r="I44" s="67">
        <f t="shared" si="19"/>
        <v>7.05</v>
      </c>
      <c r="J44" s="67">
        <f t="shared" si="20"/>
        <v>0</v>
      </c>
      <c r="K44" s="67">
        <f t="shared" si="21"/>
        <v>669.75</v>
      </c>
      <c r="L44" s="67">
        <f t="shared" si="22"/>
        <v>0</v>
      </c>
    </row>
    <row r="45" spans="1:14">
      <c r="A45" s="125">
        <v>0</v>
      </c>
      <c r="B45" s="179">
        <v>195683</v>
      </c>
      <c r="C45" s="179" t="s">
        <v>5224</v>
      </c>
      <c r="D45" s="6" t="s">
        <v>1834</v>
      </c>
      <c r="E45" s="6" t="s">
        <v>8</v>
      </c>
      <c r="F45" s="7">
        <v>7.35</v>
      </c>
      <c r="G45" s="5">
        <f t="shared" si="5"/>
        <v>698.25</v>
      </c>
      <c r="H45" s="66"/>
      <c r="I45" s="67">
        <f t="shared" si="19"/>
        <v>7.35</v>
      </c>
      <c r="J45" s="67">
        <f t="shared" si="20"/>
        <v>0</v>
      </c>
      <c r="K45" s="67">
        <f t="shared" si="21"/>
        <v>698.25</v>
      </c>
      <c r="L45" s="67">
        <f t="shared" si="22"/>
        <v>0</v>
      </c>
    </row>
    <row r="46" spans="1:14">
      <c r="A46" s="125">
        <v>0</v>
      </c>
      <c r="B46" s="126">
        <v>195686</v>
      </c>
      <c r="C46" s="126" t="s">
        <v>4646</v>
      </c>
      <c r="D46" s="4" t="s">
        <v>1834</v>
      </c>
      <c r="E46" s="4" t="s">
        <v>8</v>
      </c>
      <c r="F46" s="5">
        <v>7.05</v>
      </c>
      <c r="G46" s="5">
        <f t="shared" si="5"/>
        <v>669.75</v>
      </c>
      <c r="H46" s="66"/>
      <c r="I46" s="67">
        <f t="shared" si="19"/>
        <v>7.05</v>
      </c>
      <c r="J46" s="67">
        <f t="shared" si="20"/>
        <v>0</v>
      </c>
      <c r="K46" s="67">
        <f t="shared" si="21"/>
        <v>669.75</v>
      </c>
      <c r="L46" s="67">
        <f t="shared" si="22"/>
        <v>0</v>
      </c>
    </row>
    <row r="47" spans="1:14">
      <c r="A47" s="125">
        <v>0</v>
      </c>
      <c r="B47" s="126">
        <v>195687</v>
      </c>
      <c r="C47" s="126" t="s">
        <v>4647</v>
      </c>
      <c r="D47" s="4" t="s">
        <v>1834</v>
      </c>
      <c r="E47" s="4" t="s">
        <v>8</v>
      </c>
      <c r="F47" s="5">
        <v>7.35</v>
      </c>
      <c r="G47" s="5">
        <f t="shared" si="5"/>
        <v>698.25</v>
      </c>
      <c r="H47" s="66"/>
      <c r="I47" s="67">
        <f t="shared" si="19"/>
        <v>7.35</v>
      </c>
      <c r="J47" s="67">
        <f t="shared" si="20"/>
        <v>0</v>
      </c>
      <c r="K47" s="67">
        <f t="shared" si="21"/>
        <v>698.25</v>
      </c>
      <c r="L47" s="67">
        <f t="shared" si="22"/>
        <v>0</v>
      </c>
    </row>
    <row r="48" spans="1:14">
      <c r="A48" s="125">
        <v>0</v>
      </c>
      <c r="B48" s="126">
        <v>195688</v>
      </c>
      <c r="C48" s="126" t="s">
        <v>4657</v>
      </c>
      <c r="D48" s="4" t="s">
        <v>1834</v>
      </c>
      <c r="E48" s="4" t="s">
        <v>8</v>
      </c>
      <c r="F48" s="5">
        <v>7.08</v>
      </c>
      <c r="G48" s="5">
        <f t="shared" si="5"/>
        <v>672.6</v>
      </c>
      <c r="H48" s="66"/>
      <c r="I48" s="67">
        <f t="shared" si="19"/>
        <v>7.08</v>
      </c>
      <c r="J48" s="67">
        <f t="shared" si="20"/>
        <v>0</v>
      </c>
      <c r="K48" s="67">
        <f t="shared" si="21"/>
        <v>672.6</v>
      </c>
      <c r="L48" s="67">
        <f t="shared" si="22"/>
        <v>0</v>
      </c>
    </row>
    <row r="49" spans="1:12">
      <c r="A49" s="125">
        <v>0</v>
      </c>
      <c r="B49" s="126">
        <v>195689</v>
      </c>
      <c r="C49" s="126" t="s">
        <v>4658</v>
      </c>
      <c r="D49" s="4" t="s">
        <v>1834</v>
      </c>
      <c r="E49" s="4" t="s">
        <v>8</v>
      </c>
      <c r="F49" s="5">
        <v>7.35</v>
      </c>
      <c r="G49" s="5">
        <f t="shared" si="5"/>
        <v>698.25</v>
      </c>
      <c r="H49" s="66"/>
      <c r="I49" s="67">
        <f t="shared" si="19"/>
        <v>7.35</v>
      </c>
      <c r="J49" s="67">
        <f t="shared" si="20"/>
        <v>0</v>
      </c>
      <c r="K49" s="67">
        <f t="shared" si="21"/>
        <v>698.25</v>
      </c>
      <c r="L49" s="67">
        <f t="shared" si="22"/>
        <v>0</v>
      </c>
    </row>
    <row r="50" spans="1:12">
      <c r="A50" s="125"/>
      <c r="B50" s="126"/>
      <c r="C50" s="126"/>
      <c r="D50" s="4"/>
      <c r="E50" s="4"/>
      <c r="F50" s="5"/>
      <c r="G50" s="5"/>
      <c r="H50" s="66"/>
      <c r="I50" s="67"/>
      <c r="J50" s="67"/>
      <c r="K50" s="67"/>
      <c r="L50" s="67"/>
    </row>
    <row r="51" spans="1:12">
      <c r="A51" s="125">
        <v>0</v>
      </c>
      <c r="B51" s="179">
        <v>195693</v>
      </c>
      <c r="C51" s="179" t="s">
        <v>5225</v>
      </c>
      <c r="D51" s="6" t="s">
        <v>1834</v>
      </c>
      <c r="E51" s="6" t="s">
        <v>8</v>
      </c>
      <c r="F51" s="7">
        <v>4.49</v>
      </c>
      <c r="G51" s="5">
        <f t="shared" si="5"/>
        <v>426.55</v>
      </c>
      <c r="H51" s="66"/>
      <c r="I51" s="67">
        <f t="shared" si="19"/>
        <v>4.49</v>
      </c>
      <c r="J51" s="67">
        <f t="shared" si="20"/>
        <v>0</v>
      </c>
      <c r="K51" s="67">
        <f t="shared" si="21"/>
        <v>426.55</v>
      </c>
      <c r="L51" s="67">
        <f t="shared" si="22"/>
        <v>0</v>
      </c>
    </row>
    <row r="52" spans="1:12">
      <c r="A52" s="125">
        <v>0</v>
      </c>
      <c r="B52" s="126">
        <v>195696</v>
      </c>
      <c r="C52" s="126" t="s">
        <v>4648</v>
      </c>
      <c r="D52" s="4" t="s">
        <v>1834</v>
      </c>
      <c r="E52" s="4" t="s">
        <v>8</v>
      </c>
      <c r="F52" s="5">
        <v>4.49</v>
      </c>
      <c r="G52" s="5">
        <f t="shared" si="5"/>
        <v>426.55</v>
      </c>
      <c r="H52" s="66"/>
      <c r="I52" s="67">
        <f t="shared" si="19"/>
        <v>4.49</v>
      </c>
      <c r="J52" s="67">
        <f t="shared" si="20"/>
        <v>0</v>
      </c>
      <c r="K52" s="67">
        <f t="shared" si="21"/>
        <v>426.55</v>
      </c>
      <c r="L52" s="67">
        <f t="shared" si="22"/>
        <v>0</v>
      </c>
    </row>
    <row r="53" spans="1:12">
      <c r="A53" s="125">
        <v>0</v>
      </c>
      <c r="B53" s="126">
        <v>195698</v>
      </c>
      <c r="C53" s="126" t="s">
        <v>4649</v>
      </c>
      <c r="D53" s="4" t="s">
        <v>1834</v>
      </c>
      <c r="E53" s="4" t="s">
        <v>8</v>
      </c>
      <c r="F53" s="5">
        <v>4.49</v>
      </c>
      <c r="G53" s="5">
        <f t="shared" si="5"/>
        <v>426.55</v>
      </c>
      <c r="H53" s="66"/>
      <c r="I53" s="67">
        <f t="shared" si="19"/>
        <v>4.49</v>
      </c>
      <c r="J53" s="67">
        <f t="shared" si="20"/>
        <v>0</v>
      </c>
      <c r="K53" s="67">
        <f t="shared" si="21"/>
        <v>426.55</v>
      </c>
      <c r="L53" s="67">
        <f t="shared" si="22"/>
        <v>0</v>
      </c>
    </row>
    <row r="54" spans="1:12" ht="12.5" thickBot="1">
      <c r="A54" s="125"/>
      <c r="B54" s="126"/>
      <c r="C54" s="4"/>
      <c r="D54" s="4"/>
      <c r="E54" s="4"/>
      <c r="F54" s="5"/>
      <c r="G54" s="5"/>
      <c r="H54" s="66"/>
      <c r="I54" s="67"/>
      <c r="J54" s="67"/>
      <c r="K54" s="67"/>
      <c r="L54" s="67"/>
    </row>
    <row r="55" spans="1:12" ht="12.5" thickBot="1">
      <c r="A55" s="125"/>
      <c r="B55" s="358" t="s">
        <v>1870</v>
      </c>
      <c r="C55" s="359"/>
      <c r="D55" s="359"/>
      <c r="E55" s="359"/>
      <c r="F55" s="360"/>
      <c r="G55" s="285"/>
      <c r="H55" s="66"/>
      <c r="I55" s="67"/>
      <c r="J55" s="67"/>
      <c r="K55" s="67"/>
      <c r="L55" s="67"/>
    </row>
    <row r="56" spans="1:12">
      <c r="A56" s="125">
        <v>0</v>
      </c>
      <c r="B56" s="126">
        <v>196612</v>
      </c>
      <c r="C56" s="126" t="s">
        <v>4651</v>
      </c>
      <c r="D56" s="4" t="s">
        <v>8</v>
      </c>
      <c r="E56" s="4" t="s">
        <v>8</v>
      </c>
      <c r="F56" s="5">
        <v>32.46</v>
      </c>
      <c r="G56" s="5">
        <f>ROUND(F56*Курс_EUR,2)</f>
        <v>3083.7</v>
      </c>
      <c r="H56" s="66"/>
      <c r="I56" s="67">
        <f t="shared" si="19"/>
        <v>32.46</v>
      </c>
      <c r="J56" s="67">
        <f t="shared" si="20"/>
        <v>0</v>
      </c>
      <c r="K56" s="67">
        <f t="shared" si="21"/>
        <v>3083.7</v>
      </c>
      <c r="L56" s="67">
        <f t="shared" si="22"/>
        <v>0</v>
      </c>
    </row>
    <row r="57" spans="1:12">
      <c r="A57" s="125">
        <v>0</v>
      </c>
      <c r="B57" s="126">
        <v>196622</v>
      </c>
      <c r="C57" s="126" t="s">
        <v>4653</v>
      </c>
      <c r="D57" s="4" t="s">
        <v>8</v>
      </c>
      <c r="E57" s="4" t="s">
        <v>8</v>
      </c>
      <c r="F57" s="5">
        <v>33</v>
      </c>
      <c r="G57" s="5">
        <f>ROUND(F57*Курс_EUR,2)</f>
        <v>3135</v>
      </c>
      <c r="H57" s="66"/>
      <c r="I57" s="67">
        <f t="shared" si="19"/>
        <v>33</v>
      </c>
      <c r="J57" s="67">
        <f t="shared" si="20"/>
        <v>0</v>
      </c>
      <c r="K57" s="67">
        <f t="shared" si="21"/>
        <v>3135</v>
      </c>
      <c r="L57" s="67">
        <f t="shared" si="22"/>
        <v>0</v>
      </c>
    </row>
    <row r="58" spans="1:12">
      <c r="A58" s="125">
        <v>0</v>
      </c>
      <c r="B58" s="126">
        <v>196628</v>
      </c>
      <c r="C58" s="126" t="s">
        <v>4654</v>
      </c>
      <c r="D58" s="4" t="s">
        <v>8</v>
      </c>
      <c r="E58" s="4" t="s">
        <v>8</v>
      </c>
      <c r="F58" s="5">
        <v>60.55</v>
      </c>
      <c r="G58" s="5">
        <f>ROUND(F58*Курс_EUR,2)</f>
        <v>5752.25</v>
      </c>
      <c r="H58" s="66"/>
      <c r="I58" s="67">
        <f t="shared" si="19"/>
        <v>60.55</v>
      </c>
      <c r="J58" s="67">
        <f t="shared" si="20"/>
        <v>0</v>
      </c>
      <c r="K58" s="67">
        <f t="shared" si="21"/>
        <v>5752.25</v>
      </c>
      <c r="L58" s="67">
        <f t="shared" si="22"/>
        <v>0</v>
      </c>
    </row>
    <row r="59" spans="1:12">
      <c r="A59" s="125"/>
      <c r="B59" s="126"/>
      <c r="C59" s="126"/>
      <c r="D59" s="4"/>
      <c r="E59" s="4"/>
      <c r="F59" s="5"/>
      <c r="G59" s="5"/>
      <c r="H59" s="66"/>
      <c r="I59" s="67"/>
      <c r="J59" s="67"/>
      <c r="K59" s="67"/>
      <c r="L59" s="67"/>
    </row>
    <row r="60" spans="1:12">
      <c r="A60" s="125">
        <v>0</v>
      </c>
      <c r="B60" s="179">
        <v>196688</v>
      </c>
      <c r="C60" s="179" t="s">
        <v>5226</v>
      </c>
      <c r="D60" s="6" t="s">
        <v>1834</v>
      </c>
      <c r="E60" s="6" t="s">
        <v>8</v>
      </c>
      <c r="F60" s="7">
        <v>6.4</v>
      </c>
      <c r="G60" s="5">
        <f>ROUND(F60*Курс_EUR,2)</f>
        <v>608</v>
      </c>
      <c r="H60" s="66"/>
      <c r="I60" s="67">
        <f t="shared" si="19"/>
        <v>6.4</v>
      </c>
      <c r="J60" s="67">
        <f t="shared" si="20"/>
        <v>0</v>
      </c>
      <c r="K60" s="67">
        <f t="shared" si="21"/>
        <v>608</v>
      </c>
      <c r="L60" s="67">
        <f t="shared" si="22"/>
        <v>0</v>
      </c>
    </row>
    <row r="61" spans="1:12">
      <c r="A61" s="125">
        <v>0</v>
      </c>
      <c r="B61" s="179">
        <v>196689</v>
      </c>
      <c r="C61" s="179" t="s">
        <v>5227</v>
      </c>
      <c r="D61" s="6" t="s">
        <v>1834</v>
      </c>
      <c r="E61" s="6" t="s">
        <v>8</v>
      </c>
      <c r="F61" s="7">
        <v>6.4</v>
      </c>
      <c r="G61" s="5">
        <f>ROUND(F61*Курс_EUR,2)</f>
        <v>608</v>
      </c>
      <c r="H61" s="66"/>
      <c r="I61" s="67">
        <f t="shared" si="19"/>
        <v>6.4</v>
      </c>
      <c r="J61" s="67">
        <f t="shared" si="20"/>
        <v>0</v>
      </c>
      <c r="K61" s="67">
        <f t="shared" si="21"/>
        <v>608</v>
      </c>
      <c r="L61" s="67">
        <f t="shared" si="22"/>
        <v>0</v>
      </c>
    </row>
    <row r="62" spans="1:12" ht="12.5" thickBot="1">
      <c r="A62" s="125"/>
      <c r="B62" s="126"/>
      <c r="C62" s="4"/>
      <c r="D62" s="4"/>
      <c r="E62" s="4"/>
      <c r="F62" s="5"/>
      <c r="G62" s="5"/>
      <c r="H62" s="66"/>
      <c r="I62" s="67"/>
      <c r="J62" s="67"/>
      <c r="K62" s="67"/>
      <c r="L62" s="67"/>
    </row>
    <row r="63" spans="1:12" ht="16" thickBot="1">
      <c r="A63" s="125"/>
      <c r="B63" s="374" t="s">
        <v>28</v>
      </c>
      <c r="C63" s="375"/>
      <c r="D63" s="375"/>
      <c r="E63" s="375"/>
      <c r="F63" s="375"/>
      <c r="G63" s="328"/>
      <c r="H63" s="66"/>
      <c r="I63" s="67"/>
      <c r="J63" s="67"/>
      <c r="K63" s="67"/>
      <c r="L63" s="67"/>
    </row>
    <row r="64" spans="1:12">
      <c r="A64" s="125"/>
      <c r="B64" s="327" t="s">
        <v>5320</v>
      </c>
      <c r="C64" s="327"/>
      <c r="D64" s="327"/>
      <c r="E64" s="327"/>
      <c r="F64" s="327"/>
      <c r="G64" s="285"/>
      <c r="H64" s="66"/>
      <c r="I64" s="67"/>
      <c r="J64" s="67"/>
      <c r="K64" s="67"/>
      <c r="L64" s="67"/>
    </row>
    <row r="65" spans="1:12">
      <c r="A65" s="125">
        <v>0</v>
      </c>
      <c r="B65" s="127">
        <v>212115</v>
      </c>
      <c r="C65" s="4" t="s">
        <v>3533</v>
      </c>
      <c r="D65" s="8" t="s">
        <v>2293</v>
      </c>
      <c r="E65" s="8" t="s">
        <v>8</v>
      </c>
      <c r="F65" s="98">
        <v>19.78</v>
      </c>
      <c r="G65" s="5">
        <f t="shared" ref="G65:G94" si="23">ROUND(F65*Курс_EUR,2)</f>
        <v>1879.1</v>
      </c>
      <c r="H65" s="66"/>
      <c r="I65" s="67">
        <f t="shared" ref="I65:I94" si="24">F65*(1-Скидка_RP_CST)</f>
        <v>19.78</v>
      </c>
      <c r="J65" s="67">
        <f t="shared" ref="J65:J94" si="25">I65*H65</f>
        <v>0</v>
      </c>
      <c r="K65" s="67">
        <f t="shared" ref="K65:K94" si="26">G65*(1-Скидка_RP_CST)</f>
        <v>1879.1</v>
      </c>
      <c r="L65" s="67">
        <f t="shared" si="4"/>
        <v>0</v>
      </c>
    </row>
    <row r="66" spans="1:12">
      <c r="A66" s="125">
        <v>0</v>
      </c>
      <c r="B66" s="127">
        <v>212145</v>
      </c>
      <c r="C66" s="4" t="s">
        <v>5238</v>
      </c>
      <c r="D66" s="8" t="s">
        <v>2293</v>
      </c>
      <c r="E66" s="8" t="s">
        <v>8</v>
      </c>
      <c r="F66" s="98">
        <v>46.78</v>
      </c>
      <c r="G66" s="5">
        <f t="shared" ref="G66:G68" si="27">ROUND(F66*Курс_EUR,2)</f>
        <v>4444.1000000000004</v>
      </c>
      <c r="H66" s="66"/>
      <c r="I66" s="67">
        <f t="shared" ref="I66:I68" si="28">F66*(1-Скидка_RP_CST)</f>
        <v>46.78</v>
      </c>
      <c r="J66" s="67">
        <f t="shared" ref="J66:J68" si="29">I66*H66</f>
        <v>0</v>
      </c>
      <c r="K66" s="67">
        <f t="shared" ref="K66:K68" si="30">G66*(1-Скидка_RP_CST)</f>
        <v>4444.1000000000004</v>
      </c>
      <c r="L66" s="67">
        <f t="shared" ref="L66:L68" si="31">H66*K66</f>
        <v>0</v>
      </c>
    </row>
    <row r="67" spans="1:12">
      <c r="A67" s="125">
        <v>0</v>
      </c>
      <c r="B67" s="127">
        <v>212255</v>
      </c>
      <c r="C67" s="4" t="s">
        <v>2945</v>
      </c>
      <c r="D67" s="8" t="s">
        <v>2293</v>
      </c>
      <c r="E67" s="8" t="s">
        <v>8</v>
      </c>
      <c r="F67" s="98">
        <v>36.340000000000003</v>
      </c>
      <c r="G67" s="5">
        <f t="shared" si="27"/>
        <v>3452.3</v>
      </c>
      <c r="H67" s="66"/>
      <c r="I67" s="67">
        <f t="shared" si="28"/>
        <v>36.340000000000003</v>
      </c>
      <c r="J67" s="67">
        <f t="shared" si="29"/>
        <v>0</v>
      </c>
      <c r="K67" s="67">
        <f t="shared" si="30"/>
        <v>3452.3</v>
      </c>
      <c r="L67" s="67">
        <f t="shared" si="31"/>
        <v>0</v>
      </c>
    </row>
    <row r="68" spans="1:12">
      <c r="A68" s="125">
        <v>0</v>
      </c>
      <c r="B68" s="127">
        <v>212265</v>
      </c>
      <c r="C68" s="4" t="s">
        <v>5239</v>
      </c>
      <c r="D68" s="8" t="s">
        <v>2293</v>
      </c>
      <c r="E68" s="8" t="s">
        <v>8</v>
      </c>
      <c r="F68" s="98">
        <v>38.85</v>
      </c>
      <c r="G68" s="5">
        <f t="shared" si="27"/>
        <v>3690.75</v>
      </c>
      <c r="H68" s="66"/>
      <c r="I68" s="67">
        <f t="shared" si="28"/>
        <v>38.85</v>
      </c>
      <c r="J68" s="67">
        <f t="shared" si="29"/>
        <v>0</v>
      </c>
      <c r="K68" s="67">
        <f t="shared" si="30"/>
        <v>3690.75</v>
      </c>
      <c r="L68" s="67">
        <f t="shared" si="31"/>
        <v>0</v>
      </c>
    </row>
    <row r="69" spans="1:12">
      <c r="A69" s="125">
        <v>0</v>
      </c>
      <c r="B69" s="127">
        <v>212355</v>
      </c>
      <c r="C69" s="4" t="s">
        <v>2946</v>
      </c>
      <c r="D69" s="8" t="s">
        <v>2293</v>
      </c>
      <c r="E69" s="8" t="s">
        <v>8</v>
      </c>
      <c r="F69" s="98">
        <v>33.75</v>
      </c>
      <c r="G69" s="5">
        <f t="shared" si="23"/>
        <v>3206.25</v>
      </c>
      <c r="H69" s="66"/>
      <c r="I69" s="67">
        <f t="shared" si="24"/>
        <v>33.75</v>
      </c>
      <c r="J69" s="67">
        <f t="shared" si="25"/>
        <v>0</v>
      </c>
      <c r="K69" s="67">
        <f t="shared" si="26"/>
        <v>3206.25</v>
      </c>
      <c r="L69" s="67">
        <f t="shared" si="4"/>
        <v>0</v>
      </c>
    </row>
    <row r="70" spans="1:12">
      <c r="A70" s="125">
        <v>0</v>
      </c>
      <c r="B70" s="127">
        <v>212665</v>
      </c>
      <c r="C70" s="4" t="s">
        <v>2947</v>
      </c>
      <c r="D70" s="8" t="s">
        <v>2293</v>
      </c>
      <c r="E70" s="8" t="s">
        <v>8</v>
      </c>
      <c r="F70" s="98">
        <v>30.63</v>
      </c>
      <c r="G70" s="5">
        <f t="shared" si="23"/>
        <v>2909.85</v>
      </c>
      <c r="H70" s="66"/>
      <c r="I70" s="67">
        <f t="shared" si="24"/>
        <v>30.63</v>
      </c>
      <c r="J70" s="67">
        <f t="shared" si="25"/>
        <v>0</v>
      </c>
      <c r="K70" s="67">
        <f t="shared" si="26"/>
        <v>2909.85</v>
      </c>
      <c r="L70" s="67">
        <f t="shared" si="4"/>
        <v>0</v>
      </c>
    </row>
    <row r="71" spans="1:12">
      <c r="A71" s="125"/>
      <c r="B71" s="126"/>
      <c r="C71" s="4"/>
      <c r="D71" s="4"/>
      <c r="E71" s="4"/>
      <c r="F71" s="5"/>
      <c r="G71" s="5"/>
      <c r="H71" s="66"/>
      <c r="I71" s="67"/>
      <c r="J71" s="67"/>
      <c r="K71" s="67"/>
      <c r="L71" s="67"/>
    </row>
    <row r="72" spans="1:12">
      <c r="A72" s="125"/>
      <c r="B72" s="327" t="s">
        <v>4921</v>
      </c>
      <c r="C72" s="327"/>
      <c r="D72" s="327"/>
      <c r="E72" s="327"/>
      <c r="F72" s="327"/>
      <c r="G72" s="285"/>
      <c r="H72" s="66"/>
      <c r="I72" s="67"/>
      <c r="J72" s="67"/>
      <c r="K72" s="67"/>
      <c r="L72" s="67"/>
    </row>
    <row r="73" spans="1:12">
      <c r="A73" s="125">
        <v>0</v>
      </c>
      <c r="B73" s="126">
        <v>220555</v>
      </c>
      <c r="C73" s="4" t="s">
        <v>3767</v>
      </c>
      <c r="D73" s="4" t="s">
        <v>2410</v>
      </c>
      <c r="E73" s="4" t="s">
        <v>8</v>
      </c>
      <c r="F73" s="5">
        <v>7.56</v>
      </c>
      <c r="G73" s="5">
        <f t="shared" si="23"/>
        <v>718.2</v>
      </c>
      <c r="H73" s="66"/>
      <c r="I73" s="67">
        <f t="shared" si="24"/>
        <v>7.56</v>
      </c>
      <c r="J73" s="67">
        <f t="shared" si="25"/>
        <v>0</v>
      </c>
      <c r="K73" s="67">
        <f t="shared" si="26"/>
        <v>718.2</v>
      </c>
      <c r="L73" s="67">
        <f t="shared" si="4"/>
        <v>0</v>
      </c>
    </row>
    <row r="74" spans="1:12">
      <c r="A74" s="125">
        <v>0</v>
      </c>
      <c r="B74" s="126">
        <v>221155</v>
      </c>
      <c r="C74" s="4" t="s">
        <v>3768</v>
      </c>
      <c r="D74" s="4" t="s">
        <v>2410</v>
      </c>
      <c r="E74" s="4" t="s">
        <v>8</v>
      </c>
      <c r="F74" s="5">
        <v>7.29</v>
      </c>
      <c r="G74" s="5">
        <f t="shared" si="23"/>
        <v>692.55</v>
      </c>
      <c r="H74" s="66"/>
      <c r="I74" s="67">
        <f t="shared" si="24"/>
        <v>7.29</v>
      </c>
      <c r="J74" s="67">
        <f t="shared" si="25"/>
        <v>0</v>
      </c>
      <c r="K74" s="67">
        <f t="shared" si="26"/>
        <v>692.55</v>
      </c>
      <c r="L74" s="67">
        <f t="shared" si="4"/>
        <v>0</v>
      </c>
    </row>
    <row r="75" spans="1:12">
      <c r="A75" s="125">
        <v>0</v>
      </c>
      <c r="B75" s="126">
        <v>221462</v>
      </c>
      <c r="C75" s="126" t="s">
        <v>4586</v>
      </c>
      <c r="D75" s="126" t="s">
        <v>4587</v>
      </c>
      <c r="E75" s="126" t="s">
        <v>8</v>
      </c>
      <c r="F75" s="5">
        <v>3.92</v>
      </c>
      <c r="G75" s="5">
        <f>ROUND(F75*Курс_EUR,2)</f>
        <v>372.4</v>
      </c>
      <c r="H75" s="66"/>
      <c r="I75" s="67">
        <f>F75*(1-Скидка_RP_CST)</f>
        <v>3.92</v>
      </c>
      <c r="J75" s="67">
        <f>I75*H75</f>
        <v>0</v>
      </c>
      <c r="K75" s="67">
        <f>G75*(1-Скидка_RP_CST)</f>
        <v>372.4</v>
      </c>
      <c r="L75" s="67">
        <f>H75*K75</f>
        <v>0</v>
      </c>
    </row>
    <row r="76" spans="1:12">
      <c r="A76" s="125">
        <v>0</v>
      </c>
      <c r="B76" s="126">
        <v>222055</v>
      </c>
      <c r="C76" s="4" t="s">
        <v>3494</v>
      </c>
      <c r="D76" s="4" t="s">
        <v>2410</v>
      </c>
      <c r="E76" s="4" t="s">
        <v>8</v>
      </c>
      <c r="F76" s="5">
        <v>6.76</v>
      </c>
      <c r="G76" s="5">
        <f t="shared" si="23"/>
        <v>642.20000000000005</v>
      </c>
      <c r="H76" s="66"/>
      <c r="I76" s="67">
        <f t="shared" si="24"/>
        <v>6.76</v>
      </c>
      <c r="J76" s="67">
        <f t="shared" si="25"/>
        <v>0</v>
      </c>
      <c r="K76" s="67">
        <f t="shared" si="26"/>
        <v>642.20000000000005</v>
      </c>
      <c r="L76" s="67">
        <f t="shared" si="4"/>
        <v>0</v>
      </c>
    </row>
    <row r="77" spans="1:12">
      <c r="A77" s="125">
        <v>0</v>
      </c>
      <c r="B77" s="126">
        <v>223055</v>
      </c>
      <c r="C77" s="4" t="s">
        <v>3495</v>
      </c>
      <c r="D77" s="4" t="s">
        <v>2410</v>
      </c>
      <c r="E77" s="4" t="s">
        <v>8</v>
      </c>
      <c r="F77" s="5">
        <v>6.64</v>
      </c>
      <c r="G77" s="5">
        <f t="shared" si="23"/>
        <v>630.79999999999995</v>
      </c>
      <c r="H77" s="66"/>
      <c r="I77" s="67">
        <f t="shared" si="24"/>
        <v>6.64</v>
      </c>
      <c r="J77" s="67">
        <f t="shared" si="25"/>
        <v>0</v>
      </c>
      <c r="K77" s="67">
        <f t="shared" si="26"/>
        <v>630.79999999999995</v>
      </c>
      <c r="L77" s="67">
        <f t="shared" si="4"/>
        <v>0</v>
      </c>
    </row>
    <row r="78" spans="1:12">
      <c r="A78" s="125">
        <v>0</v>
      </c>
      <c r="B78" s="126">
        <v>223262</v>
      </c>
      <c r="C78" s="126" t="s">
        <v>4588</v>
      </c>
      <c r="D78" s="4" t="s">
        <v>4587</v>
      </c>
      <c r="E78" s="4" t="s">
        <v>8</v>
      </c>
      <c r="F78" s="5">
        <v>3.92</v>
      </c>
      <c r="G78" s="5">
        <f>ROUND(F78*Курс_EUR,2)</f>
        <v>372.4</v>
      </c>
      <c r="H78" s="66"/>
      <c r="I78" s="67">
        <f>F78*(1-Скидка_RP_CST)</f>
        <v>3.92</v>
      </c>
      <c r="J78" s="67">
        <f>I78*H78</f>
        <v>0</v>
      </c>
      <c r="K78" s="67">
        <f>G78*(1-Скидка_RP_CST)</f>
        <v>372.4</v>
      </c>
      <c r="L78" s="67">
        <f>H78*K78</f>
        <v>0</v>
      </c>
    </row>
    <row r="79" spans="1:12">
      <c r="A79" s="125">
        <v>0</v>
      </c>
      <c r="B79" s="126">
        <v>225362</v>
      </c>
      <c r="C79" s="126" t="s">
        <v>4589</v>
      </c>
      <c r="D79" s="4" t="s">
        <v>4587</v>
      </c>
      <c r="E79" s="4" t="s">
        <v>8</v>
      </c>
      <c r="F79" s="5">
        <v>3.65</v>
      </c>
      <c r="G79" s="5">
        <f>ROUND(F79*Курс_EUR,2)</f>
        <v>346.75</v>
      </c>
      <c r="H79" s="66"/>
      <c r="I79" s="67">
        <f>F79*(1-Скидка_RP_CST)</f>
        <v>3.65</v>
      </c>
      <c r="J79" s="67">
        <f>I79*H79</f>
        <v>0</v>
      </c>
      <c r="K79" s="67">
        <f>G79*(1-Скидка_RP_CST)</f>
        <v>346.75</v>
      </c>
      <c r="L79" s="67">
        <f>H79*K79</f>
        <v>0</v>
      </c>
    </row>
    <row r="80" spans="1:12">
      <c r="A80" s="125">
        <v>0</v>
      </c>
      <c r="B80" s="126">
        <v>225455</v>
      </c>
      <c r="C80" s="4" t="s">
        <v>29</v>
      </c>
      <c r="D80" s="4" t="s">
        <v>2410</v>
      </c>
      <c r="E80" s="4" t="s">
        <v>8</v>
      </c>
      <c r="F80" s="5">
        <v>4.13</v>
      </c>
      <c r="G80" s="5">
        <f t="shared" si="23"/>
        <v>392.35</v>
      </c>
      <c r="H80" s="66"/>
      <c r="I80" s="67">
        <f t="shared" si="24"/>
        <v>4.13</v>
      </c>
      <c r="J80" s="67">
        <f t="shared" si="25"/>
        <v>0</v>
      </c>
      <c r="K80" s="67">
        <f t="shared" si="26"/>
        <v>392.35</v>
      </c>
      <c r="L80" s="67">
        <f t="shared" si="4"/>
        <v>0</v>
      </c>
    </row>
    <row r="81" spans="1:14">
      <c r="A81" s="125">
        <v>0</v>
      </c>
      <c r="B81" s="126">
        <v>227112</v>
      </c>
      <c r="C81" s="4" t="s">
        <v>3481</v>
      </c>
      <c r="D81" s="4" t="s">
        <v>1834</v>
      </c>
      <c r="E81" s="4" t="s">
        <v>8</v>
      </c>
      <c r="F81" s="5">
        <v>4.47</v>
      </c>
      <c r="G81" s="5">
        <f t="shared" si="23"/>
        <v>424.65</v>
      </c>
      <c r="H81" s="66"/>
      <c r="I81" s="67">
        <f t="shared" si="24"/>
        <v>4.47</v>
      </c>
      <c r="J81" s="67">
        <f t="shared" si="25"/>
        <v>0</v>
      </c>
      <c r="K81" s="67">
        <f t="shared" si="26"/>
        <v>424.65</v>
      </c>
      <c r="L81" s="67">
        <f t="shared" si="4"/>
        <v>0</v>
      </c>
    </row>
    <row r="82" spans="1:14">
      <c r="A82" s="125">
        <v>0</v>
      </c>
      <c r="B82" s="126">
        <v>227114</v>
      </c>
      <c r="C82" s="4" t="s">
        <v>3316</v>
      </c>
      <c r="D82" s="4" t="s">
        <v>2452</v>
      </c>
      <c r="E82" s="4" t="s">
        <v>8</v>
      </c>
      <c r="F82" s="5">
        <v>6.63</v>
      </c>
      <c r="G82" s="5">
        <f t="shared" si="23"/>
        <v>629.85</v>
      </c>
      <c r="H82" s="66"/>
      <c r="I82" s="67">
        <f t="shared" si="24"/>
        <v>6.63</v>
      </c>
      <c r="J82" s="67">
        <f t="shared" si="25"/>
        <v>0</v>
      </c>
      <c r="K82" s="67">
        <f t="shared" si="26"/>
        <v>629.85</v>
      </c>
      <c r="L82" s="67">
        <f t="shared" si="4"/>
        <v>0</v>
      </c>
    </row>
    <row r="83" spans="1:14">
      <c r="A83" s="125">
        <v>0</v>
      </c>
      <c r="B83" s="126">
        <v>227116</v>
      </c>
      <c r="C83" s="4" t="s">
        <v>3317</v>
      </c>
      <c r="D83" s="4" t="s">
        <v>3318</v>
      </c>
      <c r="E83" s="4" t="s">
        <v>8</v>
      </c>
      <c r="F83" s="5">
        <v>14.66</v>
      </c>
      <c r="G83" s="5">
        <f t="shared" si="23"/>
        <v>1392.7</v>
      </c>
      <c r="H83" s="66"/>
      <c r="I83" s="67">
        <f t="shared" si="24"/>
        <v>14.66</v>
      </c>
      <c r="J83" s="67">
        <f t="shared" si="25"/>
        <v>0</v>
      </c>
      <c r="K83" s="67">
        <f t="shared" si="26"/>
        <v>1392.7</v>
      </c>
      <c r="L83" s="67">
        <f t="shared" si="4"/>
        <v>0</v>
      </c>
    </row>
    <row r="84" spans="1:14">
      <c r="A84" s="125">
        <v>0</v>
      </c>
      <c r="B84" s="126">
        <v>227125</v>
      </c>
      <c r="C84" s="4" t="s">
        <v>2387</v>
      </c>
      <c r="D84" s="4" t="s">
        <v>2442</v>
      </c>
      <c r="E84" s="4" t="s">
        <v>8</v>
      </c>
      <c r="F84" s="5">
        <v>8.74</v>
      </c>
      <c r="G84" s="5">
        <f t="shared" si="23"/>
        <v>830.3</v>
      </c>
      <c r="H84" s="66"/>
      <c r="I84" s="67">
        <f t="shared" si="24"/>
        <v>8.74</v>
      </c>
      <c r="J84" s="67">
        <f t="shared" si="25"/>
        <v>0</v>
      </c>
      <c r="K84" s="67">
        <f t="shared" si="26"/>
        <v>830.3</v>
      </c>
      <c r="L84" s="67">
        <f t="shared" si="4"/>
        <v>0</v>
      </c>
    </row>
    <row r="85" spans="1:14">
      <c r="A85" s="125">
        <v>0</v>
      </c>
      <c r="B85" s="126">
        <v>227525</v>
      </c>
      <c r="C85" s="4" t="s">
        <v>2388</v>
      </c>
      <c r="D85" s="4" t="s">
        <v>2442</v>
      </c>
      <c r="E85" s="4" t="s">
        <v>8</v>
      </c>
      <c r="F85" s="5">
        <v>6.17</v>
      </c>
      <c r="G85" s="5">
        <f t="shared" si="23"/>
        <v>586.15</v>
      </c>
      <c r="H85" s="66"/>
      <c r="I85" s="67">
        <f t="shared" si="24"/>
        <v>6.17</v>
      </c>
      <c r="J85" s="67">
        <f t="shared" si="25"/>
        <v>0</v>
      </c>
      <c r="K85" s="67">
        <f t="shared" si="26"/>
        <v>586.15</v>
      </c>
      <c r="L85" s="67">
        <f t="shared" si="4"/>
        <v>0</v>
      </c>
    </row>
    <row r="86" spans="1:14">
      <c r="A86" s="125">
        <v>0</v>
      </c>
      <c r="B86" s="126">
        <v>228126</v>
      </c>
      <c r="C86" s="4" t="s">
        <v>2389</v>
      </c>
      <c r="D86" s="4" t="s">
        <v>2443</v>
      </c>
      <c r="E86" s="4" t="s">
        <v>8</v>
      </c>
      <c r="F86" s="5">
        <v>10.37</v>
      </c>
      <c r="G86" s="5">
        <f t="shared" si="23"/>
        <v>985.15</v>
      </c>
      <c r="H86" s="66"/>
      <c r="I86" s="67">
        <f t="shared" si="24"/>
        <v>10.37</v>
      </c>
      <c r="J86" s="67">
        <f t="shared" si="25"/>
        <v>0</v>
      </c>
      <c r="K86" s="67">
        <f t="shared" si="26"/>
        <v>985.15</v>
      </c>
      <c r="L86" s="67">
        <f t="shared" si="4"/>
        <v>0</v>
      </c>
    </row>
    <row r="87" spans="1:14">
      <c r="A87" s="125"/>
      <c r="B87" s="126"/>
      <c r="C87" s="4"/>
      <c r="D87" s="4"/>
      <c r="E87" s="4"/>
      <c r="F87" s="5"/>
      <c r="G87" s="5"/>
      <c r="H87" s="66"/>
      <c r="I87" s="67"/>
      <c r="J87" s="67"/>
      <c r="K87" s="67"/>
      <c r="L87" s="67"/>
    </row>
    <row r="88" spans="1:14">
      <c r="A88" s="125"/>
      <c r="B88" s="327" t="s">
        <v>5321</v>
      </c>
      <c r="C88" s="327"/>
      <c r="D88" s="327"/>
      <c r="E88" s="327"/>
      <c r="F88" s="327"/>
      <c r="G88" s="285"/>
      <c r="H88" s="66"/>
      <c r="I88" s="67"/>
      <c r="J88" s="67"/>
      <c r="K88" s="67"/>
      <c r="L88" s="67"/>
    </row>
    <row r="89" spans="1:14">
      <c r="A89" s="125">
        <v>0</v>
      </c>
      <c r="B89" s="126">
        <v>229124</v>
      </c>
      <c r="C89" s="4" t="s">
        <v>3194</v>
      </c>
      <c r="D89" s="4" t="s">
        <v>2444</v>
      </c>
      <c r="E89" s="4" t="s">
        <v>8</v>
      </c>
      <c r="F89" s="5">
        <v>4.26</v>
      </c>
      <c r="G89" s="5">
        <f t="shared" si="23"/>
        <v>404.7</v>
      </c>
      <c r="H89" s="66"/>
      <c r="I89" s="67">
        <f t="shared" si="24"/>
        <v>4.26</v>
      </c>
      <c r="J89" s="67">
        <f t="shared" si="25"/>
        <v>0</v>
      </c>
      <c r="K89" s="67">
        <f t="shared" si="26"/>
        <v>404.7</v>
      </c>
      <c r="L89" s="67">
        <f t="shared" si="4"/>
        <v>0</v>
      </c>
    </row>
    <row r="90" spans="1:14">
      <c r="A90" s="125">
        <v>0</v>
      </c>
      <c r="B90" s="126">
        <v>229125</v>
      </c>
      <c r="C90" s="4" t="s">
        <v>3195</v>
      </c>
      <c r="D90" s="4" t="s">
        <v>2444</v>
      </c>
      <c r="E90" s="4" t="s">
        <v>8</v>
      </c>
      <c r="F90" s="5">
        <v>4.5599999999999996</v>
      </c>
      <c r="G90" s="5">
        <f t="shared" si="23"/>
        <v>433.2</v>
      </c>
      <c r="H90" s="66"/>
      <c r="I90" s="67">
        <f t="shared" si="24"/>
        <v>4.5599999999999996</v>
      </c>
      <c r="J90" s="67">
        <f t="shared" si="25"/>
        <v>0</v>
      </c>
      <c r="K90" s="67">
        <f t="shared" si="26"/>
        <v>433.2</v>
      </c>
      <c r="L90" s="67">
        <f t="shared" si="4"/>
        <v>0</v>
      </c>
    </row>
    <row r="91" spans="1:14">
      <c r="A91" s="125">
        <v>0</v>
      </c>
      <c r="B91" s="126">
        <v>229524</v>
      </c>
      <c r="C91" s="4" t="s">
        <v>3196</v>
      </c>
      <c r="D91" s="4" t="s">
        <v>2444</v>
      </c>
      <c r="E91" s="4" t="s">
        <v>8</v>
      </c>
      <c r="F91" s="5">
        <v>9.34</v>
      </c>
      <c r="G91" s="5">
        <f t="shared" si="23"/>
        <v>887.3</v>
      </c>
      <c r="H91" s="66"/>
      <c r="I91" s="67">
        <f t="shared" si="24"/>
        <v>9.34</v>
      </c>
      <c r="J91" s="67">
        <f t="shared" si="25"/>
        <v>0</v>
      </c>
      <c r="K91" s="67">
        <f t="shared" si="26"/>
        <v>887.3</v>
      </c>
      <c r="L91" s="67">
        <f t="shared" si="4"/>
        <v>0</v>
      </c>
    </row>
    <row r="92" spans="1:14">
      <c r="A92" s="125"/>
      <c r="B92" s="126"/>
      <c r="C92" s="4"/>
      <c r="D92" s="4"/>
      <c r="E92" s="4"/>
      <c r="F92" s="5"/>
      <c r="G92" s="5"/>
      <c r="H92" s="66"/>
      <c r="I92" s="67"/>
      <c r="J92" s="67"/>
      <c r="K92" s="67"/>
      <c r="L92" s="67"/>
    </row>
    <row r="93" spans="1:14">
      <c r="A93" s="125"/>
      <c r="B93" s="327" t="s">
        <v>747</v>
      </c>
      <c r="C93" s="327"/>
      <c r="D93" s="327"/>
      <c r="E93" s="327"/>
      <c r="F93" s="327"/>
      <c r="G93" s="285"/>
      <c r="H93" s="66"/>
      <c r="I93" s="67"/>
      <c r="J93" s="67"/>
      <c r="K93" s="67"/>
      <c r="L93" s="67"/>
    </row>
    <row r="94" spans="1:14">
      <c r="A94" s="125">
        <v>0</v>
      </c>
      <c r="B94" s="126">
        <v>232163</v>
      </c>
      <c r="C94" s="4" t="s">
        <v>4772</v>
      </c>
      <c r="D94" s="4" t="s">
        <v>2411</v>
      </c>
      <c r="E94" s="4" t="s">
        <v>8</v>
      </c>
      <c r="F94" s="5">
        <v>1.25</v>
      </c>
      <c r="G94" s="5">
        <f t="shared" si="23"/>
        <v>118.75</v>
      </c>
      <c r="H94" s="66"/>
      <c r="I94" s="67">
        <f t="shared" si="24"/>
        <v>1.25</v>
      </c>
      <c r="J94" s="67">
        <f t="shared" si="25"/>
        <v>0</v>
      </c>
      <c r="K94" s="67">
        <f t="shared" si="26"/>
        <v>118.75</v>
      </c>
      <c r="L94" s="67">
        <f t="shared" si="4"/>
        <v>0</v>
      </c>
    </row>
    <row r="95" spans="1:14" ht="12.5" thickBot="1">
      <c r="A95" s="125"/>
      <c r="B95" s="126"/>
      <c r="C95" s="4"/>
      <c r="D95" s="4"/>
      <c r="E95" s="4"/>
      <c r="F95" s="5"/>
      <c r="G95" s="5"/>
      <c r="H95" s="66"/>
      <c r="I95" s="67"/>
      <c r="J95" s="67"/>
      <c r="K95" s="67"/>
      <c r="L95" s="67"/>
    </row>
    <row r="96" spans="1:14" ht="16" thickBot="1">
      <c r="A96" s="125"/>
      <c r="B96" s="374" t="s">
        <v>30</v>
      </c>
      <c r="C96" s="375"/>
      <c r="D96" s="375"/>
      <c r="E96" s="375"/>
      <c r="F96" s="375"/>
      <c r="G96" s="328"/>
      <c r="H96" s="66"/>
      <c r="I96" s="67"/>
      <c r="J96" s="67"/>
      <c r="K96" s="67"/>
      <c r="L96" s="67"/>
      <c r="N96" s="89"/>
    </row>
    <row r="97" spans="1:14" ht="12.5" thickBot="1">
      <c r="A97" s="125"/>
      <c r="B97" s="358" t="s">
        <v>3582</v>
      </c>
      <c r="C97" s="359"/>
      <c r="D97" s="359"/>
      <c r="E97" s="359"/>
      <c r="F97" s="360"/>
      <c r="G97" s="285"/>
      <c r="H97" s="66"/>
      <c r="I97" s="67"/>
      <c r="J97" s="67"/>
      <c r="K97" s="67"/>
      <c r="L97" s="67"/>
      <c r="N97" s="89"/>
    </row>
    <row r="98" spans="1:14">
      <c r="A98" s="125">
        <v>0</v>
      </c>
      <c r="B98" s="126">
        <v>304142</v>
      </c>
      <c r="C98" s="126" t="s">
        <v>5032</v>
      </c>
      <c r="D98" s="4" t="s">
        <v>5031</v>
      </c>
      <c r="E98" s="4" t="s">
        <v>8</v>
      </c>
      <c r="F98" s="5">
        <v>5</v>
      </c>
      <c r="G98" s="5">
        <f t="shared" ref="G98:G123" si="32">ROUND(F98*Курс_EUR,2)</f>
        <v>475</v>
      </c>
      <c r="H98" s="66"/>
      <c r="I98" s="67">
        <f t="shared" ref="I98:I123" si="33">F98*(1-Скидка_RP_CST)</f>
        <v>5</v>
      </c>
      <c r="J98" s="67">
        <f t="shared" ref="J98:J147" si="34">I98*H98</f>
        <v>0</v>
      </c>
      <c r="K98" s="67">
        <f t="shared" ref="K98:K147" si="35">G98*(1-Скидка_RP_CST)</f>
        <v>475</v>
      </c>
      <c r="L98" s="67">
        <f t="shared" si="4"/>
        <v>0</v>
      </c>
      <c r="N98" s="89"/>
    </row>
    <row r="99" spans="1:14">
      <c r="A99" s="125">
        <v>0</v>
      </c>
      <c r="B99" s="126">
        <v>304292</v>
      </c>
      <c r="C99" s="126" t="s">
        <v>5033</v>
      </c>
      <c r="D99" s="4" t="s">
        <v>5031</v>
      </c>
      <c r="E99" s="4" t="s">
        <v>8</v>
      </c>
      <c r="F99" s="5">
        <v>5</v>
      </c>
      <c r="G99" s="5">
        <f t="shared" si="32"/>
        <v>475</v>
      </c>
      <c r="H99" s="66"/>
      <c r="I99" s="67">
        <f t="shared" si="33"/>
        <v>5</v>
      </c>
      <c r="J99" s="67">
        <f t="shared" si="34"/>
        <v>0</v>
      </c>
      <c r="K99" s="67">
        <f t="shared" si="35"/>
        <v>475</v>
      </c>
      <c r="L99" s="67">
        <f t="shared" si="4"/>
        <v>0</v>
      </c>
      <c r="N99" s="89"/>
    </row>
    <row r="100" spans="1:14">
      <c r="A100" s="125">
        <v>0</v>
      </c>
      <c r="B100" s="126">
        <v>304332</v>
      </c>
      <c r="C100" s="126" t="s">
        <v>5034</v>
      </c>
      <c r="D100" s="4" t="s">
        <v>5031</v>
      </c>
      <c r="E100" s="4" t="s">
        <v>8</v>
      </c>
      <c r="F100" s="5">
        <v>5</v>
      </c>
      <c r="G100" s="5">
        <f t="shared" si="32"/>
        <v>475</v>
      </c>
      <c r="H100" s="66"/>
      <c r="I100" s="67">
        <f t="shared" si="33"/>
        <v>5</v>
      </c>
      <c r="J100" s="67">
        <f t="shared" si="34"/>
        <v>0</v>
      </c>
      <c r="K100" s="67">
        <f t="shared" si="35"/>
        <v>475</v>
      </c>
      <c r="L100" s="67">
        <f t="shared" si="4"/>
        <v>0</v>
      </c>
      <c r="N100" s="89"/>
    </row>
    <row r="101" spans="1:14">
      <c r="A101" s="125">
        <v>0</v>
      </c>
      <c r="B101" s="126">
        <v>304482</v>
      </c>
      <c r="C101" s="126" t="s">
        <v>5035</v>
      </c>
      <c r="D101" s="4" t="s">
        <v>5031</v>
      </c>
      <c r="E101" s="4" t="s">
        <v>8</v>
      </c>
      <c r="F101" s="5">
        <v>5</v>
      </c>
      <c r="G101" s="5">
        <f t="shared" si="32"/>
        <v>475</v>
      </c>
      <c r="H101" s="66"/>
      <c r="I101" s="67">
        <f t="shared" si="33"/>
        <v>5</v>
      </c>
      <c r="J101" s="67">
        <f t="shared" si="34"/>
        <v>0</v>
      </c>
      <c r="K101" s="67">
        <f t="shared" si="35"/>
        <v>475</v>
      </c>
      <c r="L101" s="67">
        <f t="shared" ref="L101:L220" si="36">H101*K101</f>
        <v>0</v>
      </c>
      <c r="N101" s="89"/>
    </row>
    <row r="102" spans="1:14">
      <c r="A102" s="125"/>
      <c r="B102" s="126"/>
      <c r="C102" s="126"/>
      <c r="D102" s="4"/>
      <c r="E102" s="4"/>
      <c r="F102" s="5"/>
      <c r="G102" s="5"/>
      <c r="H102" s="66"/>
      <c r="I102" s="67"/>
      <c r="J102" s="67"/>
      <c r="K102" s="67"/>
      <c r="L102" s="67"/>
      <c r="N102" s="89"/>
    </row>
    <row r="103" spans="1:14">
      <c r="A103" s="125">
        <v>0</v>
      </c>
      <c r="B103" s="126">
        <v>305710</v>
      </c>
      <c r="C103" s="126" t="s">
        <v>4575</v>
      </c>
      <c r="D103" s="4" t="s">
        <v>2412</v>
      </c>
      <c r="E103" s="4" t="s">
        <v>8</v>
      </c>
      <c r="F103" s="5">
        <v>1.4</v>
      </c>
      <c r="G103" s="5">
        <f t="shared" si="32"/>
        <v>133</v>
      </c>
      <c r="H103" s="66"/>
      <c r="I103" s="67">
        <f t="shared" si="33"/>
        <v>1.4</v>
      </c>
      <c r="J103" s="67">
        <f t="shared" si="34"/>
        <v>0</v>
      </c>
      <c r="K103" s="67">
        <f t="shared" si="35"/>
        <v>133</v>
      </c>
      <c r="L103" s="67">
        <f t="shared" si="36"/>
        <v>0</v>
      </c>
      <c r="N103" s="89"/>
    </row>
    <row r="104" spans="1:14">
      <c r="A104" s="125">
        <v>0</v>
      </c>
      <c r="B104" s="126">
        <v>305711</v>
      </c>
      <c r="C104" s="126" t="s">
        <v>4576</v>
      </c>
      <c r="D104" s="4" t="s">
        <v>2413</v>
      </c>
      <c r="E104" s="4" t="s">
        <v>8</v>
      </c>
      <c r="F104" s="5">
        <v>1.87</v>
      </c>
      <c r="G104" s="5">
        <f t="shared" si="32"/>
        <v>177.65</v>
      </c>
      <c r="H104" s="66"/>
      <c r="I104" s="67">
        <f t="shared" si="33"/>
        <v>1.87</v>
      </c>
      <c r="J104" s="67">
        <f t="shared" si="34"/>
        <v>0</v>
      </c>
      <c r="K104" s="67">
        <f t="shared" si="35"/>
        <v>177.65</v>
      </c>
      <c r="L104" s="67">
        <f t="shared" si="36"/>
        <v>0</v>
      </c>
      <c r="N104" s="89"/>
    </row>
    <row r="105" spans="1:14">
      <c r="A105" s="125">
        <v>0</v>
      </c>
      <c r="B105" s="126">
        <v>305713</v>
      </c>
      <c r="C105" s="126" t="s">
        <v>4577</v>
      </c>
      <c r="D105" s="4" t="s">
        <v>2414</v>
      </c>
      <c r="E105" s="4" t="s">
        <v>8</v>
      </c>
      <c r="F105" s="5">
        <v>2.81</v>
      </c>
      <c r="G105" s="5">
        <f t="shared" si="32"/>
        <v>266.95</v>
      </c>
      <c r="H105" s="66"/>
      <c r="I105" s="67">
        <f t="shared" si="33"/>
        <v>2.81</v>
      </c>
      <c r="J105" s="67">
        <f t="shared" si="34"/>
        <v>0</v>
      </c>
      <c r="K105" s="67">
        <f t="shared" si="35"/>
        <v>266.95</v>
      </c>
      <c r="L105" s="67">
        <f t="shared" si="36"/>
        <v>0</v>
      </c>
      <c r="N105" s="89"/>
    </row>
    <row r="106" spans="1:14">
      <c r="A106" s="125">
        <v>0</v>
      </c>
      <c r="B106" s="126">
        <v>305714</v>
      </c>
      <c r="C106" s="126" t="s">
        <v>4578</v>
      </c>
      <c r="D106" s="4" t="s">
        <v>2414</v>
      </c>
      <c r="E106" s="4" t="s">
        <v>8</v>
      </c>
      <c r="F106" s="5">
        <v>3.75</v>
      </c>
      <c r="G106" s="5">
        <f t="shared" si="32"/>
        <v>356.25</v>
      </c>
      <c r="H106" s="66"/>
      <c r="I106" s="67">
        <f t="shared" si="33"/>
        <v>3.75</v>
      </c>
      <c r="J106" s="67">
        <f t="shared" si="34"/>
        <v>0</v>
      </c>
      <c r="K106" s="67">
        <f t="shared" si="35"/>
        <v>356.25</v>
      </c>
      <c r="L106" s="67">
        <f t="shared" si="36"/>
        <v>0</v>
      </c>
      <c r="N106" s="89"/>
    </row>
    <row r="107" spans="1:14">
      <c r="A107" s="125">
        <v>0</v>
      </c>
      <c r="B107" s="126">
        <v>305740</v>
      </c>
      <c r="C107" s="126" t="s">
        <v>5176</v>
      </c>
      <c r="D107" s="4" t="s">
        <v>2412</v>
      </c>
      <c r="E107" s="4" t="s">
        <v>8</v>
      </c>
      <c r="F107" s="5">
        <v>1.1399999999999999</v>
      </c>
      <c r="G107" s="5">
        <f t="shared" ref="G107:G118" si="37">ROUND(F107*Курс_EUR,2)</f>
        <v>108.3</v>
      </c>
      <c r="H107" s="66"/>
      <c r="I107" s="67">
        <f t="shared" ref="I107:I118" si="38">F107*(1-Скидка_RP_CST)</f>
        <v>1.1399999999999999</v>
      </c>
      <c r="J107" s="67">
        <f t="shared" ref="J107:J118" si="39">I107*H107</f>
        <v>0</v>
      </c>
      <c r="K107" s="67">
        <f t="shared" ref="K107:K118" si="40">G107*(1-Скидка_RP_CST)</f>
        <v>108.3</v>
      </c>
      <c r="L107" s="67">
        <f t="shared" ref="L107:L118" si="41">H107*K107</f>
        <v>0</v>
      </c>
      <c r="N107" s="89"/>
    </row>
    <row r="108" spans="1:14">
      <c r="A108" s="125">
        <v>0</v>
      </c>
      <c r="B108" s="126">
        <v>305741</v>
      </c>
      <c r="C108" s="126" t="s">
        <v>5177</v>
      </c>
      <c r="D108" s="4" t="s">
        <v>2413</v>
      </c>
      <c r="E108" s="4" t="s">
        <v>8</v>
      </c>
      <c r="F108" s="5">
        <v>1.52</v>
      </c>
      <c r="G108" s="5">
        <f t="shared" si="37"/>
        <v>144.4</v>
      </c>
      <c r="H108" s="66"/>
      <c r="I108" s="67">
        <f t="shared" si="38"/>
        <v>1.52</v>
      </c>
      <c r="J108" s="67">
        <f t="shared" si="39"/>
        <v>0</v>
      </c>
      <c r="K108" s="67">
        <f t="shared" si="40"/>
        <v>144.4</v>
      </c>
      <c r="L108" s="67">
        <f t="shared" si="41"/>
        <v>0</v>
      </c>
      <c r="N108" s="89"/>
    </row>
    <row r="109" spans="1:14">
      <c r="A109" s="125">
        <v>0</v>
      </c>
      <c r="B109" s="126">
        <v>305743</v>
      </c>
      <c r="C109" s="126" t="s">
        <v>5178</v>
      </c>
      <c r="D109" s="4" t="s">
        <v>2414</v>
      </c>
      <c r="E109" s="4" t="s">
        <v>8</v>
      </c>
      <c r="F109" s="5">
        <v>2.27</v>
      </c>
      <c r="G109" s="5">
        <f t="shared" si="37"/>
        <v>215.65</v>
      </c>
      <c r="H109" s="66"/>
      <c r="I109" s="67">
        <f t="shared" si="38"/>
        <v>2.27</v>
      </c>
      <c r="J109" s="67">
        <f t="shared" si="39"/>
        <v>0</v>
      </c>
      <c r="K109" s="67">
        <f t="shared" si="40"/>
        <v>215.65</v>
      </c>
      <c r="L109" s="67">
        <f t="shared" si="41"/>
        <v>0</v>
      </c>
      <c r="N109" s="89"/>
    </row>
    <row r="110" spans="1:14">
      <c r="A110" s="125">
        <v>0</v>
      </c>
      <c r="B110" s="126">
        <v>305744</v>
      </c>
      <c r="C110" s="126" t="s">
        <v>5179</v>
      </c>
      <c r="D110" s="4" t="s">
        <v>2414</v>
      </c>
      <c r="E110" s="4" t="s">
        <v>8</v>
      </c>
      <c r="F110" s="5">
        <v>3.03</v>
      </c>
      <c r="G110" s="5">
        <f t="shared" si="37"/>
        <v>287.85000000000002</v>
      </c>
      <c r="H110" s="66"/>
      <c r="I110" s="67">
        <f t="shared" si="38"/>
        <v>3.03</v>
      </c>
      <c r="J110" s="67">
        <f t="shared" si="39"/>
        <v>0</v>
      </c>
      <c r="K110" s="67">
        <f t="shared" si="40"/>
        <v>287.85000000000002</v>
      </c>
      <c r="L110" s="67">
        <f t="shared" si="41"/>
        <v>0</v>
      </c>
      <c r="N110" s="89"/>
    </row>
    <row r="111" spans="1:14">
      <c r="A111" s="125">
        <v>0</v>
      </c>
      <c r="B111" s="126">
        <v>305755</v>
      </c>
      <c r="C111" s="126" t="s">
        <v>5180</v>
      </c>
      <c r="D111" s="4" t="s">
        <v>2412</v>
      </c>
      <c r="E111" s="4" t="s">
        <v>8</v>
      </c>
      <c r="F111" s="5">
        <v>1.1399999999999999</v>
      </c>
      <c r="G111" s="5">
        <f t="shared" si="37"/>
        <v>108.3</v>
      </c>
      <c r="H111" s="66"/>
      <c r="I111" s="67">
        <f t="shared" si="38"/>
        <v>1.1399999999999999</v>
      </c>
      <c r="J111" s="67">
        <f t="shared" si="39"/>
        <v>0</v>
      </c>
      <c r="K111" s="67">
        <f t="shared" si="40"/>
        <v>108.3</v>
      </c>
      <c r="L111" s="67">
        <f t="shared" si="41"/>
        <v>0</v>
      </c>
      <c r="N111" s="89"/>
    </row>
    <row r="112" spans="1:14">
      <c r="A112" s="125">
        <v>0</v>
      </c>
      <c r="B112" s="126">
        <v>305756</v>
      </c>
      <c r="C112" s="126" t="s">
        <v>5181</v>
      </c>
      <c r="D112" s="4" t="s">
        <v>2413</v>
      </c>
      <c r="E112" s="4" t="s">
        <v>8</v>
      </c>
      <c r="F112" s="5">
        <v>1.52</v>
      </c>
      <c r="G112" s="5">
        <f t="shared" si="37"/>
        <v>144.4</v>
      </c>
      <c r="H112" s="66"/>
      <c r="I112" s="67">
        <f t="shared" si="38"/>
        <v>1.52</v>
      </c>
      <c r="J112" s="67">
        <f t="shared" si="39"/>
        <v>0</v>
      </c>
      <c r="K112" s="67">
        <f t="shared" si="40"/>
        <v>144.4</v>
      </c>
      <c r="L112" s="67">
        <f t="shared" si="41"/>
        <v>0</v>
      </c>
      <c r="N112" s="89"/>
    </row>
    <row r="113" spans="1:14">
      <c r="A113" s="125">
        <v>0</v>
      </c>
      <c r="B113" s="126">
        <v>305758</v>
      </c>
      <c r="C113" s="126" t="s">
        <v>5182</v>
      </c>
      <c r="D113" s="4" t="s">
        <v>2414</v>
      </c>
      <c r="E113" s="4" t="s">
        <v>8</v>
      </c>
      <c r="F113" s="5">
        <v>2.27</v>
      </c>
      <c r="G113" s="5">
        <f t="shared" si="37"/>
        <v>215.65</v>
      </c>
      <c r="H113" s="66"/>
      <c r="I113" s="67">
        <f t="shared" si="38"/>
        <v>2.27</v>
      </c>
      <c r="J113" s="67">
        <f t="shared" si="39"/>
        <v>0</v>
      </c>
      <c r="K113" s="67">
        <f t="shared" si="40"/>
        <v>215.65</v>
      </c>
      <c r="L113" s="67">
        <f t="shared" si="41"/>
        <v>0</v>
      </c>
      <c r="N113" s="89"/>
    </row>
    <row r="114" spans="1:14">
      <c r="A114" s="125">
        <v>0</v>
      </c>
      <c r="B114" s="126">
        <v>305759</v>
      </c>
      <c r="C114" s="126" t="s">
        <v>5183</v>
      </c>
      <c r="D114" s="4" t="s">
        <v>2414</v>
      </c>
      <c r="E114" s="4" t="s">
        <v>8</v>
      </c>
      <c r="F114" s="5">
        <v>3.03</v>
      </c>
      <c r="G114" s="5">
        <f t="shared" si="37"/>
        <v>287.85000000000002</v>
      </c>
      <c r="H114" s="66"/>
      <c r="I114" s="67">
        <f t="shared" si="38"/>
        <v>3.03</v>
      </c>
      <c r="J114" s="67">
        <f t="shared" si="39"/>
        <v>0</v>
      </c>
      <c r="K114" s="67">
        <f t="shared" si="40"/>
        <v>287.85000000000002</v>
      </c>
      <c r="L114" s="67">
        <f t="shared" si="41"/>
        <v>0</v>
      </c>
      <c r="N114" s="89"/>
    </row>
    <row r="115" spans="1:14">
      <c r="A115" s="125">
        <v>0</v>
      </c>
      <c r="B115" s="126">
        <v>305775</v>
      </c>
      <c r="C115" s="126" t="s">
        <v>5184</v>
      </c>
      <c r="D115" s="4" t="s">
        <v>2412</v>
      </c>
      <c r="E115" s="4" t="s">
        <v>8</v>
      </c>
      <c r="F115" s="5">
        <v>1.1399999999999999</v>
      </c>
      <c r="G115" s="5">
        <f t="shared" si="37"/>
        <v>108.3</v>
      </c>
      <c r="H115" s="66"/>
      <c r="I115" s="67">
        <f t="shared" si="38"/>
        <v>1.1399999999999999</v>
      </c>
      <c r="J115" s="67">
        <f t="shared" si="39"/>
        <v>0</v>
      </c>
      <c r="K115" s="67">
        <f t="shared" si="40"/>
        <v>108.3</v>
      </c>
      <c r="L115" s="67">
        <f t="shared" si="41"/>
        <v>0</v>
      </c>
      <c r="N115" s="89"/>
    </row>
    <row r="116" spans="1:14">
      <c r="A116" s="125">
        <v>0</v>
      </c>
      <c r="B116" s="126">
        <v>305776</v>
      </c>
      <c r="C116" s="126" t="s">
        <v>5185</v>
      </c>
      <c r="D116" s="4" t="s">
        <v>2413</v>
      </c>
      <c r="E116" s="4" t="s">
        <v>8</v>
      </c>
      <c r="F116" s="5">
        <v>1.52</v>
      </c>
      <c r="G116" s="5">
        <f t="shared" si="37"/>
        <v>144.4</v>
      </c>
      <c r="H116" s="66"/>
      <c r="I116" s="67">
        <f t="shared" si="38"/>
        <v>1.52</v>
      </c>
      <c r="J116" s="67">
        <f t="shared" si="39"/>
        <v>0</v>
      </c>
      <c r="K116" s="67">
        <f t="shared" si="40"/>
        <v>144.4</v>
      </c>
      <c r="L116" s="67">
        <f t="shared" si="41"/>
        <v>0</v>
      </c>
      <c r="N116" s="89"/>
    </row>
    <row r="117" spans="1:14">
      <c r="A117" s="125">
        <v>0</v>
      </c>
      <c r="B117" s="126">
        <v>305778</v>
      </c>
      <c r="C117" s="126" t="s">
        <v>5186</v>
      </c>
      <c r="D117" s="4" t="s">
        <v>2414</v>
      </c>
      <c r="E117" s="4" t="s">
        <v>8</v>
      </c>
      <c r="F117" s="5">
        <v>2.27</v>
      </c>
      <c r="G117" s="5">
        <f t="shared" si="37"/>
        <v>215.65</v>
      </c>
      <c r="H117" s="66"/>
      <c r="I117" s="67">
        <f t="shared" si="38"/>
        <v>2.27</v>
      </c>
      <c r="J117" s="67">
        <f t="shared" si="39"/>
        <v>0</v>
      </c>
      <c r="K117" s="67">
        <f t="shared" si="40"/>
        <v>215.65</v>
      </c>
      <c r="L117" s="67">
        <f t="shared" si="41"/>
        <v>0</v>
      </c>
      <c r="N117" s="89"/>
    </row>
    <row r="118" spans="1:14">
      <c r="A118" s="125">
        <v>0</v>
      </c>
      <c r="B118" s="126">
        <v>305779</v>
      </c>
      <c r="C118" s="126" t="s">
        <v>5187</v>
      </c>
      <c r="D118" s="4" t="s">
        <v>2414</v>
      </c>
      <c r="E118" s="4" t="s">
        <v>8</v>
      </c>
      <c r="F118" s="5">
        <v>3.03</v>
      </c>
      <c r="G118" s="5">
        <f t="shared" si="37"/>
        <v>287.85000000000002</v>
      </c>
      <c r="H118" s="66"/>
      <c r="I118" s="67">
        <f t="shared" si="38"/>
        <v>3.03</v>
      </c>
      <c r="J118" s="67">
        <f t="shared" si="39"/>
        <v>0</v>
      </c>
      <c r="K118" s="67">
        <f t="shared" si="40"/>
        <v>287.85000000000002</v>
      </c>
      <c r="L118" s="67">
        <f t="shared" si="41"/>
        <v>0</v>
      </c>
      <c r="N118" s="89"/>
    </row>
    <row r="119" spans="1:14">
      <c r="A119" s="125"/>
      <c r="B119" s="126"/>
      <c r="C119" s="126"/>
      <c r="D119" s="4"/>
      <c r="E119" s="4"/>
      <c r="F119" s="5"/>
      <c r="G119" s="5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305835</v>
      </c>
      <c r="C120" s="126" t="s">
        <v>4579</v>
      </c>
      <c r="D120" s="4" t="s">
        <v>2412</v>
      </c>
      <c r="E120" s="4" t="s">
        <v>8</v>
      </c>
      <c r="F120" s="5">
        <v>1.08</v>
      </c>
      <c r="G120" s="5">
        <f t="shared" si="32"/>
        <v>102.6</v>
      </c>
      <c r="H120" s="66"/>
      <c r="I120" s="67">
        <f t="shared" si="33"/>
        <v>1.08</v>
      </c>
      <c r="J120" s="67">
        <f t="shared" si="34"/>
        <v>0</v>
      </c>
      <c r="K120" s="67">
        <f t="shared" si="35"/>
        <v>102.6</v>
      </c>
      <c r="L120" s="67">
        <f t="shared" si="36"/>
        <v>0</v>
      </c>
      <c r="N120" s="89"/>
    </row>
    <row r="121" spans="1:14">
      <c r="A121" s="125">
        <v>0</v>
      </c>
      <c r="B121" s="126">
        <v>305836</v>
      </c>
      <c r="C121" s="126" t="s">
        <v>4580</v>
      </c>
      <c r="D121" s="4" t="s">
        <v>2413</v>
      </c>
      <c r="E121" s="4" t="s">
        <v>8</v>
      </c>
      <c r="F121" s="5">
        <v>1.44</v>
      </c>
      <c r="G121" s="5">
        <f t="shared" si="32"/>
        <v>136.80000000000001</v>
      </c>
      <c r="H121" s="66"/>
      <c r="I121" s="67">
        <f t="shared" si="33"/>
        <v>1.44</v>
      </c>
      <c r="J121" s="67">
        <f t="shared" si="34"/>
        <v>0</v>
      </c>
      <c r="K121" s="67">
        <f t="shared" si="35"/>
        <v>136.80000000000001</v>
      </c>
      <c r="L121" s="67">
        <f t="shared" si="36"/>
        <v>0</v>
      </c>
      <c r="N121" s="89"/>
    </row>
    <row r="122" spans="1:14">
      <c r="A122" s="125">
        <v>0</v>
      </c>
      <c r="B122" s="126">
        <v>305838</v>
      </c>
      <c r="C122" s="126" t="s">
        <v>4581</v>
      </c>
      <c r="D122" s="4" t="s">
        <v>2414</v>
      </c>
      <c r="E122" s="4" t="s">
        <v>8</v>
      </c>
      <c r="F122" s="5">
        <v>2.16</v>
      </c>
      <c r="G122" s="5">
        <f t="shared" si="32"/>
        <v>205.2</v>
      </c>
      <c r="H122" s="66"/>
      <c r="I122" s="67">
        <f t="shared" si="33"/>
        <v>2.16</v>
      </c>
      <c r="J122" s="67">
        <f t="shared" si="34"/>
        <v>0</v>
      </c>
      <c r="K122" s="67">
        <f t="shared" si="35"/>
        <v>205.2</v>
      </c>
      <c r="L122" s="67">
        <f t="shared" si="36"/>
        <v>0</v>
      </c>
      <c r="N122" s="89"/>
    </row>
    <row r="123" spans="1:14">
      <c r="A123" s="125">
        <v>0</v>
      </c>
      <c r="B123" s="126">
        <v>305839</v>
      </c>
      <c r="C123" s="126" t="s">
        <v>4582</v>
      </c>
      <c r="D123" s="4" t="s">
        <v>2414</v>
      </c>
      <c r="E123" s="4" t="s">
        <v>8</v>
      </c>
      <c r="F123" s="5">
        <v>2.88</v>
      </c>
      <c r="G123" s="5">
        <f t="shared" si="32"/>
        <v>273.60000000000002</v>
      </c>
      <c r="H123" s="66"/>
      <c r="I123" s="67">
        <f t="shared" si="33"/>
        <v>2.88</v>
      </c>
      <c r="J123" s="67">
        <f t="shared" si="34"/>
        <v>0</v>
      </c>
      <c r="K123" s="67">
        <f t="shared" si="35"/>
        <v>273.60000000000002</v>
      </c>
      <c r="L123" s="67">
        <f t="shared" si="36"/>
        <v>0</v>
      </c>
      <c r="N123" s="89"/>
    </row>
    <row r="124" spans="1:14">
      <c r="A124" s="125"/>
      <c r="B124" s="126"/>
      <c r="C124" s="126"/>
      <c r="D124" s="4"/>
      <c r="E124" s="4"/>
      <c r="F124" s="5"/>
      <c r="G124" s="5"/>
      <c r="H124" s="66"/>
      <c r="I124" s="67"/>
      <c r="J124" s="67"/>
      <c r="K124" s="67"/>
      <c r="L124" s="67"/>
      <c r="N124" s="89"/>
    </row>
    <row r="125" spans="1:14">
      <c r="A125" s="125">
        <v>0</v>
      </c>
      <c r="B125" s="126">
        <v>311514</v>
      </c>
      <c r="C125" s="126" t="s">
        <v>3527</v>
      </c>
      <c r="D125" s="4" t="s">
        <v>2412</v>
      </c>
      <c r="E125" s="4" t="s">
        <v>8</v>
      </c>
      <c r="F125" s="5">
        <v>1.06</v>
      </c>
      <c r="G125" s="5">
        <f t="shared" ref="G125:G144" si="42">ROUND(F125*Курс_EUR,2)</f>
        <v>100.7</v>
      </c>
      <c r="H125" s="66"/>
      <c r="I125" s="67">
        <f t="shared" ref="I125:I144" si="43">F125*(1-Скидка_RP_CST)</f>
        <v>1.06</v>
      </c>
      <c r="J125" s="67">
        <f t="shared" ref="J125:J144" si="44">I125*H125</f>
        <v>0</v>
      </c>
      <c r="K125" s="67">
        <f t="shared" ref="K125:K144" si="45">G125*(1-Скидка_RP_CST)</f>
        <v>100.7</v>
      </c>
      <c r="L125" s="67">
        <f t="shared" ref="L125:L144" si="46">H125*K125</f>
        <v>0</v>
      </c>
      <c r="N125" s="89"/>
    </row>
    <row r="126" spans="1:14">
      <c r="A126" s="125">
        <v>0</v>
      </c>
      <c r="B126" s="126">
        <v>311534</v>
      </c>
      <c r="C126" s="126" t="s">
        <v>3528</v>
      </c>
      <c r="D126" s="4" t="s">
        <v>2413</v>
      </c>
      <c r="E126" s="4" t="s">
        <v>8</v>
      </c>
      <c r="F126" s="5">
        <v>1.41</v>
      </c>
      <c r="G126" s="5">
        <f t="shared" si="42"/>
        <v>133.94999999999999</v>
      </c>
      <c r="H126" s="66"/>
      <c r="I126" s="67">
        <f t="shared" si="43"/>
        <v>1.41</v>
      </c>
      <c r="J126" s="67">
        <f t="shared" si="44"/>
        <v>0</v>
      </c>
      <c r="K126" s="67">
        <f t="shared" si="45"/>
        <v>133.94999999999999</v>
      </c>
      <c r="L126" s="67">
        <f t="shared" si="46"/>
        <v>0</v>
      </c>
      <c r="N126" s="89"/>
    </row>
    <row r="127" spans="1:14">
      <c r="A127" s="125">
        <v>0</v>
      </c>
      <c r="B127" s="126">
        <v>311554</v>
      </c>
      <c r="C127" s="126" t="s">
        <v>3529</v>
      </c>
      <c r="D127" s="4" t="s">
        <v>2414</v>
      </c>
      <c r="E127" s="4" t="s">
        <v>8</v>
      </c>
      <c r="F127" s="5">
        <v>2.11</v>
      </c>
      <c r="G127" s="5">
        <f t="shared" si="42"/>
        <v>200.45</v>
      </c>
      <c r="H127" s="66"/>
      <c r="I127" s="67">
        <f t="shared" si="43"/>
        <v>2.11</v>
      </c>
      <c r="J127" s="67">
        <f t="shared" si="44"/>
        <v>0</v>
      </c>
      <c r="K127" s="67">
        <f t="shared" si="45"/>
        <v>200.45</v>
      </c>
      <c r="L127" s="67">
        <f t="shared" si="46"/>
        <v>0</v>
      </c>
      <c r="N127" s="89"/>
    </row>
    <row r="128" spans="1:14">
      <c r="A128" s="125">
        <v>0</v>
      </c>
      <c r="B128" s="126">
        <v>311574</v>
      </c>
      <c r="C128" s="126" t="s">
        <v>3530</v>
      </c>
      <c r="D128" s="4" t="s">
        <v>2414</v>
      </c>
      <c r="E128" s="4" t="s">
        <v>8</v>
      </c>
      <c r="F128" s="5">
        <v>2.82</v>
      </c>
      <c r="G128" s="5">
        <f t="shared" si="42"/>
        <v>267.89999999999998</v>
      </c>
      <c r="H128" s="66"/>
      <c r="I128" s="67">
        <f t="shared" si="43"/>
        <v>2.82</v>
      </c>
      <c r="J128" s="67">
        <f t="shared" si="44"/>
        <v>0</v>
      </c>
      <c r="K128" s="67">
        <f t="shared" si="45"/>
        <v>267.89999999999998</v>
      </c>
      <c r="L128" s="67">
        <f t="shared" si="46"/>
        <v>0</v>
      </c>
      <c r="N128" s="89"/>
    </row>
    <row r="129" spans="1:14">
      <c r="A129" s="125">
        <v>0</v>
      </c>
      <c r="B129" s="126">
        <v>311605</v>
      </c>
      <c r="C129" s="126" t="s">
        <v>5207</v>
      </c>
      <c r="D129" s="4" t="s">
        <v>2412</v>
      </c>
      <c r="E129" s="4" t="s">
        <v>8</v>
      </c>
      <c r="F129" s="5">
        <v>1.06</v>
      </c>
      <c r="G129" s="5">
        <f t="shared" si="42"/>
        <v>100.7</v>
      </c>
      <c r="H129" s="66"/>
      <c r="I129" s="67">
        <f t="shared" si="43"/>
        <v>1.06</v>
      </c>
      <c r="J129" s="67">
        <f t="shared" si="44"/>
        <v>0</v>
      </c>
      <c r="K129" s="67">
        <f t="shared" si="45"/>
        <v>100.7</v>
      </c>
      <c r="L129" s="67">
        <f t="shared" si="46"/>
        <v>0</v>
      </c>
      <c r="N129" s="89"/>
    </row>
    <row r="130" spans="1:14">
      <c r="A130" s="125">
        <v>0</v>
      </c>
      <c r="B130" s="126">
        <v>311606</v>
      </c>
      <c r="C130" s="126" t="s">
        <v>5208</v>
      </c>
      <c r="D130" s="4" t="s">
        <v>2413</v>
      </c>
      <c r="E130" s="4" t="s">
        <v>8</v>
      </c>
      <c r="F130" s="5">
        <v>1.41</v>
      </c>
      <c r="G130" s="5">
        <f t="shared" si="42"/>
        <v>133.94999999999999</v>
      </c>
      <c r="H130" s="66"/>
      <c r="I130" s="67">
        <f t="shared" si="43"/>
        <v>1.41</v>
      </c>
      <c r="J130" s="67">
        <f t="shared" si="44"/>
        <v>0</v>
      </c>
      <c r="K130" s="67">
        <f t="shared" si="45"/>
        <v>133.94999999999999</v>
      </c>
      <c r="L130" s="67">
        <f t="shared" si="46"/>
        <v>0</v>
      </c>
      <c r="N130" s="89"/>
    </row>
    <row r="131" spans="1:14">
      <c r="A131" s="125">
        <v>0</v>
      </c>
      <c r="B131" s="126">
        <v>311608</v>
      </c>
      <c r="C131" s="126" t="s">
        <v>5209</v>
      </c>
      <c r="D131" s="4" t="s">
        <v>2414</v>
      </c>
      <c r="E131" s="4" t="s">
        <v>8</v>
      </c>
      <c r="F131" s="5">
        <v>2.11</v>
      </c>
      <c r="G131" s="5">
        <f t="shared" si="42"/>
        <v>200.45</v>
      </c>
      <c r="H131" s="66"/>
      <c r="I131" s="67">
        <f t="shared" si="43"/>
        <v>2.11</v>
      </c>
      <c r="J131" s="67">
        <f t="shared" si="44"/>
        <v>0</v>
      </c>
      <c r="K131" s="67">
        <f t="shared" si="45"/>
        <v>200.45</v>
      </c>
      <c r="L131" s="67">
        <f t="shared" si="46"/>
        <v>0</v>
      </c>
      <c r="N131" s="89"/>
    </row>
    <row r="132" spans="1:14">
      <c r="A132" s="125">
        <v>0</v>
      </c>
      <c r="B132" s="126">
        <v>311609</v>
      </c>
      <c r="C132" s="126" t="s">
        <v>5210</v>
      </c>
      <c r="D132" s="4" t="s">
        <v>2414</v>
      </c>
      <c r="E132" s="4" t="s">
        <v>8</v>
      </c>
      <c r="F132" s="5">
        <v>2.82</v>
      </c>
      <c r="G132" s="5">
        <f t="shared" si="42"/>
        <v>267.89999999999998</v>
      </c>
      <c r="H132" s="66"/>
      <c r="I132" s="67">
        <f t="shared" si="43"/>
        <v>2.82</v>
      </c>
      <c r="J132" s="67">
        <f t="shared" si="44"/>
        <v>0</v>
      </c>
      <c r="K132" s="67">
        <f t="shared" si="45"/>
        <v>267.89999999999998</v>
      </c>
      <c r="L132" s="67">
        <f t="shared" si="46"/>
        <v>0</v>
      </c>
      <c r="N132" s="89"/>
    </row>
    <row r="133" spans="1:14">
      <c r="A133" s="125">
        <v>0</v>
      </c>
      <c r="B133" s="126">
        <v>311614</v>
      </c>
      <c r="C133" s="126" t="s">
        <v>3618</v>
      </c>
      <c r="D133" s="4" t="s">
        <v>2412</v>
      </c>
      <c r="E133" s="4" t="s">
        <v>8</v>
      </c>
      <c r="F133" s="5">
        <v>1.06</v>
      </c>
      <c r="G133" s="5">
        <f t="shared" si="42"/>
        <v>100.7</v>
      </c>
      <c r="H133" s="66"/>
      <c r="I133" s="67">
        <f t="shared" si="43"/>
        <v>1.06</v>
      </c>
      <c r="J133" s="67">
        <f t="shared" si="44"/>
        <v>0</v>
      </c>
      <c r="K133" s="67">
        <f t="shared" si="45"/>
        <v>100.7</v>
      </c>
      <c r="L133" s="67">
        <f t="shared" si="46"/>
        <v>0</v>
      </c>
      <c r="N133" s="89"/>
    </row>
    <row r="134" spans="1:14">
      <c r="A134" s="125">
        <v>0</v>
      </c>
      <c r="B134" s="126">
        <v>311634</v>
      </c>
      <c r="C134" s="126" t="s">
        <v>3619</v>
      </c>
      <c r="D134" s="4" t="s">
        <v>2413</v>
      </c>
      <c r="E134" s="4" t="s">
        <v>8</v>
      </c>
      <c r="F134" s="5">
        <v>1.41</v>
      </c>
      <c r="G134" s="5">
        <f t="shared" si="42"/>
        <v>133.94999999999999</v>
      </c>
      <c r="H134" s="66"/>
      <c r="I134" s="67">
        <f t="shared" si="43"/>
        <v>1.41</v>
      </c>
      <c r="J134" s="67">
        <f t="shared" si="44"/>
        <v>0</v>
      </c>
      <c r="K134" s="67">
        <f t="shared" si="45"/>
        <v>133.94999999999999</v>
      </c>
      <c r="L134" s="67">
        <f t="shared" si="46"/>
        <v>0</v>
      </c>
      <c r="N134" s="89"/>
    </row>
    <row r="135" spans="1:14">
      <c r="A135" s="125">
        <v>0</v>
      </c>
      <c r="B135" s="126">
        <v>311654</v>
      </c>
      <c r="C135" s="126" t="s">
        <v>3620</v>
      </c>
      <c r="D135" s="4" t="s">
        <v>2414</v>
      </c>
      <c r="E135" s="4" t="s">
        <v>8</v>
      </c>
      <c r="F135" s="5">
        <v>2.11</v>
      </c>
      <c r="G135" s="5">
        <f t="shared" si="42"/>
        <v>200.45</v>
      </c>
      <c r="H135" s="66"/>
      <c r="I135" s="67">
        <f t="shared" si="43"/>
        <v>2.11</v>
      </c>
      <c r="J135" s="67">
        <f t="shared" si="44"/>
        <v>0</v>
      </c>
      <c r="K135" s="67">
        <f t="shared" si="45"/>
        <v>200.45</v>
      </c>
      <c r="L135" s="67">
        <f t="shared" si="46"/>
        <v>0</v>
      </c>
      <c r="N135" s="89"/>
    </row>
    <row r="136" spans="1:14">
      <c r="A136" s="125">
        <v>0</v>
      </c>
      <c r="B136" s="126">
        <v>311674</v>
      </c>
      <c r="C136" s="126" t="s">
        <v>3621</v>
      </c>
      <c r="D136" s="4" t="s">
        <v>2414</v>
      </c>
      <c r="E136" s="4" t="s">
        <v>8</v>
      </c>
      <c r="F136" s="5">
        <v>2.82</v>
      </c>
      <c r="G136" s="5">
        <f t="shared" si="42"/>
        <v>267.89999999999998</v>
      </c>
      <c r="H136" s="66"/>
      <c r="I136" s="67">
        <f t="shared" si="43"/>
        <v>2.82</v>
      </c>
      <c r="J136" s="67">
        <f t="shared" si="44"/>
        <v>0</v>
      </c>
      <c r="K136" s="67">
        <f t="shared" si="45"/>
        <v>267.89999999999998</v>
      </c>
      <c r="L136" s="67">
        <f t="shared" si="46"/>
        <v>0</v>
      </c>
      <c r="N136" s="89"/>
    </row>
    <row r="137" spans="1:14">
      <c r="A137" s="125">
        <v>0</v>
      </c>
      <c r="B137" s="126">
        <v>311685</v>
      </c>
      <c r="C137" s="126" t="s">
        <v>5356</v>
      </c>
      <c r="D137" s="4" t="s">
        <v>2412</v>
      </c>
      <c r="E137" s="4" t="s">
        <v>8</v>
      </c>
      <c r="F137" s="5">
        <v>1.06</v>
      </c>
      <c r="G137" s="5">
        <f t="shared" si="42"/>
        <v>100.7</v>
      </c>
      <c r="H137" s="66"/>
      <c r="I137" s="67">
        <f t="shared" si="43"/>
        <v>1.06</v>
      </c>
      <c r="J137" s="67">
        <f t="shared" si="44"/>
        <v>0</v>
      </c>
      <c r="K137" s="67">
        <f t="shared" si="45"/>
        <v>100.7</v>
      </c>
      <c r="L137" s="67">
        <f t="shared" si="46"/>
        <v>0</v>
      </c>
      <c r="N137" s="89"/>
    </row>
    <row r="138" spans="1:14">
      <c r="A138" s="125">
        <v>0</v>
      </c>
      <c r="B138" s="126">
        <v>311686</v>
      </c>
      <c r="C138" s="126" t="s">
        <v>5357</v>
      </c>
      <c r="D138" s="4" t="s">
        <v>2413</v>
      </c>
      <c r="E138" s="4" t="s">
        <v>8</v>
      </c>
      <c r="F138" s="5">
        <v>1.41</v>
      </c>
      <c r="G138" s="5">
        <f t="shared" si="42"/>
        <v>133.94999999999999</v>
      </c>
      <c r="H138" s="66"/>
      <c r="I138" s="67">
        <f t="shared" si="43"/>
        <v>1.41</v>
      </c>
      <c r="J138" s="67">
        <f t="shared" si="44"/>
        <v>0</v>
      </c>
      <c r="K138" s="67">
        <f t="shared" si="45"/>
        <v>133.94999999999999</v>
      </c>
      <c r="L138" s="67">
        <f t="shared" si="46"/>
        <v>0</v>
      </c>
      <c r="N138" s="89"/>
    </row>
    <row r="139" spans="1:14">
      <c r="A139" s="125">
        <v>0</v>
      </c>
      <c r="B139" s="126">
        <v>311688</v>
      </c>
      <c r="C139" s="126" t="s">
        <v>5358</v>
      </c>
      <c r="D139" s="4" t="s">
        <v>2414</v>
      </c>
      <c r="E139" s="4" t="s">
        <v>8</v>
      </c>
      <c r="F139" s="5">
        <v>2.11</v>
      </c>
      <c r="G139" s="5">
        <f t="shared" si="42"/>
        <v>200.45</v>
      </c>
      <c r="H139" s="66"/>
      <c r="I139" s="67">
        <f t="shared" si="43"/>
        <v>2.11</v>
      </c>
      <c r="J139" s="67">
        <f t="shared" si="44"/>
        <v>0</v>
      </c>
      <c r="K139" s="67">
        <f t="shared" si="45"/>
        <v>200.45</v>
      </c>
      <c r="L139" s="67">
        <f t="shared" si="46"/>
        <v>0</v>
      </c>
      <c r="N139" s="89"/>
    </row>
    <row r="140" spans="1:14">
      <c r="A140" s="125">
        <v>0</v>
      </c>
      <c r="B140" s="126">
        <v>311689</v>
      </c>
      <c r="C140" s="126" t="s">
        <v>5359</v>
      </c>
      <c r="D140" s="4" t="s">
        <v>2414</v>
      </c>
      <c r="E140" s="4" t="s">
        <v>8</v>
      </c>
      <c r="F140" s="5">
        <v>2.82</v>
      </c>
      <c r="G140" s="5">
        <f t="shared" si="42"/>
        <v>267.89999999999998</v>
      </c>
      <c r="H140" s="66"/>
      <c r="I140" s="67">
        <f t="shared" si="43"/>
        <v>2.82</v>
      </c>
      <c r="J140" s="67">
        <f t="shared" si="44"/>
        <v>0</v>
      </c>
      <c r="K140" s="67">
        <f t="shared" si="45"/>
        <v>267.89999999999998</v>
      </c>
      <c r="L140" s="67">
        <f t="shared" si="46"/>
        <v>0</v>
      </c>
      <c r="N140" s="89"/>
    </row>
    <row r="141" spans="1:14">
      <c r="A141" s="125">
        <v>0</v>
      </c>
      <c r="B141" s="126">
        <v>311705</v>
      </c>
      <c r="C141" s="126" t="s">
        <v>5360</v>
      </c>
      <c r="D141" s="4" t="s">
        <v>2412</v>
      </c>
      <c r="E141" s="4" t="s">
        <v>8</v>
      </c>
      <c r="F141" s="5">
        <v>1.06</v>
      </c>
      <c r="G141" s="5">
        <f t="shared" si="42"/>
        <v>100.7</v>
      </c>
      <c r="H141" s="66"/>
      <c r="I141" s="67">
        <f t="shared" si="43"/>
        <v>1.06</v>
      </c>
      <c r="J141" s="67">
        <f t="shared" si="44"/>
        <v>0</v>
      </c>
      <c r="K141" s="67">
        <f t="shared" si="45"/>
        <v>100.7</v>
      </c>
      <c r="L141" s="67">
        <f t="shared" si="46"/>
        <v>0</v>
      </c>
      <c r="N141" s="89"/>
    </row>
    <row r="142" spans="1:14">
      <c r="A142" s="125">
        <v>0</v>
      </c>
      <c r="B142" s="126">
        <v>311706</v>
      </c>
      <c r="C142" s="126" t="s">
        <v>5361</v>
      </c>
      <c r="D142" s="4" t="s">
        <v>2413</v>
      </c>
      <c r="E142" s="4" t="s">
        <v>8</v>
      </c>
      <c r="F142" s="5">
        <v>1.41</v>
      </c>
      <c r="G142" s="5">
        <f t="shared" si="42"/>
        <v>133.94999999999999</v>
      </c>
      <c r="H142" s="66"/>
      <c r="I142" s="67">
        <f t="shared" si="43"/>
        <v>1.41</v>
      </c>
      <c r="J142" s="67">
        <f t="shared" si="44"/>
        <v>0</v>
      </c>
      <c r="K142" s="67">
        <f t="shared" si="45"/>
        <v>133.94999999999999</v>
      </c>
      <c r="L142" s="67">
        <f t="shared" si="46"/>
        <v>0</v>
      </c>
      <c r="N142" s="89"/>
    </row>
    <row r="143" spans="1:14">
      <c r="A143" s="125">
        <v>0</v>
      </c>
      <c r="B143" s="126">
        <v>311708</v>
      </c>
      <c r="C143" s="126" t="s">
        <v>5362</v>
      </c>
      <c r="D143" s="4" t="s">
        <v>2414</v>
      </c>
      <c r="E143" s="4" t="s">
        <v>8</v>
      </c>
      <c r="F143" s="5">
        <v>2.11</v>
      </c>
      <c r="G143" s="5">
        <f t="shared" si="42"/>
        <v>200.45</v>
      </c>
      <c r="H143" s="66"/>
      <c r="I143" s="67">
        <f t="shared" si="43"/>
        <v>2.11</v>
      </c>
      <c r="J143" s="67">
        <f t="shared" si="44"/>
        <v>0</v>
      </c>
      <c r="K143" s="67">
        <f t="shared" si="45"/>
        <v>200.45</v>
      </c>
      <c r="L143" s="67">
        <f t="shared" si="46"/>
        <v>0</v>
      </c>
      <c r="N143" s="89"/>
    </row>
    <row r="144" spans="1:14">
      <c r="A144" s="125">
        <v>0</v>
      </c>
      <c r="B144" s="126">
        <v>311709</v>
      </c>
      <c r="C144" s="126" t="s">
        <v>5363</v>
      </c>
      <c r="D144" s="4" t="s">
        <v>2414</v>
      </c>
      <c r="E144" s="4" t="s">
        <v>8</v>
      </c>
      <c r="F144" s="5">
        <v>2.82</v>
      </c>
      <c r="G144" s="5">
        <f t="shared" si="42"/>
        <v>267.89999999999998</v>
      </c>
      <c r="H144" s="66"/>
      <c r="I144" s="67">
        <f t="shared" si="43"/>
        <v>2.82</v>
      </c>
      <c r="J144" s="67">
        <f t="shared" si="44"/>
        <v>0</v>
      </c>
      <c r="K144" s="67">
        <f t="shared" si="45"/>
        <v>267.89999999999998</v>
      </c>
      <c r="L144" s="67">
        <f t="shared" si="46"/>
        <v>0</v>
      </c>
      <c r="N144" s="89"/>
    </row>
    <row r="145" spans="1:14">
      <c r="A145" s="125"/>
      <c r="B145" s="126"/>
      <c r="C145" s="126"/>
      <c r="D145" s="4"/>
      <c r="E145" s="4"/>
      <c r="F145" s="5"/>
      <c r="G145" s="5"/>
      <c r="H145" s="66"/>
      <c r="I145" s="67"/>
      <c r="J145" s="67"/>
      <c r="K145" s="67"/>
      <c r="L145" s="67"/>
      <c r="N145" s="89"/>
    </row>
    <row r="146" spans="1:14">
      <c r="A146" s="125">
        <v>0</v>
      </c>
      <c r="B146" s="126">
        <v>313153</v>
      </c>
      <c r="C146" s="126" t="s">
        <v>5163</v>
      </c>
      <c r="D146" s="4" t="s">
        <v>5164</v>
      </c>
      <c r="E146" s="4" t="s">
        <v>8</v>
      </c>
      <c r="F146" s="5">
        <v>4.66</v>
      </c>
      <c r="G146" s="5">
        <f t="shared" ref="G146:G151" si="47">ROUND(F146*Курс_EUR,2)</f>
        <v>442.7</v>
      </c>
      <c r="H146" s="66"/>
      <c r="I146" s="67">
        <f t="shared" ref="I146:I147" si="48">F146*(1-Скидка_RP_CST)</f>
        <v>4.66</v>
      </c>
      <c r="J146" s="67">
        <f t="shared" si="34"/>
        <v>0</v>
      </c>
      <c r="K146" s="67">
        <f t="shared" si="35"/>
        <v>442.7</v>
      </c>
      <c r="L146" s="67">
        <f t="shared" si="36"/>
        <v>0</v>
      </c>
      <c r="N146" s="89"/>
    </row>
    <row r="147" spans="1:14">
      <c r="A147" s="125">
        <v>0</v>
      </c>
      <c r="B147" s="126">
        <v>313154</v>
      </c>
      <c r="C147" s="126" t="s">
        <v>5165</v>
      </c>
      <c r="D147" s="4" t="s">
        <v>2413</v>
      </c>
      <c r="E147" s="4" t="s">
        <v>8</v>
      </c>
      <c r="F147" s="5">
        <v>5.82</v>
      </c>
      <c r="G147" s="5">
        <f t="shared" si="47"/>
        <v>552.9</v>
      </c>
      <c r="H147" s="66"/>
      <c r="I147" s="67">
        <f t="shared" si="48"/>
        <v>5.82</v>
      </c>
      <c r="J147" s="67">
        <f t="shared" si="34"/>
        <v>0</v>
      </c>
      <c r="K147" s="67">
        <f t="shared" si="35"/>
        <v>552.9</v>
      </c>
      <c r="L147" s="67">
        <f t="shared" si="36"/>
        <v>0</v>
      </c>
      <c r="N147" s="89"/>
    </row>
    <row r="148" spans="1:14" ht="12.5" thickBot="1">
      <c r="A148" s="125"/>
      <c r="B148" s="126"/>
      <c r="C148" s="4"/>
      <c r="D148" s="4"/>
      <c r="E148" s="4"/>
      <c r="F148" s="5"/>
      <c r="G148" s="5"/>
      <c r="H148" s="66"/>
      <c r="I148" s="67"/>
      <c r="J148" s="67"/>
      <c r="K148" s="67"/>
      <c r="L148" s="67"/>
    </row>
    <row r="149" spans="1:14" ht="12.5" thickBot="1">
      <c r="A149" s="125"/>
      <c r="B149" s="358" t="s">
        <v>744</v>
      </c>
      <c r="C149" s="359"/>
      <c r="D149" s="359"/>
      <c r="E149" s="359"/>
      <c r="F149" s="360"/>
      <c r="G149" s="285"/>
      <c r="H149" s="66"/>
      <c r="I149" s="67"/>
      <c r="J149" s="67"/>
      <c r="K149" s="67"/>
      <c r="L149" s="67"/>
      <c r="N149" s="89"/>
    </row>
    <row r="150" spans="1:14">
      <c r="A150" s="125">
        <v>0</v>
      </c>
      <c r="B150" s="126">
        <v>326322</v>
      </c>
      <c r="C150" s="126" t="s">
        <v>5242</v>
      </c>
      <c r="D150" s="4" t="s">
        <v>2421</v>
      </c>
      <c r="E150" s="4" t="s">
        <v>8</v>
      </c>
      <c r="F150" s="5">
        <v>2.41</v>
      </c>
      <c r="G150" s="5">
        <f t="shared" si="47"/>
        <v>228.95</v>
      </c>
      <c r="H150" s="66"/>
      <c r="I150" s="67">
        <f t="shared" ref="I150:I151" si="49">F150*(1-Скидка_RP_CST)</f>
        <v>2.41</v>
      </c>
      <c r="J150" s="67">
        <f t="shared" ref="J150:J151" si="50">I150*H150</f>
        <v>0</v>
      </c>
      <c r="K150" s="67">
        <f t="shared" ref="K150:K151" si="51">G150*(1-Скидка_RP_CST)</f>
        <v>228.95</v>
      </c>
      <c r="L150" s="67">
        <f t="shared" ref="L150:L151" si="52">H150*K150</f>
        <v>0</v>
      </c>
      <c r="N150" s="89"/>
    </row>
    <row r="151" spans="1:14">
      <c r="A151" s="125">
        <v>0</v>
      </c>
      <c r="B151" s="126">
        <v>326332</v>
      </c>
      <c r="C151" s="126" t="s">
        <v>5243</v>
      </c>
      <c r="D151" s="4" t="s">
        <v>2450</v>
      </c>
      <c r="E151" s="4" t="s">
        <v>8</v>
      </c>
      <c r="F151" s="5">
        <v>2.98</v>
      </c>
      <c r="G151" s="5">
        <f t="shared" si="47"/>
        <v>283.10000000000002</v>
      </c>
      <c r="H151" s="66"/>
      <c r="I151" s="67">
        <f t="shared" si="49"/>
        <v>2.98</v>
      </c>
      <c r="J151" s="67">
        <f t="shared" si="50"/>
        <v>0</v>
      </c>
      <c r="K151" s="67">
        <f t="shared" si="51"/>
        <v>283.10000000000002</v>
      </c>
      <c r="L151" s="67">
        <f t="shared" si="52"/>
        <v>0</v>
      </c>
      <c r="N151" s="89"/>
    </row>
    <row r="152" spans="1:14" ht="12.5" thickBot="1">
      <c r="A152" s="125"/>
      <c r="B152" s="126"/>
      <c r="C152" s="4"/>
      <c r="D152" s="4"/>
      <c r="E152" s="4"/>
      <c r="F152" s="5"/>
      <c r="G152" s="5"/>
      <c r="H152" s="66"/>
      <c r="I152" s="67"/>
      <c r="J152" s="67"/>
      <c r="K152" s="67"/>
      <c r="L152" s="67"/>
    </row>
    <row r="153" spans="1:14" ht="12.5" thickBot="1">
      <c r="A153" s="125"/>
      <c r="B153" s="358" t="s">
        <v>3583</v>
      </c>
      <c r="C153" s="359"/>
      <c r="D153" s="359"/>
      <c r="E153" s="359"/>
      <c r="F153" s="360"/>
      <c r="G153" s="285"/>
      <c r="H153" s="66"/>
      <c r="I153" s="67"/>
      <c r="J153" s="67"/>
      <c r="K153" s="67"/>
      <c r="L153" s="67"/>
      <c r="N153" s="89"/>
    </row>
    <row r="154" spans="1:14">
      <c r="A154" s="125">
        <v>0</v>
      </c>
      <c r="B154" s="126">
        <v>336214</v>
      </c>
      <c r="C154" s="126" t="s">
        <v>31</v>
      </c>
      <c r="D154" s="4" t="s">
        <v>2421</v>
      </c>
      <c r="E154" s="4" t="s">
        <v>8</v>
      </c>
      <c r="F154" s="5">
        <v>3.48</v>
      </c>
      <c r="G154" s="5">
        <f t="shared" ref="G154:G159" si="53">ROUND(F154*Курс_EUR,2)</f>
        <v>330.6</v>
      </c>
      <c r="H154" s="66"/>
      <c r="I154" s="67">
        <f t="shared" ref="I154:I159" si="54">F154*(1-Скидка_RP_CST)</f>
        <v>3.48</v>
      </c>
      <c r="J154" s="67">
        <f t="shared" ref="J154:J160" si="55">I154*H154</f>
        <v>0</v>
      </c>
      <c r="K154" s="67">
        <f t="shared" ref="K154:K160" si="56">G154*(1-Скидка_RP_CST)</f>
        <v>330.6</v>
      </c>
      <c r="L154" s="67">
        <f t="shared" si="36"/>
        <v>0</v>
      </c>
      <c r="N154" s="89"/>
    </row>
    <row r="155" spans="1:14">
      <c r="A155" s="125">
        <v>0</v>
      </c>
      <c r="B155" s="126">
        <v>336224</v>
      </c>
      <c r="C155" s="126" t="s">
        <v>32</v>
      </c>
      <c r="D155" s="4" t="s">
        <v>2421</v>
      </c>
      <c r="E155" s="4" t="s">
        <v>8</v>
      </c>
      <c r="F155" s="5">
        <v>3.76</v>
      </c>
      <c r="G155" s="5">
        <f t="shared" si="53"/>
        <v>357.2</v>
      </c>
      <c r="H155" s="66"/>
      <c r="I155" s="67">
        <f t="shared" si="54"/>
        <v>3.76</v>
      </c>
      <c r="J155" s="67">
        <f t="shared" si="55"/>
        <v>0</v>
      </c>
      <c r="K155" s="67">
        <f t="shared" si="56"/>
        <v>357.2</v>
      </c>
      <c r="L155" s="67">
        <f t="shared" si="36"/>
        <v>0</v>
      </c>
      <c r="N155" s="89"/>
    </row>
    <row r="156" spans="1:14">
      <c r="A156" s="125">
        <v>0</v>
      </c>
      <c r="B156" s="126">
        <v>336234</v>
      </c>
      <c r="C156" s="126" t="s">
        <v>33</v>
      </c>
      <c r="D156" s="4" t="s">
        <v>2450</v>
      </c>
      <c r="E156" s="4" t="s">
        <v>8</v>
      </c>
      <c r="F156" s="5">
        <v>4.26</v>
      </c>
      <c r="G156" s="5">
        <f t="shared" si="53"/>
        <v>404.7</v>
      </c>
      <c r="H156" s="66"/>
      <c r="I156" s="67">
        <f t="shared" si="54"/>
        <v>4.26</v>
      </c>
      <c r="J156" s="67">
        <f t="shared" si="55"/>
        <v>0</v>
      </c>
      <c r="K156" s="67">
        <f t="shared" si="56"/>
        <v>404.7</v>
      </c>
      <c r="L156" s="67">
        <f t="shared" si="36"/>
        <v>0</v>
      </c>
      <c r="N156" s="89"/>
    </row>
    <row r="157" spans="1:14">
      <c r="A157" s="125">
        <v>0</v>
      </c>
      <c r="B157" s="126">
        <v>336244</v>
      </c>
      <c r="C157" s="126" t="s">
        <v>34</v>
      </c>
      <c r="D157" s="4" t="s">
        <v>2450</v>
      </c>
      <c r="E157" s="4" t="s">
        <v>8</v>
      </c>
      <c r="F157" s="5">
        <v>4.9000000000000004</v>
      </c>
      <c r="G157" s="5">
        <f t="shared" si="53"/>
        <v>465.5</v>
      </c>
      <c r="H157" s="66"/>
      <c r="I157" s="67">
        <f t="shared" si="54"/>
        <v>4.9000000000000004</v>
      </c>
      <c r="J157" s="67">
        <f t="shared" si="55"/>
        <v>0</v>
      </c>
      <c r="K157" s="67">
        <f t="shared" si="56"/>
        <v>465.5</v>
      </c>
      <c r="L157" s="67">
        <f t="shared" si="36"/>
        <v>0</v>
      </c>
      <c r="N157" s="89"/>
    </row>
    <row r="158" spans="1:14">
      <c r="A158" s="125">
        <v>0</v>
      </c>
      <c r="B158" s="126">
        <v>336264</v>
      </c>
      <c r="C158" s="126" t="s">
        <v>35</v>
      </c>
      <c r="D158" s="4" t="s">
        <v>2450</v>
      </c>
      <c r="E158" s="4" t="s">
        <v>8</v>
      </c>
      <c r="F158" s="5">
        <v>6.18</v>
      </c>
      <c r="G158" s="5">
        <f t="shared" si="53"/>
        <v>587.1</v>
      </c>
      <c r="H158" s="66"/>
      <c r="I158" s="67">
        <f t="shared" si="54"/>
        <v>6.18</v>
      </c>
      <c r="J158" s="67">
        <f t="shared" si="55"/>
        <v>0</v>
      </c>
      <c r="K158" s="67">
        <f t="shared" si="56"/>
        <v>587.1</v>
      </c>
      <c r="L158" s="67">
        <f t="shared" si="36"/>
        <v>0</v>
      </c>
      <c r="N158" s="89"/>
    </row>
    <row r="159" spans="1:14">
      <c r="A159" s="125">
        <v>0</v>
      </c>
      <c r="B159" s="126">
        <v>336272</v>
      </c>
      <c r="C159" s="126" t="s">
        <v>36</v>
      </c>
      <c r="D159" s="4" t="s">
        <v>2450</v>
      </c>
      <c r="E159" s="4" t="s">
        <v>8</v>
      </c>
      <c r="F159" s="5">
        <v>6.67</v>
      </c>
      <c r="G159" s="5">
        <f t="shared" si="53"/>
        <v>633.65</v>
      </c>
      <c r="H159" s="66"/>
      <c r="I159" s="67">
        <f t="shared" si="54"/>
        <v>6.67</v>
      </c>
      <c r="J159" s="67">
        <f t="shared" si="55"/>
        <v>0</v>
      </c>
      <c r="K159" s="67">
        <f t="shared" si="56"/>
        <v>633.65</v>
      </c>
      <c r="L159" s="67">
        <f t="shared" si="36"/>
        <v>0</v>
      </c>
      <c r="N159" s="89"/>
    </row>
    <row r="160" spans="1:14">
      <c r="A160" s="125">
        <v>0</v>
      </c>
      <c r="B160" s="126">
        <v>336281</v>
      </c>
      <c r="C160" s="126" t="s">
        <v>5043</v>
      </c>
      <c r="D160" s="4" t="s">
        <v>2450</v>
      </c>
      <c r="E160" s="4" t="s">
        <v>8</v>
      </c>
      <c r="F160" s="5">
        <v>7.42</v>
      </c>
      <c r="G160" s="5">
        <f t="shared" ref="G160" si="57">ROUND(F160*Курс_EUR,2)</f>
        <v>704.9</v>
      </c>
      <c r="H160" s="66"/>
      <c r="I160" s="67">
        <f t="shared" ref="I160" si="58">F160*(1-Скидка_RP_CST)</f>
        <v>7.42</v>
      </c>
      <c r="J160" s="67">
        <f t="shared" si="55"/>
        <v>0</v>
      </c>
      <c r="K160" s="67">
        <f t="shared" si="56"/>
        <v>704.9</v>
      </c>
      <c r="L160" s="67">
        <f t="shared" si="36"/>
        <v>0</v>
      </c>
      <c r="N160" s="89"/>
    </row>
    <row r="161" spans="1:14">
      <c r="A161" s="125"/>
      <c r="B161" s="126"/>
      <c r="C161" s="126"/>
      <c r="D161" s="4"/>
      <c r="E161" s="4"/>
      <c r="F161" s="5"/>
      <c r="G161" s="5"/>
      <c r="H161" s="66"/>
      <c r="I161" s="67"/>
      <c r="J161" s="67"/>
      <c r="K161" s="67"/>
      <c r="L161" s="67"/>
      <c r="N161" s="89"/>
    </row>
    <row r="162" spans="1:14">
      <c r="A162" s="125">
        <v>0</v>
      </c>
      <c r="B162" s="126">
        <v>336901</v>
      </c>
      <c r="C162" s="126" t="s">
        <v>5240</v>
      </c>
      <c r="D162" s="4" t="s">
        <v>2451</v>
      </c>
      <c r="E162" s="4" t="s">
        <v>8</v>
      </c>
      <c r="F162" s="5">
        <v>1.42</v>
      </c>
      <c r="G162" s="5">
        <f t="shared" ref="G162:G163" si="59">ROUND(F162*Курс_EUR,2)</f>
        <v>134.9</v>
      </c>
      <c r="H162" s="66"/>
      <c r="I162" s="67">
        <f t="shared" ref="I162:I163" si="60">F162*(1-Скидка_RP_CST)</f>
        <v>1.42</v>
      </c>
      <c r="J162" s="67">
        <f t="shared" ref="J162:J163" si="61">I162*H162</f>
        <v>0</v>
      </c>
      <c r="K162" s="67">
        <f t="shared" ref="K162:K163" si="62">G162*(1-Скидка_RP_CST)</f>
        <v>134.9</v>
      </c>
      <c r="L162" s="67">
        <f t="shared" ref="L162:L163" si="63">H162*K162</f>
        <v>0</v>
      </c>
      <c r="N162" s="89"/>
    </row>
    <row r="163" spans="1:14">
      <c r="A163" s="125">
        <v>0</v>
      </c>
      <c r="B163" s="126">
        <v>336902</v>
      </c>
      <c r="C163" s="126" t="s">
        <v>5241</v>
      </c>
      <c r="D163" s="4" t="s">
        <v>2451</v>
      </c>
      <c r="E163" s="4" t="s">
        <v>8</v>
      </c>
      <c r="F163" s="5">
        <v>2.75</v>
      </c>
      <c r="G163" s="5">
        <f t="shared" si="59"/>
        <v>261.25</v>
      </c>
      <c r="H163" s="66"/>
      <c r="I163" s="67">
        <f t="shared" si="60"/>
        <v>2.75</v>
      </c>
      <c r="J163" s="67">
        <f t="shared" si="61"/>
        <v>0</v>
      </c>
      <c r="K163" s="67">
        <f t="shared" si="62"/>
        <v>261.25</v>
      </c>
      <c r="L163" s="67">
        <f t="shared" si="63"/>
        <v>0</v>
      </c>
      <c r="N163" s="89"/>
    </row>
    <row r="164" spans="1:14" ht="12.5" thickBot="1">
      <c r="A164" s="125"/>
      <c r="B164" s="126"/>
      <c r="C164" s="4"/>
      <c r="D164" s="4"/>
      <c r="E164" s="4"/>
      <c r="F164" s="5"/>
      <c r="G164" s="5"/>
      <c r="H164" s="66"/>
      <c r="I164" s="67"/>
      <c r="J164" s="67"/>
      <c r="K164" s="67"/>
      <c r="L164" s="67"/>
    </row>
    <row r="165" spans="1:14" ht="12.5" thickBot="1">
      <c r="A165" s="125"/>
      <c r="B165" s="358" t="s">
        <v>3584</v>
      </c>
      <c r="C165" s="359"/>
      <c r="D165" s="359"/>
      <c r="E165" s="359"/>
      <c r="F165" s="360"/>
      <c r="G165" s="285"/>
      <c r="H165" s="66"/>
      <c r="I165" s="67"/>
      <c r="J165" s="67"/>
      <c r="K165" s="67"/>
      <c r="L165" s="67"/>
      <c r="N165" s="89"/>
    </row>
    <row r="166" spans="1:14">
      <c r="A166" s="125">
        <v>0</v>
      </c>
      <c r="B166" s="126">
        <v>341115</v>
      </c>
      <c r="C166" s="3" t="s">
        <v>3162</v>
      </c>
      <c r="D166" s="4" t="s">
        <v>3163</v>
      </c>
      <c r="E166" s="4" t="s">
        <v>8</v>
      </c>
      <c r="F166" s="5">
        <v>3.7</v>
      </c>
      <c r="G166" s="5">
        <f t="shared" ref="G166:G176" si="64">ROUND(F166*Курс_EUR,2)</f>
        <v>351.5</v>
      </c>
      <c r="H166" s="66"/>
      <c r="I166" s="67">
        <f t="shared" ref="I166:I176" si="65">F166*(1-Скидка_RP_CST)</f>
        <v>3.7</v>
      </c>
      <c r="J166" s="67">
        <f t="shared" ref="J166:J176" si="66">I166*H166</f>
        <v>0</v>
      </c>
      <c r="K166" s="67">
        <f t="shared" ref="K166:K176" si="67">G166*(1-Скидка_RP_CST)</f>
        <v>351.5</v>
      </c>
      <c r="L166" s="67">
        <f t="shared" si="36"/>
        <v>0</v>
      </c>
      <c r="N166" s="89"/>
    </row>
    <row r="167" spans="1:14">
      <c r="A167" s="125">
        <v>0</v>
      </c>
      <c r="B167" s="126">
        <v>341125</v>
      </c>
      <c r="C167" s="3" t="s">
        <v>37</v>
      </c>
      <c r="D167" s="4" t="s">
        <v>2417</v>
      </c>
      <c r="E167" s="4" t="s">
        <v>8</v>
      </c>
      <c r="F167" s="5">
        <v>5.76</v>
      </c>
      <c r="G167" s="5">
        <f t="shared" si="64"/>
        <v>547.20000000000005</v>
      </c>
      <c r="H167" s="66"/>
      <c r="I167" s="67">
        <f t="shared" si="65"/>
        <v>5.76</v>
      </c>
      <c r="J167" s="67">
        <f t="shared" si="66"/>
        <v>0</v>
      </c>
      <c r="K167" s="67">
        <f t="shared" si="67"/>
        <v>547.20000000000005</v>
      </c>
      <c r="L167" s="67">
        <f t="shared" si="36"/>
        <v>0</v>
      </c>
      <c r="N167" s="89"/>
    </row>
    <row r="168" spans="1:14">
      <c r="A168" s="125">
        <v>0</v>
      </c>
      <c r="B168" s="126">
        <v>341225</v>
      </c>
      <c r="C168" s="3" t="s">
        <v>38</v>
      </c>
      <c r="D168" s="4" t="s">
        <v>2216</v>
      </c>
      <c r="E168" s="4" t="s">
        <v>8</v>
      </c>
      <c r="F168" s="5">
        <v>5.73</v>
      </c>
      <c r="G168" s="5">
        <f t="shared" si="64"/>
        <v>544.35</v>
      </c>
      <c r="H168" s="66"/>
      <c r="I168" s="67">
        <f t="shared" si="65"/>
        <v>5.73</v>
      </c>
      <c r="J168" s="67">
        <f t="shared" si="66"/>
        <v>0</v>
      </c>
      <c r="K168" s="67">
        <f t="shared" si="67"/>
        <v>544.35</v>
      </c>
      <c r="L168" s="67">
        <f t="shared" si="36"/>
        <v>0</v>
      </c>
      <c r="N168" s="89"/>
    </row>
    <row r="169" spans="1:14">
      <c r="A169" s="125">
        <v>0</v>
      </c>
      <c r="B169" s="126">
        <v>342162</v>
      </c>
      <c r="C169" s="4" t="s">
        <v>3164</v>
      </c>
      <c r="D169" s="4" t="s">
        <v>3165</v>
      </c>
      <c r="E169" s="4" t="s">
        <v>8</v>
      </c>
      <c r="F169" s="5">
        <v>16.61</v>
      </c>
      <c r="G169" s="5">
        <f t="shared" si="64"/>
        <v>1577.95</v>
      </c>
      <c r="H169" s="66"/>
      <c r="I169" s="67">
        <f t="shared" si="65"/>
        <v>16.61</v>
      </c>
      <c r="J169" s="67">
        <f t="shared" si="66"/>
        <v>0</v>
      </c>
      <c r="K169" s="67">
        <f t="shared" si="67"/>
        <v>1577.95</v>
      </c>
      <c r="L169" s="67">
        <f t="shared" si="36"/>
        <v>0</v>
      </c>
      <c r="N169" s="89"/>
    </row>
    <row r="170" spans="1:14">
      <c r="A170" s="125">
        <v>0</v>
      </c>
      <c r="B170" s="126">
        <v>343125</v>
      </c>
      <c r="C170" s="4" t="s">
        <v>39</v>
      </c>
      <c r="D170" s="4" t="s">
        <v>2414</v>
      </c>
      <c r="E170" s="4" t="s">
        <v>8</v>
      </c>
      <c r="F170" s="5">
        <v>14.11</v>
      </c>
      <c r="G170" s="5">
        <f t="shared" si="64"/>
        <v>1340.45</v>
      </c>
      <c r="H170" s="66"/>
      <c r="I170" s="67">
        <f t="shared" si="65"/>
        <v>14.11</v>
      </c>
      <c r="J170" s="67">
        <f t="shared" si="66"/>
        <v>0</v>
      </c>
      <c r="K170" s="67">
        <f t="shared" si="67"/>
        <v>1340.45</v>
      </c>
      <c r="L170" s="67">
        <f t="shared" si="36"/>
        <v>0</v>
      </c>
      <c r="N170" s="89"/>
    </row>
    <row r="171" spans="1:14">
      <c r="A171" s="125">
        <v>0</v>
      </c>
      <c r="B171" s="126">
        <v>344152</v>
      </c>
      <c r="C171" s="4" t="s">
        <v>40</v>
      </c>
      <c r="D171" s="4" t="s">
        <v>2295</v>
      </c>
      <c r="E171" s="4" t="s">
        <v>8</v>
      </c>
      <c r="F171" s="5">
        <v>17.82</v>
      </c>
      <c r="G171" s="5">
        <f t="shared" si="64"/>
        <v>1692.9</v>
      </c>
      <c r="H171" s="66"/>
      <c r="I171" s="67">
        <f t="shared" si="65"/>
        <v>17.82</v>
      </c>
      <c r="J171" s="67">
        <f t="shared" si="66"/>
        <v>0</v>
      </c>
      <c r="K171" s="67">
        <f t="shared" si="67"/>
        <v>1692.9</v>
      </c>
      <c r="L171" s="67">
        <f t="shared" si="36"/>
        <v>0</v>
      </c>
      <c r="N171" s="89"/>
    </row>
    <row r="172" spans="1:14">
      <c r="A172" s="125">
        <v>0</v>
      </c>
      <c r="B172" s="126">
        <v>348153</v>
      </c>
      <c r="C172" s="4" t="s">
        <v>3166</v>
      </c>
      <c r="D172" s="4" t="s">
        <v>3165</v>
      </c>
      <c r="E172" s="4" t="s">
        <v>8</v>
      </c>
      <c r="F172" s="5">
        <v>29.98</v>
      </c>
      <c r="G172" s="5">
        <f t="shared" si="64"/>
        <v>2848.1</v>
      </c>
      <c r="H172" s="66"/>
      <c r="I172" s="67">
        <f t="shared" si="65"/>
        <v>29.98</v>
      </c>
      <c r="J172" s="67">
        <f t="shared" si="66"/>
        <v>0</v>
      </c>
      <c r="K172" s="67">
        <f t="shared" si="67"/>
        <v>2848.1</v>
      </c>
      <c r="L172" s="67">
        <f t="shared" si="36"/>
        <v>0</v>
      </c>
      <c r="N172" s="89"/>
    </row>
    <row r="173" spans="1:14">
      <c r="A173" s="125">
        <v>0</v>
      </c>
      <c r="B173" s="126">
        <v>351213</v>
      </c>
      <c r="C173" s="4" t="s">
        <v>41</v>
      </c>
      <c r="D173" s="4" t="s">
        <v>2451</v>
      </c>
      <c r="E173" s="4" t="s">
        <v>8</v>
      </c>
      <c r="F173" s="5">
        <v>20.52</v>
      </c>
      <c r="G173" s="5">
        <f t="shared" si="64"/>
        <v>1949.4</v>
      </c>
      <c r="H173" s="66"/>
      <c r="I173" s="67">
        <f t="shared" si="65"/>
        <v>20.52</v>
      </c>
      <c r="J173" s="67">
        <f t="shared" si="66"/>
        <v>0</v>
      </c>
      <c r="K173" s="67">
        <f t="shared" si="67"/>
        <v>1949.4</v>
      </c>
      <c r="L173" s="67">
        <f t="shared" si="36"/>
        <v>0</v>
      </c>
      <c r="N173" s="89"/>
    </row>
    <row r="174" spans="1:14">
      <c r="A174" s="125"/>
      <c r="B174" s="126"/>
      <c r="C174" s="4"/>
      <c r="D174" s="4"/>
      <c r="E174" s="4"/>
      <c r="F174" s="5"/>
      <c r="G174" s="5"/>
      <c r="H174" s="66"/>
      <c r="I174" s="67"/>
      <c r="J174" s="67"/>
      <c r="K174" s="67"/>
      <c r="L174" s="67"/>
      <c r="N174" s="89"/>
    </row>
    <row r="175" spans="1:14">
      <c r="A175" s="125">
        <v>0</v>
      </c>
      <c r="B175" s="126">
        <v>398634</v>
      </c>
      <c r="C175" s="4" t="s">
        <v>3698</v>
      </c>
      <c r="D175" s="4" t="s">
        <v>2447</v>
      </c>
      <c r="E175" s="4" t="s">
        <v>8</v>
      </c>
      <c r="F175" s="5">
        <v>8.16</v>
      </c>
      <c r="G175" s="5">
        <f t="shared" si="64"/>
        <v>775.2</v>
      </c>
      <c r="H175" s="66"/>
      <c r="I175" s="67">
        <f t="shared" si="65"/>
        <v>8.16</v>
      </c>
      <c r="J175" s="67">
        <f t="shared" si="66"/>
        <v>0</v>
      </c>
      <c r="K175" s="67">
        <f t="shared" si="67"/>
        <v>775.2</v>
      </c>
      <c r="L175" s="67">
        <f t="shared" si="36"/>
        <v>0</v>
      </c>
      <c r="N175" s="89"/>
    </row>
    <row r="176" spans="1:14">
      <c r="A176" s="125">
        <v>0</v>
      </c>
      <c r="B176" s="126">
        <v>399610</v>
      </c>
      <c r="C176" s="4" t="s">
        <v>3699</v>
      </c>
      <c r="D176" s="4" t="s">
        <v>2456</v>
      </c>
      <c r="E176" s="4" t="s">
        <v>8</v>
      </c>
      <c r="F176" s="5">
        <v>0.9</v>
      </c>
      <c r="G176" s="5">
        <f t="shared" si="64"/>
        <v>85.5</v>
      </c>
      <c r="H176" s="66"/>
      <c r="I176" s="67">
        <f t="shared" si="65"/>
        <v>0.9</v>
      </c>
      <c r="J176" s="67">
        <f t="shared" si="66"/>
        <v>0</v>
      </c>
      <c r="K176" s="67">
        <f t="shared" si="67"/>
        <v>85.5</v>
      </c>
      <c r="L176" s="67">
        <f t="shared" si="36"/>
        <v>0</v>
      </c>
      <c r="N176" s="89"/>
    </row>
    <row r="177" spans="1:14" ht="12.5" thickBot="1">
      <c r="A177" s="125"/>
      <c r="B177" s="126"/>
      <c r="C177" s="4"/>
      <c r="D177" s="4"/>
      <c r="E177" s="4"/>
      <c r="F177" s="5"/>
      <c r="G177" s="5"/>
      <c r="H177" s="66"/>
      <c r="I177" s="67"/>
      <c r="J177" s="67"/>
      <c r="K177" s="67"/>
      <c r="L177" s="67"/>
    </row>
    <row r="178" spans="1:14" ht="12.5" thickBot="1">
      <c r="A178" s="125"/>
      <c r="B178" s="358" t="s">
        <v>3586</v>
      </c>
      <c r="C178" s="359"/>
      <c r="D178" s="359"/>
      <c r="E178" s="359"/>
      <c r="F178" s="360"/>
      <c r="G178" s="285"/>
      <c r="H178" s="66"/>
      <c r="I178" s="67"/>
      <c r="J178" s="67"/>
      <c r="K178" s="67"/>
      <c r="L178" s="67"/>
      <c r="N178" s="89"/>
    </row>
    <row r="179" spans="1:14">
      <c r="A179" s="125">
        <v>0</v>
      </c>
      <c r="B179" s="126">
        <v>499244</v>
      </c>
      <c r="C179" s="126" t="s">
        <v>3704</v>
      </c>
      <c r="D179" s="4" t="s">
        <v>3705</v>
      </c>
      <c r="E179" s="4" t="s">
        <v>68</v>
      </c>
      <c r="F179" s="5">
        <v>15.5</v>
      </c>
      <c r="G179" s="5">
        <f t="shared" ref="G179:G180" si="68">ROUND(F179*Курс_EUR,2)</f>
        <v>1472.5</v>
      </c>
      <c r="H179" s="66"/>
      <c r="I179" s="67">
        <f t="shared" ref="I179:I180" si="69">F179*(1-Скидка_RP_CST)</f>
        <v>15.5</v>
      </c>
      <c r="J179" s="67">
        <f>I179*H179</f>
        <v>0</v>
      </c>
      <c r="K179" s="67">
        <f>G179*(1-Скидка_RP_CST)</f>
        <v>1472.5</v>
      </c>
      <c r="L179" s="67">
        <f t="shared" si="36"/>
        <v>0</v>
      </c>
      <c r="N179" s="89"/>
    </row>
    <row r="180" spans="1:14">
      <c r="A180" s="125">
        <v>0</v>
      </c>
      <c r="B180" s="126">
        <v>499246</v>
      </c>
      <c r="C180" s="126" t="s">
        <v>3706</v>
      </c>
      <c r="D180" s="4" t="s">
        <v>3707</v>
      </c>
      <c r="E180" s="4" t="s">
        <v>68</v>
      </c>
      <c r="F180" s="5">
        <v>7.5</v>
      </c>
      <c r="G180" s="5">
        <f t="shared" si="68"/>
        <v>712.5</v>
      </c>
      <c r="H180" s="66"/>
      <c r="I180" s="67">
        <f t="shared" si="69"/>
        <v>7.5</v>
      </c>
      <c r="J180" s="67">
        <f>I180*H180</f>
        <v>0</v>
      </c>
      <c r="K180" s="67">
        <f>G180*(1-Скидка_RP_CST)</f>
        <v>712.5</v>
      </c>
      <c r="L180" s="67">
        <f t="shared" si="36"/>
        <v>0</v>
      </c>
      <c r="N180" s="89"/>
    </row>
    <row r="181" spans="1:14" ht="12.5" thickBot="1">
      <c r="A181" s="125"/>
      <c r="B181" s="126"/>
      <c r="C181" s="4"/>
      <c r="D181" s="4"/>
      <c r="E181" s="4"/>
      <c r="F181" s="5"/>
      <c r="G181" s="5"/>
      <c r="H181" s="66"/>
      <c r="I181" s="67"/>
      <c r="J181" s="67"/>
      <c r="K181" s="67"/>
      <c r="L181" s="67"/>
    </row>
    <row r="182" spans="1:14" ht="16" thickBot="1">
      <c r="A182" s="125"/>
      <c r="B182" s="374" t="s">
        <v>50</v>
      </c>
      <c r="C182" s="375"/>
      <c r="D182" s="375"/>
      <c r="E182" s="375"/>
      <c r="F182" s="375"/>
      <c r="G182" s="328"/>
      <c r="H182" s="66"/>
      <c r="I182" s="67"/>
      <c r="J182" s="67"/>
      <c r="K182" s="67"/>
      <c r="L182" s="67"/>
      <c r="N182" s="89"/>
    </row>
    <row r="183" spans="1:14" ht="12.5" thickBot="1">
      <c r="A183" s="125"/>
      <c r="B183" s="358" t="s">
        <v>3588</v>
      </c>
      <c r="C183" s="359"/>
      <c r="D183" s="359"/>
      <c r="E183" s="359"/>
      <c r="F183" s="360"/>
      <c r="G183" s="285"/>
      <c r="H183" s="66"/>
      <c r="I183" s="67"/>
      <c r="J183" s="67"/>
      <c r="K183" s="67"/>
      <c r="L183" s="67"/>
      <c r="N183" s="89"/>
    </row>
    <row r="184" spans="1:14">
      <c r="A184" s="125">
        <v>0</v>
      </c>
      <c r="B184" s="126">
        <v>561016</v>
      </c>
      <c r="C184" s="126" t="s">
        <v>5169</v>
      </c>
      <c r="D184" s="4" t="s">
        <v>2294</v>
      </c>
      <c r="E184" s="4" t="s">
        <v>8</v>
      </c>
      <c r="F184" s="5">
        <v>7.22</v>
      </c>
      <c r="G184" s="5">
        <f t="shared" ref="G184:G187" si="70">ROUND(F184*Курс_EUR,2)</f>
        <v>685.9</v>
      </c>
      <c r="H184" s="66"/>
      <c r="I184" s="67">
        <f t="shared" ref="I184:I187" si="71">F184*(1-Скидка_RP_CST)</f>
        <v>7.22</v>
      </c>
      <c r="J184" s="67">
        <f>I184*H184</f>
        <v>0</v>
      </c>
      <c r="K184" s="67">
        <f>G184*(1-Скидка_RP_CST)</f>
        <v>685.9</v>
      </c>
      <c r="L184" s="67">
        <f t="shared" si="36"/>
        <v>0</v>
      </c>
      <c r="N184" s="89"/>
    </row>
    <row r="185" spans="1:14">
      <c r="A185" s="125">
        <v>0</v>
      </c>
      <c r="B185" s="126">
        <v>561026</v>
      </c>
      <c r="C185" s="126" t="s">
        <v>5170</v>
      </c>
      <c r="D185" s="4" t="s">
        <v>2294</v>
      </c>
      <c r="E185" s="4" t="s">
        <v>8</v>
      </c>
      <c r="F185" s="5">
        <v>7.22</v>
      </c>
      <c r="G185" s="5">
        <f t="shared" si="70"/>
        <v>685.9</v>
      </c>
      <c r="H185" s="66"/>
      <c r="I185" s="67">
        <f t="shared" si="71"/>
        <v>7.22</v>
      </c>
      <c r="J185" s="67">
        <f>I185*H185</f>
        <v>0</v>
      </c>
      <c r="K185" s="67">
        <f>G185*(1-Скидка_RP_CST)</f>
        <v>685.9</v>
      </c>
      <c r="L185" s="67">
        <f t="shared" si="36"/>
        <v>0</v>
      </c>
      <c r="N185" s="89"/>
    </row>
    <row r="186" spans="1:14">
      <c r="A186" s="125">
        <v>0</v>
      </c>
      <c r="B186" s="126">
        <v>561036</v>
      </c>
      <c r="C186" s="126" t="s">
        <v>5171</v>
      </c>
      <c r="D186" s="4" t="s">
        <v>2294</v>
      </c>
      <c r="E186" s="4" t="s">
        <v>8</v>
      </c>
      <c r="F186" s="5">
        <v>7.22</v>
      </c>
      <c r="G186" s="5">
        <f t="shared" si="70"/>
        <v>685.9</v>
      </c>
      <c r="H186" s="66"/>
      <c r="I186" s="67">
        <f t="shared" si="71"/>
        <v>7.22</v>
      </c>
      <c r="J186" s="67">
        <f>I186*H186</f>
        <v>0</v>
      </c>
      <c r="K186" s="67">
        <f>G186*(1-Скидка_RP_CST)</f>
        <v>685.9</v>
      </c>
      <c r="L186" s="67">
        <f t="shared" si="36"/>
        <v>0</v>
      </c>
      <c r="N186" s="89"/>
    </row>
    <row r="187" spans="1:14">
      <c r="A187" s="125">
        <v>0</v>
      </c>
      <c r="B187" s="126">
        <v>561046</v>
      </c>
      <c r="C187" s="126" t="s">
        <v>5172</v>
      </c>
      <c r="D187" s="4" t="s">
        <v>2294</v>
      </c>
      <c r="E187" s="4" t="s">
        <v>8</v>
      </c>
      <c r="F187" s="5">
        <v>7.22</v>
      </c>
      <c r="G187" s="5">
        <f t="shared" si="70"/>
        <v>685.9</v>
      </c>
      <c r="H187" s="66"/>
      <c r="I187" s="67">
        <f t="shared" si="71"/>
        <v>7.22</v>
      </c>
      <c r="J187" s="67">
        <f>I187*H187</f>
        <v>0</v>
      </c>
      <c r="K187" s="67">
        <f>G187*(1-Скидка_RP_CST)</f>
        <v>685.9</v>
      </c>
      <c r="L187" s="67">
        <f t="shared" si="36"/>
        <v>0</v>
      </c>
      <c r="N187" s="89"/>
    </row>
    <row r="188" spans="1:14" ht="12.5" thickBot="1">
      <c r="A188" s="125"/>
      <c r="B188" s="126"/>
      <c r="C188" s="4"/>
      <c r="D188" s="4"/>
      <c r="E188" s="4"/>
      <c r="F188" s="5"/>
      <c r="G188" s="5"/>
      <c r="H188" s="66"/>
      <c r="I188" s="67"/>
      <c r="J188" s="67"/>
      <c r="K188" s="67"/>
      <c r="L188" s="67"/>
    </row>
    <row r="189" spans="1:14" ht="12.5" thickBot="1">
      <c r="A189" s="273"/>
      <c r="B189" s="358" t="s">
        <v>77</v>
      </c>
      <c r="C189" s="359"/>
      <c r="D189" s="359"/>
      <c r="E189" s="359"/>
      <c r="F189" s="360"/>
      <c r="G189" s="285"/>
      <c r="H189" s="66"/>
      <c r="I189" s="67"/>
      <c r="J189" s="67"/>
      <c r="K189" s="67"/>
      <c r="L189" s="67"/>
    </row>
    <row r="190" spans="1:14">
      <c r="A190" s="125">
        <v>0</v>
      </c>
      <c r="B190" s="128">
        <v>615863</v>
      </c>
      <c r="C190" s="128" t="s">
        <v>2455</v>
      </c>
      <c r="D190" s="83" t="s">
        <v>80</v>
      </c>
      <c r="E190" s="83" t="s">
        <v>11</v>
      </c>
      <c r="F190" s="302"/>
      <c r="G190" s="137">
        <v>1999.26</v>
      </c>
      <c r="H190" s="66"/>
      <c r="I190" s="67">
        <f>F190*(1-Скидка_RP_CST)</f>
        <v>0</v>
      </c>
      <c r="J190" s="67">
        <f>I190*H190</f>
        <v>0</v>
      </c>
      <c r="K190" s="67">
        <f>G190*(1-Скидка_RP_CST)</f>
        <v>1999.26</v>
      </c>
      <c r="L190" s="67">
        <f t="shared" si="36"/>
        <v>0</v>
      </c>
    </row>
    <row r="191" spans="1:14">
      <c r="A191" s="125">
        <v>0</v>
      </c>
      <c r="B191" s="126">
        <v>621510</v>
      </c>
      <c r="C191" s="126" t="s">
        <v>81</v>
      </c>
      <c r="D191" s="4" t="s">
        <v>2447</v>
      </c>
      <c r="E191" s="4" t="s">
        <v>8</v>
      </c>
      <c r="F191" s="5">
        <v>2.79</v>
      </c>
      <c r="G191" s="5">
        <f>ROUND(F191*Курс_EUR,2)</f>
        <v>265.05</v>
      </c>
      <c r="H191" s="66"/>
      <c r="I191" s="67">
        <f>F191*(1-Скидка_RP_CST)</f>
        <v>2.79</v>
      </c>
      <c r="J191" s="67">
        <f>I191*H191</f>
        <v>0</v>
      </c>
      <c r="K191" s="67">
        <f>G191*(1-Скидка_RP_CST)</f>
        <v>265.05</v>
      </c>
      <c r="L191" s="67">
        <f t="shared" si="36"/>
        <v>0</v>
      </c>
    </row>
    <row r="192" spans="1:14" ht="12.5" thickBot="1">
      <c r="A192" s="125"/>
      <c r="B192" s="126"/>
      <c r="C192" s="4"/>
      <c r="D192" s="4"/>
      <c r="E192" s="4"/>
      <c r="F192" s="5"/>
      <c r="G192" s="5"/>
      <c r="H192" s="66"/>
      <c r="I192" s="67"/>
      <c r="J192" s="67"/>
      <c r="K192" s="67"/>
      <c r="L192" s="67"/>
    </row>
    <row r="193" spans="1:12" ht="16" thickBot="1">
      <c r="A193" s="6"/>
      <c r="B193" s="374" t="s">
        <v>83</v>
      </c>
      <c r="C193" s="375"/>
      <c r="D193" s="375"/>
      <c r="E193" s="375"/>
      <c r="F193" s="375"/>
      <c r="G193" s="328"/>
      <c r="H193" s="66"/>
      <c r="I193" s="67"/>
      <c r="J193" s="67"/>
      <c r="K193" s="67"/>
      <c r="L193" s="67"/>
    </row>
    <row r="194" spans="1:12" ht="12.5" thickBot="1">
      <c r="A194" s="6"/>
      <c r="B194" s="358" t="s">
        <v>3589</v>
      </c>
      <c r="C194" s="359"/>
      <c r="D194" s="359"/>
      <c r="E194" s="359"/>
      <c r="F194" s="360"/>
      <c r="G194" s="285"/>
      <c r="H194" s="66"/>
      <c r="I194" s="67"/>
      <c r="J194" s="67"/>
      <c r="K194" s="67"/>
      <c r="L194" s="67"/>
    </row>
    <row r="195" spans="1:12">
      <c r="A195" s="125">
        <v>0</v>
      </c>
      <c r="B195" s="126">
        <v>711220</v>
      </c>
      <c r="C195" s="4" t="s">
        <v>84</v>
      </c>
      <c r="D195" s="4" t="s">
        <v>2447</v>
      </c>
      <c r="E195" s="4" t="s">
        <v>8</v>
      </c>
      <c r="F195" s="5">
        <v>4.49</v>
      </c>
      <c r="G195" s="5">
        <f t="shared" ref="G195:G208" si="72">ROUND(F195*Курс_EUR,2)</f>
        <v>426.55</v>
      </c>
      <c r="H195" s="66"/>
      <c r="I195" s="67">
        <f t="shared" ref="I195:I208" si="73">F195*(1-Скидка_RP_CST)</f>
        <v>4.49</v>
      </c>
      <c r="J195" s="67">
        <f t="shared" ref="J195:J208" si="74">I195*H195</f>
        <v>0</v>
      </c>
      <c r="K195" s="67">
        <f t="shared" ref="K195:K208" si="75">G195*(1-Скидка_RP_CST)</f>
        <v>426.55</v>
      </c>
      <c r="L195" s="67">
        <f t="shared" si="36"/>
        <v>0</v>
      </c>
    </row>
    <row r="196" spans="1:12">
      <c r="A196" s="125">
        <v>0</v>
      </c>
      <c r="B196" s="126">
        <v>711230</v>
      </c>
      <c r="C196" s="4" t="s">
        <v>85</v>
      </c>
      <c r="D196" s="4" t="s">
        <v>2447</v>
      </c>
      <c r="E196" s="4" t="s">
        <v>8</v>
      </c>
      <c r="F196" s="5">
        <v>4.49</v>
      </c>
      <c r="G196" s="5">
        <f t="shared" si="72"/>
        <v>426.55</v>
      </c>
      <c r="H196" s="66"/>
      <c r="I196" s="67">
        <f t="shared" si="73"/>
        <v>4.49</v>
      </c>
      <c r="J196" s="67">
        <f t="shared" si="74"/>
        <v>0</v>
      </c>
      <c r="K196" s="67">
        <f t="shared" si="75"/>
        <v>426.55</v>
      </c>
      <c r="L196" s="67">
        <f t="shared" si="36"/>
        <v>0</v>
      </c>
    </row>
    <row r="197" spans="1:12">
      <c r="A197" s="125">
        <v>0</v>
      </c>
      <c r="B197" s="126">
        <v>711240</v>
      </c>
      <c r="C197" s="4" t="s">
        <v>86</v>
      </c>
      <c r="D197" s="4" t="s">
        <v>2447</v>
      </c>
      <c r="E197" s="4" t="s">
        <v>8</v>
      </c>
      <c r="F197" s="5">
        <v>4.49</v>
      </c>
      <c r="G197" s="5">
        <f t="shared" si="72"/>
        <v>426.55</v>
      </c>
      <c r="H197" s="66"/>
      <c r="I197" s="67">
        <f t="shared" si="73"/>
        <v>4.49</v>
      </c>
      <c r="J197" s="67">
        <f t="shared" si="74"/>
        <v>0</v>
      </c>
      <c r="K197" s="67">
        <f t="shared" si="75"/>
        <v>426.55</v>
      </c>
      <c r="L197" s="67">
        <f t="shared" si="36"/>
        <v>0</v>
      </c>
    </row>
    <row r="198" spans="1:12">
      <c r="A198" s="125">
        <v>0</v>
      </c>
      <c r="B198" s="126">
        <v>711250</v>
      </c>
      <c r="C198" s="4" t="s">
        <v>87</v>
      </c>
      <c r="D198" s="4" t="s">
        <v>2447</v>
      </c>
      <c r="E198" s="4" t="s">
        <v>8</v>
      </c>
      <c r="F198" s="5">
        <v>4.49</v>
      </c>
      <c r="G198" s="5">
        <f t="shared" si="72"/>
        <v>426.55</v>
      </c>
      <c r="H198" s="66"/>
      <c r="I198" s="67">
        <f t="shared" si="73"/>
        <v>4.49</v>
      </c>
      <c r="J198" s="67">
        <f t="shared" si="74"/>
        <v>0</v>
      </c>
      <c r="K198" s="67">
        <f t="shared" si="75"/>
        <v>426.55</v>
      </c>
      <c r="L198" s="67">
        <f t="shared" si="36"/>
        <v>0</v>
      </c>
    </row>
    <row r="199" spans="1:12">
      <c r="A199" s="125"/>
      <c r="B199" s="126"/>
      <c r="C199" s="4"/>
      <c r="D199" s="4"/>
      <c r="E199" s="4"/>
      <c r="F199" s="5"/>
      <c r="G199" s="5"/>
      <c r="H199" s="66"/>
      <c r="I199" s="67"/>
      <c r="J199" s="67"/>
      <c r="K199" s="67"/>
      <c r="L199" s="67"/>
    </row>
    <row r="200" spans="1:12">
      <c r="A200" s="125">
        <v>0</v>
      </c>
      <c r="B200" s="130">
        <v>715120</v>
      </c>
      <c r="C200" s="9" t="s">
        <v>88</v>
      </c>
      <c r="D200" s="10" t="s">
        <v>2447</v>
      </c>
      <c r="E200" s="10" t="s">
        <v>8</v>
      </c>
      <c r="F200" s="122">
        <v>15.77</v>
      </c>
      <c r="G200" s="5">
        <f t="shared" si="72"/>
        <v>1498.15</v>
      </c>
      <c r="H200" s="95"/>
      <c r="I200" s="67">
        <f t="shared" si="73"/>
        <v>15.77</v>
      </c>
      <c r="J200" s="67">
        <f t="shared" si="74"/>
        <v>0</v>
      </c>
      <c r="K200" s="67">
        <f t="shared" si="75"/>
        <v>1498.15</v>
      </c>
      <c r="L200" s="67">
        <f t="shared" si="36"/>
        <v>0</v>
      </c>
    </row>
    <row r="201" spans="1:12">
      <c r="A201" s="125">
        <v>0</v>
      </c>
      <c r="B201" s="130">
        <v>715130</v>
      </c>
      <c r="C201" s="9" t="s">
        <v>89</v>
      </c>
      <c r="D201" s="10" t="s">
        <v>2447</v>
      </c>
      <c r="E201" s="10" t="s">
        <v>8</v>
      </c>
      <c r="F201" s="122">
        <v>15.77</v>
      </c>
      <c r="G201" s="5">
        <f t="shared" si="72"/>
        <v>1498.15</v>
      </c>
      <c r="H201" s="95"/>
      <c r="I201" s="67">
        <f t="shared" si="73"/>
        <v>15.77</v>
      </c>
      <c r="J201" s="67">
        <f t="shared" si="74"/>
        <v>0</v>
      </c>
      <c r="K201" s="67">
        <f t="shared" si="75"/>
        <v>1498.15</v>
      </c>
      <c r="L201" s="67">
        <f t="shared" si="36"/>
        <v>0</v>
      </c>
    </row>
    <row r="202" spans="1:12">
      <c r="A202" s="125">
        <v>0</v>
      </c>
      <c r="B202" s="130">
        <v>715140</v>
      </c>
      <c r="C202" s="9" t="s">
        <v>90</v>
      </c>
      <c r="D202" s="10" t="s">
        <v>2447</v>
      </c>
      <c r="E202" s="10" t="s">
        <v>8</v>
      </c>
      <c r="F202" s="122">
        <v>15.77</v>
      </c>
      <c r="G202" s="5">
        <f t="shared" si="72"/>
        <v>1498.15</v>
      </c>
      <c r="H202" s="95"/>
      <c r="I202" s="67">
        <f t="shared" si="73"/>
        <v>15.77</v>
      </c>
      <c r="J202" s="67">
        <f t="shared" si="74"/>
        <v>0</v>
      </c>
      <c r="K202" s="67">
        <f t="shared" si="75"/>
        <v>1498.15</v>
      </c>
      <c r="L202" s="67">
        <f t="shared" si="36"/>
        <v>0</v>
      </c>
    </row>
    <row r="203" spans="1:12" ht="24">
      <c r="A203" s="273">
        <v>0</v>
      </c>
      <c r="B203" s="130">
        <v>715150</v>
      </c>
      <c r="C203" s="9" t="s">
        <v>91</v>
      </c>
      <c r="D203" s="10" t="s">
        <v>2447</v>
      </c>
      <c r="E203" s="10" t="s">
        <v>8</v>
      </c>
      <c r="F203" s="122">
        <v>15.77</v>
      </c>
      <c r="G203" s="98">
        <f t="shared" si="72"/>
        <v>1498.15</v>
      </c>
      <c r="H203" s="95"/>
      <c r="I203" s="96">
        <f t="shared" si="73"/>
        <v>15.77</v>
      </c>
      <c r="J203" s="96">
        <f t="shared" si="74"/>
        <v>0</v>
      </c>
      <c r="K203" s="96">
        <f t="shared" si="75"/>
        <v>1498.15</v>
      </c>
      <c r="L203" s="96">
        <f t="shared" si="36"/>
        <v>0</v>
      </c>
    </row>
    <row r="204" spans="1:12">
      <c r="A204" s="125"/>
      <c r="B204" s="130"/>
      <c r="C204" s="9"/>
      <c r="D204" s="10"/>
      <c r="E204" s="10"/>
      <c r="F204" s="122"/>
      <c r="G204" s="5"/>
      <c r="H204" s="95"/>
      <c r="I204" s="67"/>
      <c r="J204" s="67"/>
      <c r="K204" s="67"/>
      <c r="L204" s="67"/>
    </row>
    <row r="205" spans="1:12">
      <c r="A205" s="125">
        <v>0</v>
      </c>
      <c r="B205" s="129">
        <v>715220</v>
      </c>
      <c r="C205" s="6" t="s">
        <v>92</v>
      </c>
      <c r="D205" s="6" t="s">
        <v>2447</v>
      </c>
      <c r="E205" s="6" t="s">
        <v>8</v>
      </c>
      <c r="F205" s="7">
        <v>11.22</v>
      </c>
      <c r="G205" s="5">
        <f t="shared" si="72"/>
        <v>1065.9000000000001</v>
      </c>
      <c r="H205" s="66"/>
      <c r="I205" s="67">
        <f t="shared" si="73"/>
        <v>11.22</v>
      </c>
      <c r="J205" s="67">
        <f t="shared" si="74"/>
        <v>0</v>
      </c>
      <c r="K205" s="67">
        <f t="shared" si="75"/>
        <v>1065.9000000000001</v>
      </c>
      <c r="L205" s="67">
        <f t="shared" si="36"/>
        <v>0</v>
      </c>
    </row>
    <row r="206" spans="1:12">
      <c r="A206" s="125">
        <v>0</v>
      </c>
      <c r="B206" s="126">
        <v>715230</v>
      </c>
      <c r="C206" s="4" t="s">
        <v>93</v>
      </c>
      <c r="D206" s="4" t="s">
        <v>2447</v>
      </c>
      <c r="E206" s="4" t="s">
        <v>8</v>
      </c>
      <c r="F206" s="5">
        <v>11.22</v>
      </c>
      <c r="G206" s="5">
        <f t="shared" si="72"/>
        <v>1065.9000000000001</v>
      </c>
      <c r="H206" s="66"/>
      <c r="I206" s="67">
        <f t="shared" si="73"/>
        <v>11.22</v>
      </c>
      <c r="J206" s="67">
        <f t="shared" si="74"/>
        <v>0</v>
      </c>
      <c r="K206" s="67">
        <f t="shared" si="75"/>
        <v>1065.9000000000001</v>
      </c>
      <c r="L206" s="67">
        <f t="shared" si="36"/>
        <v>0</v>
      </c>
    </row>
    <row r="207" spans="1:12">
      <c r="A207" s="125">
        <v>0</v>
      </c>
      <c r="B207" s="126">
        <v>715240</v>
      </c>
      <c r="C207" s="4" t="s">
        <v>94</v>
      </c>
      <c r="D207" s="4" t="s">
        <v>2447</v>
      </c>
      <c r="E207" s="4" t="s">
        <v>8</v>
      </c>
      <c r="F207" s="5">
        <v>11.22</v>
      </c>
      <c r="G207" s="5">
        <f t="shared" si="72"/>
        <v>1065.9000000000001</v>
      </c>
      <c r="H207" s="66"/>
      <c r="I207" s="67">
        <f t="shared" si="73"/>
        <v>11.22</v>
      </c>
      <c r="J207" s="67">
        <f t="shared" si="74"/>
        <v>0</v>
      </c>
      <c r="K207" s="67">
        <f t="shared" si="75"/>
        <v>1065.9000000000001</v>
      </c>
      <c r="L207" s="67">
        <f t="shared" si="36"/>
        <v>0</v>
      </c>
    </row>
    <row r="208" spans="1:12">
      <c r="A208" s="125">
        <v>0</v>
      </c>
      <c r="B208" s="126">
        <v>715250</v>
      </c>
      <c r="C208" s="4" t="s">
        <v>95</v>
      </c>
      <c r="D208" s="4" t="s">
        <v>2447</v>
      </c>
      <c r="E208" s="4" t="s">
        <v>8</v>
      </c>
      <c r="F208" s="5">
        <v>11.22</v>
      </c>
      <c r="G208" s="5">
        <f t="shared" si="72"/>
        <v>1065.9000000000001</v>
      </c>
      <c r="H208" s="66"/>
      <c r="I208" s="67">
        <f t="shared" si="73"/>
        <v>11.22</v>
      </c>
      <c r="J208" s="67">
        <f t="shared" si="74"/>
        <v>0</v>
      </c>
      <c r="K208" s="67">
        <f t="shared" si="75"/>
        <v>1065.9000000000001</v>
      </c>
      <c r="L208" s="67">
        <f t="shared" si="36"/>
        <v>0</v>
      </c>
    </row>
    <row r="209" spans="1:12" ht="12.5" thickBot="1">
      <c r="A209" s="125"/>
      <c r="B209" s="126"/>
      <c r="C209" s="4"/>
      <c r="D209" s="4"/>
      <c r="E209" s="4"/>
      <c r="F209" s="5"/>
      <c r="G209" s="5"/>
      <c r="H209" s="66"/>
      <c r="I209" s="67"/>
      <c r="J209" s="67"/>
      <c r="K209" s="67"/>
      <c r="L209" s="67"/>
    </row>
    <row r="210" spans="1:12" ht="16" thickBot="1">
      <c r="A210" s="125"/>
      <c r="B210" s="374" t="s">
        <v>4923</v>
      </c>
      <c r="C210" s="375"/>
      <c r="D210" s="375"/>
      <c r="E210" s="375"/>
      <c r="F210" s="375"/>
      <c r="G210" s="328"/>
      <c r="H210" s="66"/>
      <c r="I210" s="67"/>
      <c r="J210" s="67"/>
      <c r="K210" s="67"/>
      <c r="L210" s="67"/>
    </row>
    <row r="211" spans="1:12" ht="12.5" thickBot="1">
      <c r="A211" s="125"/>
      <c r="B211" s="358" t="s">
        <v>4999</v>
      </c>
      <c r="C211" s="359"/>
      <c r="D211" s="359"/>
      <c r="E211" s="359"/>
      <c r="F211" s="360"/>
      <c r="G211" s="285"/>
      <c r="H211" s="66"/>
      <c r="I211" s="67"/>
      <c r="J211" s="67"/>
      <c r="K211" s="67"/>
      <c r="L211" s="67"/>
    </row>
    <row r="212" spans="1:12">
      <c r="A212" s="125">
        <v>0</v>
      </c>
      <c r="B212" s="126">
        <v>731310</v>
      </c>
      <c r="C212" s="4" t="s">
        <v>5000</v>
      </c>
      <c r="D212" s="4" t="s">
        <v>5001</v>
      </c>
      <c r="E212" s="4" t="s">
        <v>8</v>
      </c>
      <c r="F212" s="5">
        <v>0.6</v>
      </c>
      <c r="G212" s="5">
        <f>ROUND(F212*Курс_EUR,2)</f>
        <v>57</v>
      </c>
      <c r="H212" s="66"/>
      <c r="I212" s="67">
        <f>F212*(1-Скидка_RP_CST)</f>
        <v>0.6</v>
      </c>
      <c r="J212" s="67">
        <f>I212*H212</f>
        <v>0</v>
      </c>
      <c r="K212" s="67">
        <f>G212*(1-Скидка_RP_CST)</f>
        <v>57</v>
      </c>
      <c r="L212" s="67">
        <f t="shared" si="36"/>
        <v>0</v>
      </c>
    </row>
    <row r="213" spans="1:12">
      <c r="A213" s="125">
        <v>0</v>
      </c>
      <c r="B213" s="126">
        <v>731315</v>
      </c>
      <c r="C213" s="4" t="s">
        <v>5002</v>
      </c>
      <c r="D213" s="4" t="s">
        <v>2417</v>
      </c>
      <c r="E213" s="4" t="s">
        <v>8</v>
      </c>
      <c r="F213" s="5">
        <v>1.1000000000000001</v>
      </c>
      <c r="G213" s="5">
        <f>ROUND(F213*Курс_EUR,2)</f>
        <v>104.5</v>
      </c>
      <c r="H213" s="66"/>
      <c r="I213" s="67">
        <f>F213*(1-Скидка_RP_CST)</f>
        <v>1.1000000000000001</v>
      </c>
      <c r="J213" s="67">
        <f>I213*H213</f>
        <v>0</v>
      </c>
      <c r="K213" s="67">
        <f>G213*(1-Скидка_RP_CST)</f>
        <v>104.5</v>
      </c>
      <c r="L213" s="67">
        <f t="shared" si="36"/>
        <v>0</v>
      </c>
    </row>
    <row r="214" spans="1:12">
      <c r="A214" s="125"/>
      <c r="B214" s="126"/>
      <c r="C214" s="4"/>
      <c r="D214" s="4"/>
      <c r="E214" s="4"/>
      <c r="F214" s="5"/>
      <c r="G214" s="5"/>
      <c r="H214" s="66"/>
      <c r="I214" s="67"/>
      <c r="J214" s="67"/>
      <c r="K214" s="67"/>
      <c r="L214" s="67"/>
    </row>
    <row r="215" spans="1:12">
      <c r="A215" s="125">
        <v>0</v>
      </c>
      <c r="B215" s="126">
        <v>731325</v>
      </c>
      <c r="C215" s="4" t="s">
        <v>5003</v>
      </c>
      <c r="D215" s="4" t="s">
        <v>2417</v>
      </c>
      <c r="E215" s="4" t="s">
        <v>8</v>
      </c>
      <c r="F215" s="5">
        <v>1.22</v>
      </c>
      <c r="G215" s="5">
        <f>ROUND(F215*Курс_EUR,2)</f>
        <v>115.9</v>
      </c>
      <c r="H215" s="66"/>
      <c r="I215" s="67">
        <f>F215*(1-Скидка_RP_CST)</f>
        <v>1.22</v>
      </c>
      <c r="J215" s="67">
        <f>I215*H215</f>
        <v>0</v>
      </c>
      <c r="K215" s="67">
        <f>G215*(1-Скидка_RP_CST)</f>
        <v>115.9</v>
      </c>
      <c r="L215" s="67">
        <f t="shared" si="36"/>
        <v>0</v>
      </c>
    </row>
    <row r="216" spans="1:12">
      <c r="A216" s="125">
        <v>0</v>
      </c>
      <c r="B216" s="126">
        <v>731326</v>
      </c>
      <c r="C216" s="4" t="s">
        <v>5168</v>
      </c>
      <c r="D216" s="4" t="s">
        <v>2417</v>
      </c>
      <c r="E216" s="4" t="s">
        <v>8</v>
      </c>
      <c r="F216" s="5">
        <v>1.22</v>
      </c>
      <c r="G216" s="5">
        <f>ROUND(F216*Курс_EUR,2)</f>
        <v>115.9</v>
      </c>
      <c r="H216" s="66"/>
      <c r="I216" s="67">
        <f>F216*(1-Скидка_RP_CST)</f>
        <v>1.22</v>
      </c>
      <c r="J216" s="67">
        <f>I216*H216</f>
        <v>0</v>
      </c>
      <c r="K216" s="67">
        <f>G216*(1-Скидка_RP_CST)</f>
        <v>115.9</v>
      </c>
      <c r="L216" s="67">
        <f t="shared" si="36"/>
        <v>0</v>
      </c>
    </row>
    <row r="217" spans="1:12" ht="12.5" thickBot="1">
      <c r="A217" s="125"/>
      <c r="B217" s="126"/>
      <c r="C217" s="4"/>
      <c r="D217" s="4"/>
      <c r="E217" s="4"/>
      <c r="F217" s="5"/>
      <c r="G217" s="5"/>
      <c r="H217" s="66"/>
      <c r="I217" s="67"/>
      <c r="J217" s="67"/>
      <c r="K217" s="67"/>
      <c r="L217" s="67"/>
    </row>
    <row r="218" spans="1:12" ht="12.5" thickBot="1">
      <c r="A218" s="125"/>
      <c r="B218" s="358" t="s">
        <v>4924</v>
      </c>
      <c r="C218" s="359"/>
      <c r="D218" s="359"/>
      <c r="E218" s="359"/>
      <c r="F218" s="360"/>
      <c r="G218" s="285"/>
      <c r="H218" s="66"/>
      <c r="I218" s="67"/>
      <c r="J218" s="67"/>
      <c r="K218" s="67"/>
      <c r="L218" s="67"/>
    </row>
    <row r="219" spans="1:12">
      <c r="A219" s="125">
        <v>0</v>
      </c>
      <c r="B219" s="179">
        <v>732401</v>
      </c>
      <c r="C219" s="179" t="s">
        <v>5103</v>
      </c>
      <c r="D219" s="6" t="s">
        <v>4930</v>
      </c>
      <c r="E219" s="6" t="s">
        <v>8</v>
      </c>
      <c r="F219" s="7">
        <v>16.649999999999999</v>
      </c>
      <c r="G219" s="5">
        <f t="shared" ref="G219:G221" si="76">ROUND(F219*Курс_EUR,2)</f>
        <v>1581.75</v>
      </c>
      <c r="H219" s="66"/>
      <c r="I219" s="67">
        <f t="shared" ref="I219:I221" si="77">F219*(1-Скидка_ROXELPRO)</f>
        <v>16.649999999999999</v>
      </c>
      <c r="J219" s="67">
        <f t="shared" ref="J219:J228" si="78">I219*H219</f>
        <v>0</v>
      </c>
      <c r="K219" s="67">
        <f t="shared" ref="K219:K228" si="79">G219*(1-Скидка_RP_CST)</f>
        <v>1581.75</v>
      </c>
      <c r="L219" s="67">
        <f t="shared" si="36"/>
        <v>0</v>
      </c>
    </row>
    <row r="220" spans="1:12">
      <c r="A220" s="125">
        <v>0</v>
      </c>
      <c r="B220" s="179">
        <v>732402</v>
      </c>
      <c r="C220" s="179" t="s">
        <v>4925</v>
      </c>
      <c r="D220" s="6" t="s">
        <v>4930</v>
      </c>
      <c r="E220" s="6" t="s">
        <v>8</v>
      </c>
      <c r="F220" s="7">
        <v>16.649999999999999</v>
      </c>
      <c r="G220" s="5">
        <f t="shared" si="76"/>
        <v>1581.75</v>
      </c>
      <c r="H220" s="66"/>
      <c r="I220" s="67">
        <f t="shared" si="77"/>
        <v>16.649999999999999</v>
      </c>
      <c r="J220" s="67">
        <f t="shared" si="78"/>
        <v>0</v>
      </c>
      <c r="K220" s="67">
        <f t="shared" si="79"/>
        <v>1581.75</v>
      </c>
      <c r="L220" s="67">
        <f t="shared" si="36"/>
        <v>0</v>
      </c>
    </row>
    <row r="221" spans="1:12">
      <c r="A221" s="125">
        <v>0</v>
      </c>
      <c r="B221" s="179">
        <v>732403</v>
      </c>
      <c r="C221" s="179" t="s">
        <v>5104</v>
      </c>
      <c r="D221" s="6" t="s">
        <v>4930</v>
      </c>
      <c r="E221" s="6" t="s">
        <v>8</v>
      </c>
      <c r="F221" s="7">
        <v>16.649999999999999</v>
      </c>
      <c r="G221" s="5">
        <f t="shared" si="76"/>
        <v>1581.75</v>
      </c>
      <c r="H221" s="66"/>
      <c r="I221" s="67">
        <f t="shared" si="77"/>
        <v>16.649999999999999</v>
      </c>
      <c r="J221" s="67">
        <f t="shared" si="78"/>
        <v>0</v>
      </c>
      <c r="K221" s="67">
        <f t="shared" si="79"/>
        <v>1581.75</v>
      </c>
      <c r="L221" s="67">
        <f t="shared" ref="L221:L228" si="80">H221*K221</f>
        <v>0</v>
      </c>
    </row>
    <row r="222" spans="1:12">
      <c r="A222" s="125"/>
      <c r="B222" s="179"/>
      <c r="C222" s="179"/>
      <c r="D222" s="6"/>
      <c r="E222" s="6"/>
      <c r="F222" s="7"/>
      <c r="G222" s="5"/>
      <c r="H222" s="66"/>
      <c r="I222" s="67"/>
      <c r="J222" s="67"/>
      <c r="K222" s="67"/>
      <c r="L222" s="67"/>
    </row>
    <row r="223" spans="1:12">
      <c r="A223" s="125">
        <v>0</v>
      </c>
      <c r="B223" s="179">
        <v>733311</v>
      </c>
      <c r="C223" s="179" t="s">
        <v>4926</v>
      </c>
      <c r="D223" s="6" t="s">
        <v>3207</v>
      </c>
      <c r="E223" s="6" t="s">
        <v>8</v>
      </c>
      <c r="F223" s="7">
        <v>4.95</v>
      </c>
      <c r="G223" s="5">
        <f t="shared" ref="G223:G228" si="81">ROUND(F223*Курс_EUR,2)</f>
        <v>470.25</v>
      </c>
      <c r="H223" s="66"/>
      <c r="I223" s="67">
        <f t="shared" ref="I223:I228" si="82">F223*(1-Скидка_RP_CST)</f>
        <v>4.95</v>
      </c>
      <c r="J223" s="67">
        <f t="shared" si="78"/>
        <v>0</v>
      </c>
      <c r="K223" s="67">
        <f t="shared" si="79"/>
        <v>470.25</v>
      </c>
      <c r="L223" s="67">
        <f t="shared" si="80"/>
        <v>0</v>
      </c>
    </row>
    <row r="224" spans="1:12">
      <c r="A224" s="125">
        <v>0</v>
      </c>
      <c r="B224" s="179">
        <v>733371</v>
      </c>
      <c r="C224" s="179" t="s">
        <v>4927</v>
      </c>
      <c r="D224" s="6" t="s">
        <v>3207</v>
      </c>
      <c r="E224" s="6" t="s">
        <v>8</v>
      </c>
      <c r="F224" s="7">
        <v>8.64</v>
      </c>
      <c r="G224" s="5">
        <f t="shared" si="81"/>
        <v>820.8</v>
      </c>
      <c r="H224" s="66"/>
      <c r="I224" s="67">
        <f t="shared" si="82"/>
        <v>8.64</v>
      </c>
      <c r="J224" s="67">
        <f t="shared" si="78"/>
        <v>0</v>
      </c>
      <c r="K224" s="67">
        <f t="shared" si="79"/>
        <v>820.8</v>
      </c>
      <c r="L224" s="67">
        <f t="shared" si="80"/>
        <v>0</v>
      </c>
    </row>
    <row r="225" spans="1:12">
      <c r="A225" s="125">
        <v>0</v>
      </c>
      <c r="B225" s="179">
        <v>733381</v>
      </c>
      <c r="C225" s="179" t="s">
        <v>4931</v>
      </c>
      <c r="D225" s="6" t="s">
        <v>3207</v>
      </c>
      <c r="E225" s="6" t="s">
        <v>8</v>
      </c>
      <c r="F225" s="7">
        <v>9.6</v>
      </c>
      <c r="G225" s="5">
        <f t="shared" si="81"/>
        <v>912</v>
      </c>
      <c r="H225" s="66"/>
      <c r="I225" s="67">
        <f t="shared" si="82"/>
        <v>9.6</v>
      </c>
      <c r="J225" s="67">
        <f t="shared" si="78"/>
        <v>0</v>
      </c>
      <c r="K225" s="67">
        <f t="shared" si="79"/>
        <v>912</v>
      </c>
      <c r="L225" s="67">
        <f t="shared" si="80"/>
        <v>0</v>
      </c>
    </row>
    <row r="226" spans="1:12">
      <c r="A226" s="125">
        <v>0</v>
      </c>
      <c r="B226" s="179">
        <v>733722</v>
      </c>
      <c r="C226" s="179" t="s">
        <v>4939</v>
      </c>
      <c r="D226" s="6" t="s">
        <v>4940</v>
      </c>
      <c r="E226" s="6" t="s">
        <v>8</v>
      </c>
      <c r="F226" s="7">
        <v>1.17</v>
      </c>
      <c r="G226" s="5">
        <f t="shared" si="81"/>
        <v>111.15</v>
      </c>
      <c r="H226" s="66"/>
      <c r="I226" s="67">
        <f t="shared" si="82"/>
        <v>1.17</v>
      </c>
      <c r="J226" s="67">
        <f t="shared" si="78"/>
        <v>0</v>
      </c>
      <c r="K226" s="67">
        <f t="shared" si="79"/>
        <v>111.15</v>
      </c>
      <c r="L226" s="67">
        <f t="shared" si="80"/>
        <v>0</v>
      </c>
    </row>
    <row r="227" spans="1:12">
      <c r="A227" s="125"/>
      <c r="B227" s="179"/>
      <c r="C227" s="179"/>
      <c r="D227" s="6"/>
      <c r="E227" s="6"/>
      <c r="F227" s="7"/>
      <c r="G227" s="5"/>
      <c r="H227" s="66"/>
      <c r="I227" s="67"/>
      <c r="J227" s="67"/>
      <c r="K227" s="67"/>
      <c r="L227" s="67"/>
    </row>
    <row r="228" spans="1:12">
      <c r="A228" s="125">
        <v>0</v>
      </c>
      <c r="B228" s="179">
        <v>733800</v>
      </c>
      <c r="C228" s="179" t="s">
        <v>4928</v>
      </c>
      <c r="D228" s="6" t="s">
        <v>4929</v>
      </c>
      <c r="E228" s="6" t="s">
        <v>8</v>
      </c>
      <c r="F228" s="7">
        <v>0.99</v>
      </c>
      <c r="G228" s="5">
        <f t="shared" si="81"/>
        <v>94.05</v>
      </c>
      <c r="H228" s="66"/>
      <c r="I228" s="67">
        <f t="shared" si="82"/>
        <v>0.99</v>
      </c>
      <c r="J228" s="67">
        <f t="shared" si="78"/>
        <v>0</v>
      </c>
      <c r="K228" s="67">
        <f t="shared" si="79"/>
        <v>94.05</v>
      </c>
      <c r="L228" s="67">
        <f t="shared" si="80"/>
        <v>0</v>
      </c>
    </row>
    <row r="230" spans="1:12">
      <c r="A230" s="84"/>
      <c r="B230" s="84" t="s">
        <v>5230</v>
      </c>
      <c r="C230" s="85"/>
    </row>
    <row r="231" spans="1:12">
      <c r="A231" s="12"/>
      <c r="B231" s="12" t="s">
        <v>109</v>
      </c>
    </row>
    <row r="232" spans="1:12">
      <c r="A232" s="12"/>
      <c r="B232" s="12"/>
    </row>
  </sheetData>
  <autoFilter ref="A7:L228" xr:uid="{80223D16-FFFF-41C3-960D-3E4CFA154BB4}"/>
  <mergeCells count="22">
    <mergeCell ref="B149:F149"/>
    <mergeCell ref="B218:F218"/>
    <mergeCell ref="B153:F153"/>
    <mergeCell ref="B189:F189"/>
    <mergeCell ref="B193:F193"/>
    <mergeCell ref="B194:F194"/>
    <mergeCell ref="B210:F210"/>
    <mergeCell ref="B211:F211"/>
    <mergeCell ref="B178:F178"/>
    <mergeCell ref="B183:F183"/>
    <mergeCell ref="B165:F165"/>
    <mergeCell ref="B182:F182"/>
    <mergeCell ref="B97:F97"/>
    <mergeCell ref="B2:F2"/>
    <mergeCell ref="B3:F3"/>
    <mergeCell ref="B29:F29"/>
    <mergeCell ref="B55:F55"/>
    <mergeCell ref="B96:F96"/>
    <mergeCell ref="B9:F9"/>
    <mergeCell ref="B63:F63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95"/>
  <sheetViews>
    <sheetView workbookViewId="0">
      <pane xSplit="3" ySplit="7" topLeftCell="D44" activePane="bottomRight" state="frozen"/>
      <selection pane="topRight" activeCell="D1" sqref="D1"/>
      <selection pane="bottomLeft" activeCell="A8" sqref="A8"/>
      <selection pane="bottomRight" activeCell="L7" sqref="L7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49" t="s">
        <v>0</v>
      </c>
      <c r="C2" s="349"/>
      <c r="D2" s="349"/>
      <c r="E2" s="349"/>
      <c r="F2" s="349"/>
      <c r="G2" s="267"/>
    </row>
    <row r="3" spans="1:12" ht="15.5">
      <c r="B3" s="349" t="s">
        <v>5245</v>
      </c>
      <c r="C3" s="349"/>
      <c r="D3" s="349"/>
      <c r="E3" s="349"/>
      <c r="F3" s="349"/>
      <c r="G3" s="267"/>
    </row>
    <row r="4" spans="1:12">
      <c r="F4" s="2"/>
      <c r="G4" s="2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SUM(J10:J92)</f>
        <v>0</v>
      </c>
      <c r="K6" s="49" t="s">
        <v>5220</v>
      </c>
      <c r="L6" s="38">
        <f>SUM(L10:L92)</f>
        <v>0</v>
      </c>
    </row>
    <row r="7" spans="1:12" ht="36.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" thickBot="1">
      <c r="A8" s="329"/>
      <c r="B8" s="378" t="s">
        <v>83</v>
      </c>
      <c r="C8" s="379"/>
      <c r="D8" s="379"/>
      <c r="E8" s="379"/>
      <c r="F8" s="379"/>
      <c r="G8" s="338"/>
      <c r="H8" s="330"/>
      <c r="I8" s="331"/>
      <c r="J8" s="331"/>
      <c r="K8" s="331"/>
      <c r="L8" s="340"/>
    </row>
    <row r="9" spans="1:12" ht="12.5" thickBot="1">
      <c r="A9" s="4"/>
      <c r="B9" s="358" t="s">
        <v>3589</v>
      </c>
      <c r="C9" s="359"/>
      <c r="D9" s="359"/>
      <c r="E9" s="359"/>
      <c r="F9" s="360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711220</v>
      </c>
      <c r="C10" s="4" t="s">
        <v>84</v>
      </c>
      <c r="D10" s="4" t="s">
        <v>2447</v>
      </c>
      <c r="E10" s="4" t="s">
        <v>8</v>
      </c>
      <c r="F10" s="5">
        <v>4.49</v>
      </c>
      <c r="G10" s="5">
        <f t="shared" ref="G10:G23" si="0">ROUND(F10*Курс_EUR,2)</f>
        <v>426.55</v>
      </c>
      <c r="H10" s="66"/>
      <c r="I10" s="67">
        <f t="shared" ref="I10:I23" si="1">F10*(1-Скидка_RP_СИЗ)</f>
        <v>4.49</v>
      </c>
      <c r="J10" s="67">
        <f t="shared" ref="J10:J23" si="2">I10*H10</f>
        <v>0</v>
      </c>
      <c r="K10" s="67">
        <f t="shared" ref="K10:K23" si="3">G10*(1-Скидка_RP_СИЗ)</f>
        <v>426.55</v>
      </c>
      <c r="L10" s="67">
        <f>H10*K10</f>
        <v>0</v>
      </c>
    </row>
    <row r="11" spans="1:12">
      <c r="A11" s="125">
        <v>0</v>
      </c>
      <c r="B11" s="126">
        <v>711230</v>
      </c>
      <c r="C11" s="4" t="s">
        <v>85</v>
      </c>
      <c r="D11" s="4" t="s">
        <v>2447</v>
      </c>
      <c r="E11" s="4" t="s">
        <v>8</v>
      </c>
      <c r="F11" s="5">
        <v>4.49</v>
      </c>
      <c r="G11" s="5">
        <f t="shared" si="0"/>
        <v>426.55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426.55</v>
      </c>
      <c r="L11" s="67">
        <f t="shared" ref="L11:L84" si="4">H11*K11</f>
        <v>0</v>
      </c>
    </row>
    <row r="12" spans="1:12">
      <c r="A12" s="125">
        <v>0</v>
      </c>
      <c r="B12" s="126">
        <v>711240</v>
      </c>
      <c r="C12" s="4" t="s">
        <v>86</v>
      </c>
      <c r="D12" s="4" t="s">
        <v>2447</v>
      </c>
      <c r="E12" s="4" t="s">
        <v>8</v>
      </c>
      <c r="F12" s="5">
        <v>4.49</v>
      </c>
      <c r="G12" s="5">
        <f t="shared" si="0"/>
        <v>426.55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426.55</v>
      </c>
      <c r="L12" s="67">
        <f t="shared" si="4"/>
        <v>0</v>
      </c>
    </row>
    <row r="13" spans="1:12">
      <c r="A13" s="125">
        <v>0</v>
      </c>
      <c r="B13" s="126">
        <v>711250</v>
      </c>
      <c r="C13" s="4" t="s">
        <v>87</v>
      </c>
      <c r="D13" s="4" t="s">
        <v>2447</v>
      </c>
      <c r="E13" s="4" t="s">
        <v>8</v>
      </c>
      <c r="F13" s="5">
        <v>4.49</v>
      </c>
      <c r="G13" s="5">
        <f t="shared" si="0"/>
        <v>426.55</v>
      </c>
      <c r="H13" s="66"/>
      <c r="I13" s="67">
        <f t="shared" si="1"/>
        <v>4.49</v>
      </c>
      <c r="J13" s="67">
        <f t="shared" si="2"/>
        <v>0</v>
      </c>
      <c r="K13" s="67">
        <f t="shared" si="3"/>
        <v>426.55</v>
      </c>
      <c r="L13" s="67">
        <f t="shared" si="4"/>
        <v>0</v>
      </c>
    </row>
    <row r="14" spans="1:12">
      <c r="A14" s="125"/>
      <c r="B14" s="126"/>
      <c r="C14" s="4"/>
      <c r="D14" s="4"/>
      <c r="E14" s="4"/>
      <c r="F14" s="5"/>
      <c r="G14" s="5"/>
      <c r="H14" s="66"/>
      <c r="I14" s="67"/>
      <c r="J14" s="67"/>
      <c r="K14" s="67"/>
      <c r="L14" s="67"/>
    </row>
    <row r="15" spans="1:12">
      <c r="A15" s="273">
        <v>0</v>
      </c>
      <c r="B15" s="130">
        <v>715120</v>
      </c>
      <c r="C15" s="9" t="s">
        <v>88</v>
      </c>
      <c r="D15" s="10" t="s">
        <v>2447</v>
      </c>
      <c r="E15" s="10" t="s">
        <v>8</v>
      </c>
      <c r="F15" s="122">
        <v>15.77</v>
      </c>
      <c r="G15" s="5">
        <f t="shared" si="0"/>
        <v>1498.15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1498.15</v>
      </c>
      <c r="L15" s="67">
        <f t="shared" si="4"/>
        <v>0</v>
      </c>
    </row>
    <row r="16" spans="1:12">
      <c r="A16" s="273">
        <v>0</v>
      </c>
      <c r="B16" s="130">
        <v>715130</v>
      </c>
      <c r="C16" s="9" t="s">
        <v>89</v>
      </c>
      <c r="D16" s="10" t="s">
        <v>2447</v>
      </c>
      <c r="E16" s="10" t="s">
        <v>8</v>
      </c>
      <c r="F16" s="122">
        <v>15.77</v>
      </c>
      <c r="G16" s="5">
        <f t="shared" si="0"/>
        <v>1498.15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1498.15</v>
      </c>
      <c r="L16" s="67">
        <f t="shared" si="4"/>
        <v>0</v>
      </c>
    </row>
    <row r="17" spans="1:12">
      <c r="A17" s="273">
        <v>0</v>
      </c>
      <c r="B17" s="130">
        <v>715140</v>
      </c>
      <c r="C17" s="9" t="s">
        <v>90</v>
      </c>
      <c r="D17" s="10" t="s">
        <v>2447</v>
      </c>
      <c r="E17" s="10" t="s">
        <v>8</v>
      </c>
      <c r="F17" s="122">
        <v>15.77</v>
      </c>
      <c r="G17" s="5">
        <f t="shared" si="0"/>
        <v>1498.15</v>
      </c>
      <c r="H17" s="95"/>
      <c r="I17" s="67">
        <f t="shared" si="1"/>
        <v>15.77</v>
      </c>
      <c r="J17" s="67">
        <f t="shared" si="2"/>
        <v>0</v>
      </c>
      <c r="K17" s="67">
        <f t="shared" si="3"/>
        <v>1498.15</v>
      </c>
      <c r="L17" s="67">
        <f t="shared" si="4"/>
        <v>0</v>
      </c>
    </row>
    <row r="18" spans="1:12">
      <c r="A18" s="273">
        <v>0</v>
      </c>
      <c r="B18" s="130">
        <v>715150</v>
      </c>
      <c r="C18" s="9" t="s">
        <v>91</v>
      </c>
      <c r="D18" s="10" t="s">
        <v>2447</v>
      </c>
      <c r="E18" s="10" t="s">
        <v>8</v>
      </c>
      <c r="F18" s="122">
        <v>15.77</v>
      </c>
      <c r="G18" s="5">
        <f t="shared" si="0"/>
        <v>1498.15</v>
      </c>
      <c r="H18" s="95"/>
      <c r="I18" s="67">
        <f t="shared" si="1"/>
        <v>15.77</v>
      </c>
      <c r="J18" s="67">
        <f t="shared" si="2"/>
        <v>0</v>
      </c>
      <c r="K18" s="67">
        <f t="shared" si="3"/>
        <v>1498.15</v>
      </c>
      <c r="L18" s="67">
        <f t="shared" si="4"/>
        <v>0</v>
      </c>
    </row>
    <row r="19" spans="1:12">
      <c r="A19" s="273"/>
      <c r="B19" s="130"/>
      <c r="C19" s="9"/>
      <c r="D19" s="10"/>
      <c r="E19" s="10"/>
      <c r="F19" s="122"/>
      <c r="G19" s="5"/>
      <c r="H19" s="95"/>
      <c r="I19" s="67"/>
      <c r="J19" s="67"/>
      <c r="K19" s="67"/>
      <c r="L19" s="67"/>
    </row>
    <row r="20" spans="1:12">
      <c r="A20" s="125">
        <v>0</v>
      </c>
      <c r="B20" s="129">
        <v>715220</v>
      </c>
      <c r="C20" s="6" t="s">
        <v>92</v>
      </c>
      <c r="D20" s="6" t="s">
        <v>2447</v>
      </c>
      <c r="E20" s="6" t="s">
        <v>8</v>
      </c>
      <c r="F20" s="7">
        <v>11.22</v>
      </c>
      <c r="G20" s="5">
        <f t="shared" si="0"/>
        <v>1065.9000000000001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1065.9000000000001</v>
      </c>
      <c r="L20" s="67">
        <f t="shared" si="4"/>
        <v>0</v>
      </c>
    </row>
    <row r="21" spans="1:12">
      <c r="A21" s="125">
        <v>0</v>
      </c>
      <c r="B21" s="126">
        <v>715230</v>
      </c>
      <c r="C21" s="4" t="s">
        <v>93</v>
      </c>
      <c r="D21" s="4" t="s">
        <v>2447</v>
      </c>
      <c r="E21" s="4" t="s">
        <v>8</v>
      </c>
      <c r="F21" s="5">
        <v>11.22</v>
      </c>
      <c r="G21" s="5">
        <f t="shared" si="0"/>
        <v>1065.9000000000001</v>
      </c>
      <c r="H21" s="66"/>
      <c r="I21" s="67">
        <f t="shared" si="1"/>
        <v>11.22</v>
      </c>
      <c r="J21" s="67">
        <f t="shared" si="2"/>
        <v>0</v>
      </c>
      <c r="K21" s="67">
        <f t="shared" si="3"/>
        <v>1065.9000000000001</v>
      </c>
      <c r="L21" s="67">
        <f t="shared" si="4"/>
        <v>0</v>
      </c>
    </row>
    <row r="22" spans="1:12">
      <c r="A22" s="125">
        <v>0</v>
      </c>
      <c r="B22" s="126">
        <v>715240</v>
      </c>
      <c r="C22" s="4" t="s">
        <v>94</v>
      </c>
      <c r="D22" s="4" t="s">
        <v>2447</v>
      </c>
      <c r="E22" s="4" t="s">
        <v>8</v>
      </c>
      <c r="F22" s="5">
        <v>11.22</v>
      </c>
      <c r="G22" s="5">
        <f t="shared" si="0"/>
        <v>1065.9000000000001</v>
      </c>
      <c r="H22" s="66"/>
      <c r="I22" s="67">
        <f t="shared" si="1"/>
        <v>11.22</v>
      </c>
      <c r="J22" s="67">
        <f t="shared" si="2"/>
        <v>0</v>
      </c>
      <c r="K22" s="67">
        <f t="shared" si="3"/>
        <v>1065.9000000000001</v>
      </c>
      <c r="L22" s="67">
        <f t="shared" si="4"/>
        <v>0</v>
      </c>
    </row>
    <row r="23" spans="1:12">
      <c r="A23" s="125">
        <v>0</v>
      </c>
      <c r="B23" s="126">
        <v>715250</v>
      </c>
      <c r="C23" s="4" t="s">
        <v>95</v>
      </c>
      <c r="D23" s="4" t="s">
        <v>2447</v>
      </c>
      <c r="E23" s="4" t="s">
        <v>8</v>
      </c>
      <c r="F23" s="5">
        <v>11.22</v>
      </c>
      <c r="G23" s="5">
        <f t="shared" si="0"/>
        <v>1065.9000000000001</v>
      </c>
      <c r="H23" s="66"/>
      <c r="I23" s="67">
        <f t="shared" si="1"/>
        <v>11.22</v>
      </c>
      <c r="J23" s="67">
        <f t="shared" si="2"/>
        <v>0</v>
      </c>
      <c r="K23" s="67">
        <f t="shared" si="3"/>
        <v>1065.9000000000001</v>
      </c>
      <c r="L23" s="67">
        <f t="shared" si="4"/>
        <v>0</v>
      </c>
    </row>
    <row r="24" spans="1:12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2" ht="16" thickBot="1">
      <c r="A25" s="125"/>
      <c r="B25" s="378" t="s">
        <v>3590</v>
      </c>
      <c r="C25" s="379"/>
      <c r="D25" s="379"/>
      <c r="E25" s="379"/>
      <c r="F25" s="379"/>
      <c r="G25" s="339"/>
      <c r="H25" s="66"/>
      <c r="I25" s="67"/>
      <c r="J25" s="67"/>
      <c r="K25" s="67"/>
      <c r="L25" s="67"/>
    </row>
    <row r="26" spans="1:12" ht="12.5" thickBot="1">
      <c r="A26" s="125"/>
      <c r="B26" s="358" t="s">
        <v>5246</v>
      </c>
      <c r="C26" s="359"/>
      <c r="D26" s="359"/>
      <c r="E26" s="359"/>
      <c r="F26" s="360"/>
      <c r="G26" s="285"/>
      <c r="H26" s="66"/>
      <c r="I26" s="67"/>
      <c r="J26" s="67"/>
      <c r="K26" s="67"/>
      <c r="L26" s="67"/>
    </row>
    <row r="27" spans="1:12">
      <c r="A27" s="125">
        <v>0</v>
      </c>
      <c r="B27" s="126">
        <v>721122</v>
      </c>
      <c r="C27" s="4" t="s">
        <v>3473</v>
      </c>
      <c r="D27" s="4" t="s">
        <v>2435</v>
      </c>
      <c r="E27" s="4" t="s">
        <v>1837</v>
      </c>
      <c r="F27" s="5">
        <v>19.760000000000002</v>
      </c>
      <c r="G27" s="5">
        <f t="shared" ref="G27:G40" si="5">ROUND(F27*Курс_EUR,2)</f>
        <v>1877.2</v>
      </c>
      <c r="H27" s="66"/>
      <c r="I27" s="67">
        <f t="shared" ref="I27:I40" si="6">F27*(1-Скидка_RP_СИЗ)</f>
        <v>19.760000000000002</v>
      </c>
      <c r="J27" s="67">
        <f t="shared" ref="J27:J40" si="7">I27*H27</f>
        <v>0</v>
      </c>
      <c r="K27" s="67">
        <f t="shared" ref="K27:K40" si="8">G27*(1-Скидка_RP_СИЗ)</f>
        <v>1877.2</v>
      </c>
      <c r="L27" s="67">
        <f t="shared" si="4"/>
        <v>0</v>
      </c>
    </row>
    <row r="28" spans="1:12">
      <c r="A28" s="125">
        <v>0</v>
      </c>
      <c r="B28" s="126">
        <v>721132</v>
      </c>
      <c r="C28" s="4" t="s">
        <v>3474</v>
      </c>
      <c r="D28" s="4" t="s">
        <v>2435</v>
      </c>
      <c r="E28" s="4" t="s">
        <v>1837</v>
      </c>
      <c r="F28" s="5">
        <v>19.760000000000002</v>
      </c>
      <c r="G28" s="5">
        <f t="shared" si="5"/>
        <v>1877.2</v>
      </c>
      <c r="H28" s="66"/>
      <c r="I28" s="67">
        <f t="shared" si="6"/>
        <v>19.760000000000002</v>
      </c>
      <c r="J28" s="67">
        <f t="shared" si="7"/>
        <v>0</v>
      </c>
      <c r="K28" s="67">
        <f t="shared" si="8"/>
        <v>1877.2</v>
      </c>
      <c r="L28" s="67">
        <f t="shared" si="4"/>
        <v>0</v>
      </c>
    </row>
    <row r="29" spans="1:12">
      <c r="A29" s="125">
        <v>0</v>
      </c>
      <c r="B29" s="126">
        <v>721142</v>
      </c>
      <c r="C29" s="4" t="s">
        <v>3475</v>
      </c>
      <c r="D29" s="4" t="s">
        <v>2435</v>
      </c>
      <c r="E29" s="4" t="s">
        <v>1837</v>
      </c>
      <c r="F29" s="5">
        <v>19.760000000000002</v>
      </c>
      <c r="G29" s="5">
        <f t="shared" si="5"/>
        <v>1877.2</v>
      </c>
      <c r="H29" s="66"/>
      <c r="I29" s="67">
        <f t="shared" si="6"/>
        <v>19.760000000000002</v>
      </c>
      <c r="J29" s="67">
        <f t="shared" si="7"/>
        <v>0</v>
      </c>
      <c r="K29" s="67">
        <f t="shared" si="8"/>
        <v>1877.2</v>
      </c>
      <c r="L29" s="67">
        <f t="shared" si="4"/>
        <v>0</v>
      </c>
    </row>
    <row r="30" spans="1:12">
      <c r="A30" s="125">
        <v>0</v>
      </c>
      <c r="B30" s="126">
        <v>721152</v>
      </c>
      <c r="C30" s="4" t="s">
        <v>3476</v>
      </c>
      <c r="D30" s="4" t="s">
        <v>3477</v>
      </c>
      <c r="E30" s="4" t="s">
        <v>3478</v>
      </c>
      <c r="F30" s="5">
        <v>19.760000000000002</v>
      </c>
      <c r="G30" s="5">
        <f t="shared" si="5"/>
        <v>1877.2</v>
      </c>
      <c r="H30" s="66"/>
      <c r="I30" s="67">
        <f t="shared" si="6"/>
        <v>19.760000000000002</v>
      </c>
      <c r="J30" s="67">
        <f t="shared" si="7"/>
        <v>0</v>
      </c>
      <c r="K30" s="67">
        <f t="shared" si="8"/>
        <v>1877.2</v>
      </c>
      <c r="L30" s="67">
        <f t="shared" si="4"/>
        <v>0</v>
      </c>
    </row>
    <row r="31" spans="1:12">
      <c r="A31" s="125"/>
      <c r="B31" s="126"/>
      <c r="C31" s="4"/>
      <c r="D31" s="4"/>
      <c r="E31" s="4"/>
      <c r="F31" s="5"/>
      <c r="G31" s="5"/>
      <c r="H31" s="66"/>
      <c r="I31" s="67"/>
      <c r="J31" s="67"/>
      <c r="K31" s="67"/>
      <c r="L31" s="67"/>
    </row>
    <row r="32" spans="1:12">
      <c r="A32" s="125">
        <v>0</v>
      </c>
      <c r="B32" s="126">
        <v>721221</v>
      </c>
      <c r="C32" s="4" t="s">
        <v>3496</v>
      </c>
      <c r="D32" s="4" t="s">
        <v>2435</v>
      </c>
      <c r="E32" s="4" t="s">
        <v>1837</v>
      </c>
      <c r="F32" s="5">
        <v>17.29</v>
      </c>
      <c r="G32" s="5">
        <f t="shared" si="5"/>
        <v>1642.55</v>
      </c>
      <c r="H32" s="66"/>
      <c r="I32" s="67">
        <f t="shared" si="6"/>
        <v>17.29</v>
      </c>
      <c r="J32" s="67">
        <f t="shared" si="7"/>
        <v>0</v>
      </c>
      <c r="K32" s="67">
        <f t="shared" si="8"/>
        <v>1642.55</v>
      </c>
      <c r="L32" s="67">
        <f t="shared" si="4"/>
        <v>0</v>
      </c>
    </row>
    <row r="33" spans="1:12">
      <c r="A33" s="125">
        <v>0</v>
      </c>
      <c r="B33" s="126">
        <v>721231</v>
      </c>
      <c r="C33" s="4" t="s">
        <v>3497</v>
      </c>
      <c r="D33" s="4" t="s">
        <v>2435</v>
      </c>
      <c r="E33" s="4" t="s">
        <v>1837</v>
      </c>
      <c r="F33" s="5">
        <v>17.29</v>
      </c>
      <c r="G33" s="5">
        <f t="shared" si="5"/>
        <v>1642.55</v>
      </c>
      <c r="H33" s="66"/>
      <c r="I33" s="67">
        <f t="shared" si="6"/>
        <v>17.29</v>
      </c>
      <c r="J33" s="67">
        <f t="shared" si="7"/>
        <v>0</v>
      </c>
      <c r="K33" s="67">
        <f t="shared" si="8"/>
        <v>1642.55</v>
      </c>
      <c r="L33" s="67">
        <f t="shared" si="4"/>
        <v>0</v>
      </c>
    </row>
    <row r="34" spans="1:12">
      <c r="A34" s="125">
        <v>0</v>
      </c>
      <c r="B34" s="126">
        <v>721241</v>
      </c>
      <c r="C34" s="4" t="s">
        <v>3498</v>
      </c>
      <c r="D34" s="4" t="s">
        <v>2435</v>
      </c>
      <c r="E34" s="4" t="s">
        <v>1837</v>
      </c>
      <c r="F34" s="5">
        <v>17.29</v>
      </c>
      <c r="G34" s="5">
        <f t="shared" si="5"/>
        <v>1642.55</v>
      </c>
      <c r="H34" s="66"/>
      <c r="I34" s="67">
        <f t="shared" si="6"/>
        <v>17.29</v>
      </c>
      <c r="J34" s="67">
        <f t="shared" si="7"/>
        <v>0</v>
      </c>
      <c r="K34" s="67">
        <f t="shared" si="8"/>
        <v>1642.55</v>
      </c>
      <c r="L34" s="67">
        <f t="shared" si="4"/>
        <v>0</v>
      </c>
    </row>
    <row r="35" spans="1:12">
      <c r="A35" s="125">
        <v>0</v>
      </c>
      <c r="B35" s="126">
        <v>721251</v>
      </c>
      <c r="C35" s="4" t="s">
        <v>3479</v>
      </c>
      <c r="D35" s="4" t="s">
        <v>3477</v>
      </c>
      <c r="E35" s="4" t="s">
        <v>3478</v>
      </c>
      <c r="F35" s="5">
        <v>17.29</v>
      </c>
      <c r="G35" s="5">
        <f t="shared" si="5"/>
        <v>1642.55</v>
      </c>
      <c r="H35" s="66"/>
      <c r="I35" s="67">
        <f t="shared" si="6"/>
        <v>17.29</v>
      </c>
      <c r="J35" s="67">
        <f t="shared" si="7"/>
        <v>0</v>
      </c>
      <c r="K35" s="67">
        <f t="shared" si="8"/>
        <v>1642.55</v>
      </c>
      <c r="L35" s="67">
        <f t="shared" si="4"/>
        <v>0</v>
      </c>
    </row>
    <row r="36" spans="1:12">
      <c r="A36" s="125"/>
      <c r="B36" s="126"/>
      <c r="C36" s="4"/>
      <c r="D36" s="4"/>
      <c r="E36" s="4"/>
      <c r="F36" s="5"/>
      <c r="G36" s="5"/>
      <c r="H36" s="66"/>
      <c r="I36" s="67"/>
      <c r="J36" s="67"/>
      <c r="K36" s="67"/>
      <c r="L36" s="67"/>
    </row>
    <row r="37" spans="1:12">
      <c r="A37" s="125">
        <v>0</v>
      </c>
      <c r="B37" s="126">
        <v>721421</v>
      </c>
      <c r="C37" s="4" t="s">
        <v>96</v>
      </c>
      <c r="D37" s="4" t="s">
        <v>2435</v>
      </c>
      <c r="E37" s="4" t="s">
        <v>1837</v>
      </c>
      <c r="F37" s="5">
        <v>14.99</v>
      </c>
      <c r="G37" s="5">
        <f t="shared" si="5"/>
        <v>1424.05</v>
      </c>
      <c r="H37" s="66"/>
      <c r="I37" s="67">
        <f t="shared" si="6"/>
        <v>14.99</v>
      </c>
      <c r="J37" s="67">
        <f t="shared" si="7"/>
        <v>0</v>
      </c>
      <c r="K37" s="67">
        <f t="shared" si="8"/>
        <v>1424.05</v>
      </c>
      <c r="L37" s="67">
        <f t="shared" si="4"/>
        <v>0</v>
      </c>
    </row>
    <row r="38" spans="1:12">
      <c r="A38" s="125">
        <v>0</v>
      </c>
      <c r="B38" s="126">
        <v>721431</v>
      </c>
      <c r="C38" s="4" t="s">
        <v>97</v>
      </c>
      <c r="D38" s="4" t="s">
        <v>2435</v>
      </c>
      <c r="E38" s="4" t="s">
        <v>1837</v>
      </c>
      <c r="F38" s="5">
        <v>14.99</v>
      </c>
      <c r="G38" s="5">
        <f t="shared" si="5"/>
        <v>1424.05</v>
      </c>
      <c r="H38" s="66"/>
      <c r="I38" s="67">
        <f t="shared" si="6"/>
        <v>14.99</v>
      </c>
      <c r="J38" s="67">
        <f t="shared" si="7"/>
        <v>0</v>
      </c>
      <c r="K38" s="67">
        <f t="shared" si="8"/>
        <v>1424.05</v>
      </c>
      <c r="L38" s="67">
        <f t="shared" si="4"/>
        <v>0</v>
      </c>
    </row>
    <row r="39" spans="1:12">
      <c r="A39" s="125">
        <v>0</v>
      </c>
      <c r="B39" s="126">
        <v>721441</v>
      </c>
      <c r="C39" s="4" t="s">
        <v>98</v>
      </c>
      <c r="D39" s="4" t="s">
        <v>2435</v>
      </c>
      <c r="E39" s="4" t="s">
        <v>1837</v>
      </c>
      <c r="F39" s="5">
        <v>14.99</v>
      </c>
      <c r="G39" s="5">
        <f t="shared" si="5"/>
        <v>1424.05</v>
      </c>
      <c r="H39" s="66"/>
      <c r="I39" s="67">
        <f t="shared" si="6"/>
        <v>14.99</v>
      </c>
      <c r="J39" s="67">
        <f t="shared" si="7"/>
        <v>0</v>
      </c>
      <c r="K39" s="67">
        <f t="shared" si="8"/>
        <v>1424.05</v>
      </c>
      <c r="L39" s="67">
        <f t="shared" si="4"/>
        <v>0</v>
      </c>
    </row>
    <row r="40" spans="1:12">
      <c r="A40" s="125">
        <v>0</v>
      </c>
      <c r="B40" s="126">
        <v>721451</v>
      </c>
      <c r="C40" s="4" t="s">
        <v>3480</v>
      </c>
      <c r="D40" s="4" t="s">
        <v>3477</v>
      </c>
      <c r="E40" s="4" t="s">
        <v>3478</v>
      </c>
      <c r="F40" s="5">
        <v>14.99</v>
      </c>
      <c r="G40" s="5">
        <f t="shared" si="5"/>
        <v>1424.05</v>
      </c>
      <c r="H40" s="66"/>
      <c r="I40" s="67">
        <f t="shared" si="6"/>
        <v>14.99</v>
      </c>
      <c r="J40" s="67">
        <f t="shared" si="7"/>
        <v>0</v>
      </c>
      <c r="K40" s="67">
        <f t="shared" si="8"/>
        <v>1424.05</v>
      </c>
      <c r="L40" s="67">
        <f t="shared" si="4"/>
        <v>0</v>
      </c>
    </row>
    <row r="41" spans="1:12" ht="12.5" thickBot="1">
      <c r="A41" s="125"/>
      <c r="B41" s="126"/>
      <c r="C41" s="4"/>
      <c r="D41" s="4"/>
      <c r="E41" s="4"/>
      <c r="F41" s="5"/>
      <c r="G41" s="5"/>
      <c r="H41" s="66"/>
      <c r="I41" s="67"/>
      <c r="J41" s="67"/>
      <c r="K41" s="67"/>
      <c r="L41" s="67"/>
    </row>
    <row r="42" spans="1:12" ht="12.5" thickBot="1">
      <c r="A42" s="125"/>
      <c r="B42" s="358" t="s">
        <v>5247</v>
      </c>
      <c r="C42" s="359"/>
      <c r="D42" s="359"/>
      <c r="E42" s="359"/>
      <c r="F42" s="360"/>
      <c r="G42" s="285"/>
      <c r="H42" s="66"/>
      <c r="I42" s="67"/>
      <c r="J42" s="67"/>
      <c r="K42" s="67"/>
      <c r="L42" s="67"/>
    </row>
    <row r="43" spans="1:12">
      <c r="A43" s="125">
        <v>0</v>
      </c>
      <c r="B43" s="126">
        <v>723033</v>
      </c>
      <c r="C43" s="4" t="s">
        <v>5248</v>
      </c>
      <c r="D43" s="4" t="s">
        <v>5249</v>
      </c>
      <c r="E43" s="4" t="s">
        <v>1604</v>
      </c>
      <c r="F43" s="5">
        <v>0.69</v>
      </c>
      <c r="G43" s="5">
        <f t="shared" ref="G43:G69" si="9">ROUND(F43*Курс_EUR,2)</f>
        <v>65.55</v>
      </c>
      <c r="H43" s="66"/>
      <c r="I43" s="67">
        <f>F43*(1-Скидка_RP_СИЗ)</f>
        <v>0.69</v>
      </c>
      <c r="J43" s="67">
        <f>I43*H43</f>
        <v>0</v>
      </c>
      <c r="K43" s="67">
        <f>G43*(1-Скидка_RP_СИЗ)</f>
        <v>65.55</v>
      </c>
      <c r="L43" s="67">
        <f t="shared" si="4"/>
        <v>0</v>
      </c>
    </row>
    <row r="44" spans="1:12">
      <c r="A44" s="125">
        <v>0</v>
      </c>
      <c r="B44" s="126">
        <v>723034</v>
      </c>
      <c r="C44" s="4" t="s">
        <v>5250</v>
      </c>
      <c r="D44" s="4" t="s">
        <v>5249</v>
      </c>
      <c r="E44" s="4" t="s">
        <v>1604</v>
      </c>
      <c r="F44" s="5">
        <v>0.69</v>
      </c>
      <c r="G44" s="5">
        <f t="shared" si="9"/>
        <v>65.55</v>
      </c>
      <c r="H44" s="66"/>
      <c r="I44" s="67">
        <f>F44*(1-Скидка_RP_СИЗ)</f>
        <v>0.69</v>
      </c>
      <c r="J44" s="67">
        <f>I44*H44</f>
        <v>0</v>
      </c>
      <c r="K44" s="67">
        <f>G44*(1-Скидка_RP_СИЗ)</f>
        <v>65.55</v>
      </c>
      <c r="L44" s="67">
        <f t="shared" si="4"/>
        <v>0</v>
      </c>
    </row>
    <row r="45" spans="1:12">
      <c r="A45" s="125"/>
      <c r="B45" s="126"/>
      <c r="C45" s="4"/>
      <c r="D45" s="4"/>
      <c r="E45" s="4"/>
      <c r="F45" s="5"/>
      <c r="G45" s="5"/>
      <c r="H45" s="66"/>
      <c r="I45" s="67"/>
      <c r="J45" s="67"/>
      <c r="K45" s="67"/>
      <c r="L45" s="67"/>
    </row>
    <row r="46" spans="1:12">
      <c r="A46" s="125">
        <v>0</v>
      </c>
      <c r="B46" s="126">
        <v>723232</v>
      </c>
      <c r="C46" s="4" t="s">
        <v>5251</v>
      </c>
      <c r="D46" s="4" t="s">
        <v>5249</v>
      </c>
      <c r="E46" s="4" t="s">
        <v>1604</v>
      </c>
      <c r="F46" s="5">
        <v>1.21</v>
      </c>
      <c r="G46" s="5">
        <f t="shared" si="9"/>
        <v>114.95</v>
      </c>
      <c r="H46" s="66"/>
      <c r="I46" s="67">
        <f>F46*(1-Скидка_RP_СИЗ)</f>
        <v>1.21</v>
      </c>
      <c r="J46" s="67">
        <f>I46*H46</f>
        <v>0</v>
      </c>
      <c r="K46" s="67">
        <f>G46*(1-Скидка_RP_СИЗ)</f>
        <v>114.95</v>
      </c>
      <c r="L46" s="67">
        <f t="shared" si="4"/>
        <v>0</v>
      </c>
    </row>
    <row r="47" spans="1:12">
      <c r="A47" s="125">
        <v>0</v>
      </c>
      <c r="B47" s="126">
        <v>723233</v>
      </c>
      <c r="C47" s="4" t="s">
        <v>5252</v>
      </c>
      <c r="D47" s="4" t="s">
        <v>5249</v>
      </c>
      <c r="E47" s="4" t="s">
        <v>1604</v>
      </c>
      <c r="F47" s="5">
        <v>1.21</v>
      </c>
      <c r="G47" s="5">
        <f t="shared" si="9"/>
        <v>114.95</v>
      </c>
      <c r="H47" s="66"/>
      <c r="I47" s="67">
        <f>F47*(1-Скидка_RP_СИЗ)</f>
        <v>1.21</v>
      </c>
      <c r="J47" s="67">
        <f>I47*H47</f>
        <v>0</v>
      </c>
      <c r="K47" s="67">
        <f>G47*(1-Скидка_RP_СИЗ)</f>
        <v>114.95</v>
      </c>
      <c r="L47" s="67">
        <f t="shared" si="4"/>
        <v>0</v>
      </c>
    </row>
    <row r="48" spans="1:12">
      <c r="A48" s="125">
        <v>0</v>
      </c>
      <c r="B48" s="126">
        <v>723234</v>
      </c>
      <c r="C48" s="4" t="s">
        <v>5253</v>
      </c>
      <c r="D48" s="4" t="s">
        <v>5249</v>
      </c>
      <c r="E48" s="4" t="s">
        <v>1604</v>
      </c>
      <c r="F48" s="5">
        <v>1.21</v>
      </c>
      <c r="G48" s="5">
        <f t="shared" si="9"/>
        <v>114.95</v>
      </c>
      <c r="H48" s="66"/>
      <c r="I48" s="67">
        <f>F48*(1-Скидка_RP_СИЗ)</f>
        <v>1.21</v>
      </c>
      <c r="J48" s="67">
        <f>I48*H48</f>
        <v>0</v>
      </c>
      <c r="K48" s="67">
        <f>G48*(1-Скидка_RP_СИЗ)</f>
        <v>114.95</v>
      </c>
      <c r="L48" s="67">
        <f t="shared" si="4"/>
        <v>0</v>
      </c>
    </row>
    <row r="49" spans="1:12">
      <c r="A49" s="125"/>
      <c r="B49" s="126"/>
      <c r="C49" s="4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26">
        <v>723333</v>
      </c>
      <c r="C50" s="4" t="s">
        <v>5254</v>
      </c>
      <c r="D50" s="4" t="s">
        <v>5249</v>
      </c>
      <c r="E50" s="4" t="s">
        <v>1604</v>
      </c>
      <c r="F50" s="5">
        <v>1.47</v>
      </c>
      <c r="G50" s="5">
        <f t="shared" si="9"/>
        <v>139.65</v>
      </c>
      <c r="H50" s="66"/>
      <c r="I50" s="67">
        <f>F50*(1-Скидка_RP_СИЗ)</f>
        <v>1.47</v>
      </c>
      <c r="J50" s="67">
        <f>I50*H50</f>
        <v>0</v>
      </c>
      <c r="K50" s="67">
        <f>G50*(1-Скидка_RP_СИЗ)</f>
        <v>139.65</v>
      </c>
      <c r="L50" s="67">
        <f t="shared" si="4"/>
        <v>0</v>
      </c>
    </row>
    <row r="51" spans="1:12">
      <c r="A51" s="125">
        <v>0</v>
      </c>
      <c r="B51" s="126">
        <v>723334</v>
      </c>
      <c r="C51" s="4" t="s">
        <v>5255</v>
      </c>
      <c r="D51" s="4" t="s">
        <v>5249</v>
      </c>
      <c r="E51" s="4" t="s">
        <v>1604</v>
      </c>
      <c r="F51" s="5">
        <v>1.47</v>
      </c>
      <c r="G51" s="5">
        <f t="shared" si="9"/>
        <v>139.65</v>
      </c>
      <c r="H51" s="66"/>
      <c r="I51" s="67">
        <f>F51*(1-Скидка_RP_СИЗ)</f>
        <v>1.47</v>
      </c>
      <c r="J51" s="67">
        <f>I51*H51</f>
        <v>0</v>
      </c>
      <c r="K51" s="67">
        <f>G51*(1-Скидка_RP_СИЗ)</f>
        <v>139.65</v>
      </c>
      <c r="L51" s="67">
        <f t="shared" si="4"/>
        <v>0</v>
      </c>
    </row>
    <row r="52" spans="1:12">
      <c r="A52" s="125"/>
      <c r="B52" s="126"/>
      <c r="C52" s="4"/>
      <c r="D52" s="4"/>
      <c r="E52" s="4"/>
      <c r="F52" s="5"/>
      <c r="G52" s="5"/>
      <c r="H52" s="66"/>
      <c r="I52" s="67"/>
      <c r="J52" s="67"/>
      <c r="K52" s="67"/>
      <c r="L52" s="67"/>
    </row>
    <row r="53" spans="1:12">
      <c r="A53" s="125">
        <v>0</v>
      </c>
      <c r="B53" s="126">
        <v>723632</v>
      </c>
      <c r="C53" s="4" t="s">
        <v>5256</v>
      </c>
      <c r="D53" s="4" t="s">
        <v>5249</v>
      </c>
      <c r="E53" s="4" t="s">
        <v>1604</v>
      </c>
      <c r="F53" s="5">
        <v>1.35</v>
      </c>
      <c r="G53" s="5">
        <f t="shared" si="9"/>
        <v>128.25</v>
      </c>
      <c r="H53" s="66"/>
      <c r="I53" s="67">
        <f>F53*(1-Скидка_RP_СИЗ)</f>
        <v>1.35</v>
      </c>
      <c r="J53" s="67">
        <f>I53*H53</f>
        <v>0</v>
      </c>
      <c r="K53" s="67">
        <f>G53*(1-Скидка_RP_СИЗ)</f>
        <v>128.25</v>
      </c>
      <c r="L53" s="67">
        <f t="shared" si="4"/>
        <v>0</v>
      </c>
    </row>
    <row r="54" spans="1:12">
      <c r="A54" s="125">
        <v>0</v>
      </c>
      <c r="B54" s="126">
        <v>723633</v>
      </c>
      <c r="C54" s="4" t="s">
        <v>5257</v>
      </c>
      <c r="D54" s="4" t="s">
        <v>5249</v>
      </c>
      <c r="E54" s="4" t="s">
        <v>1604</v>
      </c>
      <c r="F54" s="5">
        <v>1.35</v>
      </c>
      <c r="G54" s="5">
        <f t="shared" si="9"/>
        <v>128.25</v>
      </c>
      <c r="H54" s="66"/>
      <c r="I54" s="67">
        <f>F54*(1-Скидка_RP_СИЗ)</f>
        <v>1.35</v>
      </c>
      <c r="J54" s="67">
        <f>I54*H54</f>
        <v>0</v>
      </c>
      <c r="K54" s="67">
        <f>G54*(1-Скидка_RP_СИЗ)</f>
        <v>128.25</v>
      </c>
      <c r="L54" s="67">
        <f t="shared" si="4"/>
        <v>0</v>
      </c>
    </row>
    <row r="55" spans="1:12">
      <c r="A55" s="125">
        <v>0</v>
      </c>
      <c r="B55" s="126">
        <v>723634</v>
      </c>
      <c r="C55" s="4" t="s">
        <v>5258</v>
      </c>
      <c r="D55" s="4" t="s">
        <v>5249</v>
      </c>
      <c r="E55" s="4" t="s">
        <v>1604</v>
      </c>
      <c r="F55" s="5">
        <v>1.35</v>
      </c>
      <c r="G55" s="5">
        <f t="shared" si="9"/>
        <v>128.25</v>
      </c>
      <c r="H55" s="66"/>
      <c r="I55" s="67">
        <f>F55*(1-Скидка_RP_СИЗ)</f>
        <v>1.35</v>
      </c>
      <c r="J55" s="67">
        <f>I55*H55</f>
        <v>0</v>
      </c>
      <c r="K55" s="67">
        <f>G55*(1-Скидка_RP_СИЗ)</f>
        <v>128.25</v>
      </c>
      <c r="L55" s="67">
        <f t="shared" si="4"/>
        <v>0</v>
      </c>
    </row>
    <row r="56" spans="1:12">
      <c r="A56" s="125"/>
      <c r="B56" s="126"/>
      <c r="C56" s="4"/>
      <c r="D56" s="4"/>
      <c r="E56" s="4"/>
      <c r="F56" s="5"/>
      <c r="G56" s="5"/>
      <c r="H56" s="66"/>
      <c r="I56" s="67"/>
      <c r="J56" s="67"/>
      <c r="K56" s="67"/>
      <c r="L56" s="67"/>
    </row>
    <row r="57" spans="1:12">
      <c r="A57" s="125">
        <v>0</v>
      </c>
      <c r="B57" s="126">
        <v>723732</v>
      </c>
      <c r="C57" s="4" t="s">
        <v>5259</v>
      </c>
      <c r="D57" s="4" t="s">
        <v>5260</v>
      </c>
      <c r="E57" s="4" t="s">
        <v>1604</v>
      </c>
      <c r="F57" s="5">
        <v>2.37</v>
      </c>
      <c r="G57" s="5">
        <f t="shared" si="9"/>
        <v>225.15</v>
      </c>
      <c r="H57" s="66"/>
      <c r="I57" s="67">
        <f>F57*(1-Скидка_RP_СИЗ)</f>
        <v>2.37</v>
      </c>
      <c r="J57" s="67">
        <f>I57*H57</f>
        <v>0</v>
      </c>
      <c r="K57" s="67">
        <f>G57*(1-Скидка_RP_СИЗ)</f>
        <v>225.15</v>
      </c>
      <c r="L57" s="67">
        <f t="shared" si="4"/>
        <v>0</v>
      </c>
    </row>
    <row r="58" spans="1:12">
      <c r="A58" s="125">
        <v>0</v>
      </c>
      <c r="B58" s="126">
        <v>723733</v>
      </c>
      <c r="C58" s="4" t="s">
        <v>5261</v>
      </c>
      <c r="D58" s="4" t="s">
        <v>5260</v>
      </c>
      <c r="E58" s="4" t="s">
        <v>1604</v>
      </c>
      <c r="F58" s="5">
        <v>2.37</v>
      </c>
      <c r="G58" s="5">
        <f t="shared" si="9"/>
        <v>225.15</v>
      </c>
      <c r="H58" s="66"/>
      <c r="I58" s="67">
        <f>F58*(1-Скидка_RP_СИЗ)</f>
        <v>2.37</v>
      </c>
      <c r="J58" s="67">
        <f>I58*H58</f>
        <v>0</v>
      </c>
      <c r="K58" s="67">
        <f>G58*(1-Скидка_RP_СИЗ)</f>
        <v>225.15</v>
      </c>
      <c r="L58" s="67">
        <f t="shared" si="4"/>
        <v>0</v>
      </c>
    </row>
    <row r="59" spans="1:12">
      <c r="A59" s="125">
        <v>0</v>
      </c>
      <c r="B59" s="126">
        <v>723734</v>
      </c>
      <c r="C59" s="4" t="s">
        <v>5262</v>
      </c>
      <c r="D59" s="4" t="s">
        <v>5260</v>
      </c>
      <c r="E59" s="4" t="s">
        <v>1604</v>
      </c>
      <c r="F59" s="5">
        <v>2.37</v>
      </c>
      <c r="G59" s="5">
        <f t="shared" si="9"/>
        <v>225.15</v>
      </c>
      <c r="H59" s="66"/>
      <c r="I59" s="67">
        <f>F59*(1-Скидка_RP_СИЗ)</f>
        <v>2.37</v>
      </c>
      <c r="J59" s="67">
        <f>I59*H59</f>
        <v>0</v>
      </c>
      <c r="K59" s="67">
        <f>G59*(1-Скидка_RP_СИЗ)</f>
        <v>225.15</v>
      </c>
      <c r="L59" s="67">
        <f t="shared" si="4"/>
        <v>0</v>
      </c>
    </row>
    <row r="60" spans="1:12">
      <c r="A60" s="125"/>
      <c r="B60" s="126"/>
      <c r="C60" s="4"/>
      <c r="D60" s="4"/>
      <c r="E60" s="4"/>
      <c r="F60" s="5"/>
      <c r="G60" s="5"/>
      <c r="H60" s="66"/>
      <c r="I60" s="67"/>
      <c r="J60" s="67"/>
      <c r="K60" s="67"/>
      <c r="L60" s="67"/>
    </row>
    <row r="61" spans="1:12">
      <c r="A61" s="125">
        <v>0</v>
      </c>
      <c r="B61" s="126">
        <v>724534</v>
      </c>
      <c r="C61" s="4" t="s">
        <v>5263</v>
      </c>
      <c r="D61" s="4" t="s">
        <v>5249</v>
      </c>
      <c r="E61" s="4" t="s">
        <v>1604</v>
      </c>
      <c r="F61" s="5">
        <v>2.2999999999999998</v>
      </c>
      <c r="G61" s="5">
        <f t="shared" si="9"/>
        <v>218.5</v>
      </c>
      <c r="H61" s="66"/>
      <c r="I61" s="67">
        <f>F61*(1-Скидка_RP_СИЗ)</f>
        <v>2.2999999999999998</v>
      </c>
      <c r="J61" s="67">
        <f>I61*H61</f>
        <v>0</v>
      </c>
      <c r="K61" s="67">
        <f>G61*(1-Скидка_RP_СИЗ)</f>
        <v>218.5</v>
      </c>
      <c r="L61" s="67">
        <f t="shared" si="4"/>
        <v>0</v>
      </c>
    </row>
    <row r="62" spans="1:12">
      <c r="A62" s="125">
        <v>0</v>
      </c>
      <c r="B62" s="126">
        <v>724535</v>
      </c>
      <c r="C62" s="4" t="s">
        <v>5264</v>
      </c>
      <c r="D62" s="4" t="s">
        <v>5249</v>
      </c>
      <c r="E62" s="4" t="s">
        <v>1604</v>
      </c>
      <c r="F62" s="5">
        <v>2.2999999999999998</v>
      </c>
      <c r="G62" s="5">
        <f t="shared" si="9"/>
        <v>218.5</v>
      </c>
      <c r="H62" s="66"/>
      <c r="I62" s="67">
        <f>F62*(1-Скидка_RP_СИЗ)</f>
        <v>2.2999999999999998</v>
      </c>
      <c r="J62" s="67">
        <f>I62*H62</f>
        <v>0</v>
      </c>
      <c r="K62" s="67">
        <f>G62*(1-Скидка_RP_СИЗ)</f>
        <v>218.5</v>
      </c>
      <c r="L62" s="67">
        <f t="shared" si="4"/>
        <v>0</v>
      </c>
    </row>
    <row r="63" spans="1:12">
      <c r="A63" s="125"/>
      <c r="B63" s="126"/>
      <c r="C63" s="4"/>
      <c r="D63" s="4"/>
      <c r="E63" s="4"/>
      <c r="F63" s="5"/>
      <c r="G63" s="5"/>
      <c r="H63" s="66"/>
      <c r="I63" s="67"/>
      <c r="J63" s="67"/>
      <c r="K63" s="67"/>
      <c r="L63" s="67"/>
    </row>
    <row r="64" spans="1:12">
      <c r="A64" s="125">
        <v>0</v>
      </c>
      <c r="B64" s="126">
        <v>724544</v>
      </c>
      <c r="C64" s="4" t="s">
        <v>5265</v>
      </c>
      <c r="D64" s="4" t="s">
        <v>5249</v>
      </c>
      <c r="E64" s="4" t="s">
        <v>1604</v>
      </c>
      <c r="F64" s="5">
        <v>2.14</v>
      </c>
      <c r="G64" s="5">
        <f t="shared" si="9"/>
        <v>203.3</v>
      </c>
      <c r="H64" s="66"/>
      <c r="I64" s="67">
        <f>F64*(1-Скидка_RP_СИЗ)</f>
        <v>2.14</v>
      </c>
      <c r="J64" s="67">
        <f>I64*H64</f>
        <v>0</v>
      </c>
      <c r="K64" s="67">
        <f>G64*(1-Скидка_RP_СИЗ)</f>
        <v>203.3</v>
      </c>
      <c r="L64" s="67">
        <f t="shared" si="4"/>
        <v>0</v>
      </c>
    </row>
    <row r="65" spans="1:12">
      <c r="A65" s="125">
        <v>0</v>
      </c>
      <c r="B65" s="126">
        <v>724545</v>
      </c>
      <c r="C65" s="4" t="s">
        <v>5266</v>
      </c>
      <c r="D65" s="4" t="s">
        <v>5249</v>
      </c>
      <c r="E65" s="4" t="s">
        <v>1604</v>
      </c>
      <c r="F65" s="5">
        <v>2.14</v>
      </c>
      <c r="G65" s="5">
        <f t="shared" si="9"/>
        <v>203.3</v>
      </c>
      <c r="H65" s="66"/>
      <c r="I65" s="67">
        <f>F65*(1-Скидка_RP_СИЗ)</f>
        <v>2.14</v>
      </c>
      <c r="J65" s="67">
        <f>I65*H65</f>
        <v>0</v>
      </c>
      <c r="K65" s="67">
        <f>G65*(1-Скидка_RP_СИЗ)</f>
        <v>203.3</v>
      </c>
      <c r="L65" s="67">
        <f t="shared" si="4"/>
        <v>0</v>
      </c>
    </row>
    <row r="66" spans="1:12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2">
      <c r="A67" s="125">
        <v>0</v>
      </c>
      <c r="B67" s="126">
        <v>725532</v>
      </c>
      <c r="C67" s="4" t="s">
        <v>5267</v>
      </c>
      <c r="D67" s="4" t="s">
        <v>5249</v>
      </c>
      <c r="E67" s="4" t="s">
        <v>1604</v>
      </c>
      <c r="F67" s="5">
        <v>6.34</v>
      </c>
      <c r="G67" s="5">
        <f t="shared" si="9"/>
        <v>602.29999999999995</v>
      </c>
      <c r="H67" s="66"/>
      <c r="I67" s="67">
        <f>F67*(1-Скидка_RP_СИЗ)</f>
        <v>6.34</v>
      </c>
      <c r="J67" s="67">
        <f>I67*H67</f>
        <v>0</v>
      </c>
      <c r="K67" s="67">
        <f>G67*(1-Скидка_RP_СИЗ)</f>
        <v>602.29999999999995</v>
      </c>
      <c r="L67" s="67">
        <f t="shared" si="4"/>
        <v>0</v>
      </c>
    </row>
    <row r="68" spans="1:12">
      <c r="A68" s="125">
        <v>0</v>
      </c>
      <c r="B68" s="126">
        <v>725533</v>
      </c>
      <c r="C68" s="4" t="s">
        <v>5268</v>
      </c>
      <c r="D68" s="4" t="s">
        <v>5249</v>
      </c>
      <c r="E68" s="4" t="s">
        <v>1604</v>
      </c>
      <c r="F68" s="5">
        <v>6.34</v>
      </c>
      <c r="G68" s="5">
        <f t="shared" si="9"/>
        <v>602.29999999999995</v>
      </c>
      <c r="H68" s="66"/>
      <c r="I68" s="67">
        <f>F68*(1-Скидка_RP_СИЗ)</f>
        <v>6.34</v>
      </c>
      <c r="J68" s="67">
        <f>I68*H68</f>
        <v>0</v>
      </c>
      <c r="K68" s="67">
        <f>G68*(1-Скидка_RP_СИЗ)</f>
        <v>602.29999999999995</v>
      </c>
      <c r="L68" s="67">
        <f t="shared" si="4"/>
        <v>0</v>
      </c>
    </row>
    <row r="69" spans="1:12">
      <c r="A69" s="125">
        <v>0</v>
      </c>
      <c r="B69" s="126">
        <v>725534</v>
      </c>
      <c r="C69" s="4" t="s">
        <v>5269</v>
      </c>
      <c r="D69" s="4" t="s">
        <v>5249</v>
      </c>
      <c r="E69" s="4" t="s">
        <v>1604</v>
      </c>
      <c r="F69" s="5">
        <v>6.34</v>
      </c>
      <c r="G69" s="5">
        <f t="shared" si="9"/>
        <v>602.29999999999995</v>
      </c>
      <c r="H69" s="66"/>
      <c r="I69" s="67">
        <f>F69*(1-Скидка_RP_СИЗ)</f>
        <v>6.34</v>
      </c>
      <c r="J69" s="67">
        <f>I69*H69</f>
        <v>0</v>
      </c>
      <c r="K69" s="67">
        <f>G69*(1-Скидка_RP_СИЗ)</f>
        <v>602.29999999999995</v>
      </c>
      <c r="L69" s="67">
        <f t="shared" si="4"/>
        <v>0</v>
      </c>
    </row>
    <row r="70" spans="1:12" ht="12.5" thickBot="1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 ht="12.5" thickBot="1">
      <c r="A71" s="125"/>
      <c r="B71" s="358" t="s">
        <v>5270</v>
      </c>
      <c r="C71" s="359"/>
      <c r="D71" s="359"/>
      <c r="E71" s="359"/>
      <c r="F71" s="360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729112</v>
      </c>
      <c r="C72" s="4" t="s">
        <v>2944</v>
      </c>
      <c r="D72" s="4" t="s">
        <v>2409</v>
      </c>
      <c r="E72" s="4" t="s">
        <v>8</v>
      </c>
      <c r="F72" s="5">
        <v>4.76</v>
      </c>
      <c r="G72" s="5">
        <f t="shared" ref="G72" si="10">ROUND(F72*Курс_EUR,2)</f>
        <v>452.2</v>
      </c>
      <c r="H72" s="66"/>
      <c r="I72" s="67">
        <f>F72*(1-Скидка_RP_СИЗ)</f>
        <v>4.76</v>
      </c>
      <c r="J72" s="67">
        <f>I72*H72</f>
        <v>0</v>
      </c>
      <c r="K72" s="67">
        <f>G72*(1-Скидка_RP_СИЗ)</f>
        <v>452.2</v>
      </c>
      <c r="L72" s="67">
        <f t="shared" si="4"/>
        <v>0</v>
      </c>
    </row>
    <row r="73" spans="1:12">
      <c r="A73" s="125"/>
      <c r="B73" s="126"/>
      <c r="C73" s="4"/>
      <c r="D73" s="4"/>
      <c r="E73" s="4"/>
      <c r="F73" s="5"/>
      <c r="G73" s="5"/>
      <c r="H73" s="66"/>
      <c r="I73" s="67"/>
      <c r="J73" s="67"/>
      <c r="K73" s="67"/>
      <c r="L73" s="67"/>
    </row>
    <row r="74" spans="1:12" ht="16" thickBot="1">
      <c r="A74" s="125"/>
      <c r="B74" s="378" t="s">
        <v>4923</v>
      </c>
      <c r="C74" s="379"/>
      <c r="D74" s="379"/>
      <c r="E74" s="379"/>
      <c r="F74" s="379"/>
      <c r="G74" s="338"/>
      <c r="H74" s="66"/>
      <c r="I74" s="67"/>
      <c r="J74" s="67"/>
      <c r="K74" s="67"/>
      <c r="L74" s="67"/>
    </row>
    <row r="75" spans="1:12" ht="12.5" thickBot="1">
      <c r="A75" s="125"/>
      <c r="B75" s="358" t="s">
        <v>4999</v>
      </c>
      <c r="C75" s="359"/>
      <c r="D75" s="359"/>
      <c r="E75" s="359"/>
      <c r="F75" s="360"/>
      <c r="G75" s="285"/>
      <c r="H75" s="66"/>
      <c r="I75" s="67"/>
      <c r="J75" s="67"/>
      <c r="K75" s="67"/>
      <c r="L75" s="67"/>
    </row>
    <row r="76" spans="1:12">
      <c r="A76" s="125">
        <v>0</v>
      </c>
      <c r="B76" s="126">
        <v>731310</v>
      </c>
      <c r="C76" s="4" t="s">
        <v>5000</v>
      </c>
      <c r="D76" s="4" t="s">
        <v>5001</v>
      </c>
      <c r="E76" s="4" t="s">
        <v>8</v>
      </c>
      <c r="F76" s="5">
        <v>0.6</v>
      </c>
      <c r="G76" s="5">
        <f t="shared" ref="G76:G80" si="11">ROUND(F76*Курс_EUR,2)</f>
        <v>57</v>
      </c>
      <c r="H76" s="66"/>
      <c r="I76" s="67">
        <f>F76*(1-Скидка_RP_СИЗ)</f>
        <v>0.6</v>
      </c>
      <c r="J76" s="67">
        <f>I76*H76</f>
        <v>0</v>
      </c>
      <c r="K76" s="67">
        <f>G76*(1-Скидка_RP_СИЗ)</f>
        <v>57</v>
      </c>
      <c r="L76" s="67">
        <f t="shared" si="4"/>
        <v>0</v>
      </c>
    </row>
    <row r="77" spans="1:12">
      <c r="A77" s="125">
        <v>0</v>
      </c>
      <c r="B77" s="126">
        <v>731315</v>
      </c>
      <c r="C77" s="4" t="s">
        <v>5002</v>
      </c>
      <c r="D77" s="4" t="s">
        <v>2417</v>
      </c>
      <c r="E77" s="4" t="s">
        <v>8</v>
      </c>
      <c r="F77" s="5">
        <v>1.1000000000000001</v>
      </c>
      <c r="G77" s="5">
        <f t="shared" si="11"/>
        <v>104.5</v>
      </c>
      <c r="H77" s="66"/>
      <c r="I77" s="67">
        <f>F77*(1-Скидка_RP_СИЗ)</f>
        <v>1.1000000000000001</v>
      </c>
      <c r="J77" s="67">
        <f>I77*H77</f>
        <v>0</v>
      </c>
      <c r="K77" s="67">
        <f>G77*(1-Скидка_RP_СИЗ)</f>
        <v>104.5</v>
      </c>
      <c r="L77" s="67">
        <f t="shared" si="4"/>
        <v>0</v>
      </c>
    </row>
    <row r="78" spans="1:12">
      <c r="A78" s="125"/>
      <c r="B78" s="126"/>
      <c r="C78" s="4"/>
      <c r="D78" s="4"/>
      <c r="E78" s="4"/>
      <c r="F78" s="5"/>
      <c r="G78" s="5"/>
      <c r="H78" s="66"/>
      <c r="I78" s="67"/>
      <c r="J78" s="67"/>
      <c r="K78" s="67"/>
      <c r="L78" s="67"/>
    </row>
    <row r="79" spans="1:12">
      <c r="A79" s="125">
        <v>0</v>
      </c>
      <c r="B79" s="126">
        <v>731325</v>
      </c>
      <c r="C79" s="4" t="s">
        <v>5003</v>
      </c>
      <c r="D79" s="4" t="s">
        <v>2417</v>
      </c>
      <c r="E79" s="4" t="s">
        <v>8</v>
      </c>
      <c r="F79" s="5">
        <v>1.22</v>
      </c>
      <c r="G79" s="5">
        <f t="shared" si="11"/>
        <v>115.9</v>
      </c>
      <c r="H79" s="66"/>
      <c r="I79" s="67">
        <f>F79*(1-Скидка_RP_СИЗ)</f>
        <v>1.22</v>
      </c>
      <c r="J79" s="67">
        <f>I79*H79</f>
        <v>0</v>
      </c>
      <c r="K79" s="67">
        <f>G79*(1-Скидка_RP_СИЗ)</f>
        <v>115.9</v>
      </c>
      <c r="L79" s="67">
        <f t="shared" si="4"/>
        <v>0</v>
      </c>
    </row>
    <row r="80" spans="1:12">
      <c r="A80" s="125">
        <v>0</v>
      </c>
      <c r="B80" s="126">
        <v>731326</v>
      </c>
      <c r="C80" s="4" t="s">
        <v>5168</v>
      </c>
      <c r="D80" s="4" t="s">
        <v>2417</v>
      </c>
      <c r="E80" s="4" t="s">
        <v>8</v>
      </c>
      <c r="F80" s="5">
        <v>1.22</v>
      </c>
      <c r="G80" s="5">
        <f t="shared" si="11"/>
        <v>115.9</v>
      </c>
      <c r="H80" s="66"/>
      <c r="I80" s="67">
        <f>F80*(1-Скидка_RP_СИЗ)</f>
        <v>1.22</v>
      </c>
      <c r="J80" s="67">
        <f>I80*H80</f>
        <v>0</v>
      </c>
      <c r="K80" s="67">
        <f>G80*(1-Скидка_RP_СИЗ)</f>
        <v>115.9</v>
      </c>
      <c r="L80" s="67">
        <f t="shared" si="4"/>
        <v>0</v>
      </c>
    </row>
    <row r="81" spans="1:12" ht="12.5" thickBot="1">
      <c r="A81" s="125"/>
      <c r="B81" s="126"/>
      <c r="C81" s="4"/>
      <c r="D81" s="4"/>
      <c r="E81" s="4"/>
      <c r="F81" s="5"/>
      <c r="G81" s="5"/>
      <c r="H81" s="66"/>
      <c r="I81" s="67"/>
      <c r="J81" s="67"/>
      <c r="K81" s="67"/>
      <c r="L81" s="67"/>
    </row>
    <row r="82" spans="1:12" ht="12.5" thickBot="1">
      <c r="A82" s="125"/>
      <c r="B82" s="358" t="s">
        <v>4924</v>
      </c>
      <c r="C82" s="359"/>
      <c r="D82" s="359"/>
      <c r="E82" s="359"/>
      <c r="F82" s="360"/>
      <c r="G82" s="285"/>
      <c r="H82" s="66"/>
      <c r="I82" s="67"/>
      <c r="J82" s="67"/>
      <c r="K82" s="67"/>
      <c r="L82" s="67"/>
    </row>
    <row r="83" spans="1:12">
      <c r="A83" s="125">
        <v>0</v>
      </c>
      <c r="B83" s="179">
        <v>732401</v>
      </c>
      <c r="C83" s="179" t="s">
        <v>5103</v>
      </c>
      <c r="D83" s="6" t="s">
        <v>4930</v>
      </c>
      <c r="E83" s="6" t="s">
        <v>8</v>
      </c>
      <c r="F83" s="7">
        <v>16.649999999999999</v>
      </c>
      <c r="G83" s="5">
        <f t="shared" ref="G83:G92" si="12">ROUND(F83*Курс_EUR,2)</f>
        <v>1581.75</v>
      </c>
      <c r="H83" s="66"/>
      <c r="I83" s="67">
        <f t="shared" ref="I83:I92" si="13">F83*(1-Скидка_RP_СИЗ)</f>
        <v>16.649999999999999</v>
      </c>
      <c r="J83" s="67">
        <f t="shared" ref="J83:J92" si="14">I83*H83</f>
        <v>0</v>
      </c>
      <c r="K83" s="67">
        <f t="shared" ref="K83:K92" si="15">G83*(1-Скидка_RP_СИЗ)</f>
        <v>1581.75</v>
      </c>
      <c r="L83" s="67">
        <f t="shared" si="4"/>
        <v>0</v>
      </c>
    </row>
    <row r="84" spans="1:12">
      <c r="A84" s="125">
        <v>0</v>
      </c>
      <c r="B84" s="179">
        <v>732402</v>
      </c>
      <c r="C84" s="179" t="s">
        <v>4925</v>
      </c>
      <c r="D84" s="6" t="s">
        <v>4930</v>
      </c>
      <c r="E84" s="6" t="s">
        <v>8</v>
      </c>
      <c r="F84" s="7">
        <v>16.649999999999999</v>
      </c>
      <c r="G84" s="5">
        <f t="shared" si="12"/>
        <v>1581.75</v>
      </c>
      <c r="H84" s="66"/>
      <c r="I84" s="67">
        <f t="shared" si="13"/>
        <v>16.649999999999999</v>
      </c>
      <c r="J84" s="67">
        <f t="shared" si="14"/>
        <v>0</v>
      </c>
      <c r="K84" s="67">
        <f t="shared" si="15"/>
        <v>1581.75</v>
      </c>
      <c r="L84" s="67">
        <f t="shared" si="4"/>
        <v>0</v>
      </c>
    </row>
    <row r="85" spans="1:12">
      <c r="A85" s="125">
        <v>0</v>
      </c>
      <c r="B85" s="179">
        <v>732403</v>
      </c>
      <c r="C85" s="179" t="s">
        <v>5104</v>
      </c>
      <c r="D85" s="6" t="s">
        <v>4930</v>
      </c>
      <c r="E85" s="6" t="s">
        <v>8</v>
      </c>
      <c r="F85" s="7">
        <v>16.649999999999999</v>
      </c>
      <c r="G85" s="5">
        <f t="shared" si="12"/>
        <v>1581.75</v>
      </c>
      <c r="H85" s="66"/>
      <c r="I85" s="67">
        <f t="shared" si="13"/>
        <v>16.649999999999999</v>
      </c>
      <c r="J85" s="67">
        <f t="shared" si="14"/>
        <v>0</v>
      </c>
      <c r="K85" s="67">
        <f t="shared" si="15"/>
        <v>1581.75</v>
      </c>
      <c r="L85" s="67">
        <f t="shared" ref="L85:L92" si="16">H85*K85</f>
        <v>0</v>
      </c>
    </row>
    <row r="86" spans="1:12">
      <c r="A86" s="125"/>
      <c r="B86" s="179"/>
      <c r="C86" s="179"/>
      <c r="D86" s="6"/>
      <c r="E86" s="6"/>
      <c r="F86" s="7"/>
      <c r="G86" s="5"/>
      <c r="H86" s="66"/>
      <c r="I86" s="67"/>
      <c r="J86" s="67"/>
      <c r="K86" s="67"/>
      <c r="L86" s="67"/>
    </row>
    <row r="87" spans="1:12">
      <c r="A87" s="125">
        <v>0</v>
      </c>
      <c r="B87" s="179">
        <v>733311</v>
      </c>
      <c r="C87" s="179" t="s">
        <v>4926</v>
      </c>
      <c r="D87" s="6" t="s">
        <v>3207</v>
      </c>
      <c r="E87" s="6" t="s">
        <v>8</v>
      </c>
      <c r="F87" s="7">
        <v>4.95</v>
      </c>
      <c r="G87" s="5">
        <f t="shared" si="12"/>
        <v>470.25</v>
      </c>
      <c r="H87" s="66"/>
      <c r="I87" s="67">
        <f t="shared" si="13"/>
        <v>4.95</v>
      </c>
      <c r="J87" s="67">
        <f t="shared" si="14"/>
        <v>0</v>
      </c>
      <c r="K87" s="67">
        <f t="shared" si="15"/>
        <v>470.25</v>
      </c>
      <c r="L87" s="67">
        <f t="shared" si="16"/>
        <v>0</v>
      </c>
    </row>
    <row r="88" spans="1:12">
      <c r="A88" s="125">
        <v>0</v>
      </c>
      <c r="B88" s="179">
        <v>733371</v>
      </c>
      <c r="C88" s="179" t="s">
        <v>4927</v>
      </c>
      <c r="D88" s="6" t="s">
        <v>3207</v>
      </c>
      <c r="E88" s="6" t="s">
        <v>8</v>
      </c>
      <c r="F88" s="7">
        <v>8.64</v>
      </c>
      <c r="G88" s="5">
        <f t="shared" si="12"/>
        <v>820.8</v>
      </c>
      <c r="H88" s="66"/>
      <c r="I88" s="67">
        <f t="shared" si="13"/>
        <v>8.64</v>
      </c>
      <c r="J88" s="67">
        <f t="shared" si="14"/>
        <v>0</v>
      </c>
      <c r="K88" s="67">
        <f t="shared" si="15"/>
        <v>820.8</v>
      </c>
      <c r="L88" s="67">
        <f t="shared" si="16"/>
        <v>0</v>
      </c>
    </row>
    <row r="89" spans="1:12">
      <c r="A89" s="125">
        <v>0</v>
      </c>
      <c r="B89" s="179">
        <v>733381</v>
      </c>
      <c r="C89" s="179" t="s">
        <v>4931</v>
      </c>
      <c r="D89" s="6" t="s">
        <v>3207</v>
      </c>
      <c r="E89" s="6" t="s">
        <v>8</v>
      </c>
      <c r="F89" s="7">
        <v>9.6</v>
      </c>
      <c r="G89" s="5">
        <f t="shared" si="12"/>
        <v>912</v>
      </c>
      <c r="H89" s="66"/>
      <c r="I89" s="67">
        <f t="shared" si="13"/>
        <v>9.6</v>
      </c>
      <c r="J89" s="67">
        <f t="shared" si="14"/>
        <v>0</v>
      </c>
      <c r="K89" s="67">
        <f t="shared" si="15"/>
        <v>912</v>
      </c>
      <c r="L89" s="67">
        <f t="shared" si="16"/>
        <v>0</v>
      </c>
    </row>
    <row r="90" spans="1:12">
      <c r="A90" s="125">
        <v>0</v>
      </c>
      <c r="B90" s="179">
        <v>733722</v>
      </c>
      <c r="C90" s="179" t="s">
        <v>4939</v>
      </c>
      <c r="D90" s="6" t="s">
        <v>4940</v>
      </c>
      <c r="E90" s="6" t="s">
        <v>8</v>
      </c>
      <c r="F90" s="7">
        <v>1.17</v>
      </c>
      <c r="G90" s="5">
        <f t="shared" si="12"/>
        <v>111.15</v>
      </c>
      <c r="H90" s="66"/>
      <c r="I90" s="67">
        <f t="shared" si="13"/>
        <v>1.17</v>
      </c>
      <c r="J90" s="67">
        <f t="shared" si="14"/>
        <v>0</v>
      </c>
      <c r="K90" s="67">
        <f t="shared" si="15"/>
        <v>111.15</v>
      </c>
      <c r="L90" s="67">
        <f t="shared" si="16"/>
        <v>0</v>
      </c>
    </row>
    <row r="91" spans="1:12">
      <c r="A91" s="125"/>
      <c r="B91" s="179"/>
      <c r="C91" s="179"/>
      <c r="D91" s="6"/>
      <c r="E91" s="6"/>
      <c r="F91" s="7"/>
      <c r="G91" s="5"/>
      <c r="H91" s="66"/>
      <c r="I91" s="67"/>
      <c r="J91" s="67"/>
      <c r="K91" s="67"/>
      <c r="L91" s="67"/>
    </row>
    <row r="92" spans="1:12">
      <c r="A92" s="125">
        <v>0</v>
      </c>
      <c r="B92" s="179">
        <v>733800</v>
      </c>
      <c r="C92" s="179" t="s">
        <v>4928</v>
      </c>
      <c r="D92" s="6" t="s">
        <v>4929</v>
      </c>
      <c r="E92" s="6" t="s">
        <v>8</v>
      </c>
      <c r="F92" s="7">
        <v>0.99</v>
      </c>
      <c r="G92" s="5">
        <f t="shared" si="12"/>
        <v>94.05</v>
      </c>
      <c r="H92" s="66"/>
      <c r="I92" s="67">
        <f t="shared" si="13"/>
        <v>0.99</v>
      </c>
      <c r="J92" s="67">
        <f t="shared" si="14"/>
        <v>0</v>
      </c>
      <c r="K92" s="67">
        <f t="shared" si="15"/>
        <v>94.05</v>
      </c>
      <c r="L92" s="67">
        <f t="shared" si="16"/>
        <v>0</v>
      </c>
    </row>
    <row r="94" spans="1:12">
      <c r="A94" s="12"/>
      <c r="B94" s="12" t="s">
        <v>109</v>
      </c>
    </row>
    <row r="95" spans="1:12">
      <c r="A95" s="12"/>
      <c r="B95" s="12"/>
    </row>
  </sheetData>
  <autoFilter ref="A7:L92" xr:uid="{945E2786-1BDD-4D7B-93D1-3F4B586D29B9}"/>
  <mergeCells count="11">
    <mergeCell ref="B71:F71"/>
    <mergeCell ref="B74:F74"/>
    <mergeCell ref="B75:F75"/>
    <mergeCell ref="B82:F82"/>
    <mergeCell ref="B2:F2"/>
    <mergeCell ref="B3:F3"/>
    <mergeCell ref="B9:F9"/>
    <mergeCell ref="B25:F25"/>
    <mergeCell ref="B26:F26"/>
    <mergeCell ref="B42:F42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206"/>
    </row>
    <row r="2" spans="1:17" ht="15.5">
      <c r="B2" s="349" t="s">
        <v>0</v>
      </c>
      <c r="C2" s="349"/>
      <c r="D2" s="349"/>
      <c r="E2" s="349"/>
      <c r="F2" s="349"/>
      <c r="G2" s="349"/>
      <c r="H2" s="349"/>
      <c r="I2" s="349"/>
      <c r="J2" s="349"/>
      <c r="K2" s="349"/>
      <c r="L2" s="267"/>
      <c r="M2" s="267"/>
      <c r="N2" s="267"/>
      <c r="O2" s="267"/>
      <c r="P2" s="267"/>
      <c r="Q2" s="267"/>
    </row>
    <row r="3" spans="1:17" ht="15.5">
      <c r="B3" s="349" t="s">
        <v>1889</v>
      </c>
      <c r="C3" s="349"/>
      <c r="D3" s="349"/>
      <c r="E3" s="349"/>
      <c r="F3" s="349"/>
      <c r="G3" s="349"/>
      <c r="H3" s="349"/>
      <c r="I3" s="349"/>
      <c r="J3" s="349"/>
      <c r="K3" s="349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3625</v>
      </c>
      <c r="K5" s="14"/>
      <c r="L5" s="14"/>
      <c r="M5" s="34"/>
      <c r="N5" s="49" t="s">
        <v>1881</v>
      </c>
      <c r="O5" s="50">
        <v>0</v>
      </c>
      <c r="P5" s="301"/>
      <c r="Q5" s="301"/>
    </row>
    <row r="6" spans="1:17" ht="15" thickBot="1">
      <c r="B6" s="1" t="s">
        <v>1</v>
      </c>
      <c r="K6" s="318" t="s">
        <v>2003</v>
      </c>
      <c r="L6" s="309"/>
      <c r="N6" s="49" t="s">
        <v>1882</v>
      </c>
      <c r="O6" s="38">
        <f>SUM(O9:O1143)</f>
        <v>0</v>
      </c>
      <c r="P6" s="49" t="s">
        <v>5220</v>
      </c>
      <c r="Q6" s="38">
        <f>SUM(Q9:Q1143)</f>
        <v>0</v>
      </c>
    </row>
    <row r="7" spans="1:17" ht="27" customHeight="1" thickBot="1">
      <c r="A7" s="15" t="s">
        <v>3127</v>
      </c>
      <c r="B7" s="15" t="s">
        <v>2</v>
      </c>
      <c r="C7" s="414" t="s">
        <v>618</v>
      </c>
      <c r="D7" s="415"/>
      <c r="E7" s="415"/>
      <c r="F7" s="415"/>
      <c r="G7" s="415"/>
      <c r="H7" s="415"/>
      <c r="I7" s="415"/>
      <c r="J7" s="416"/>
      <c r="K7" s="28" t="s">
        <v>707</v>
      </c>
      <c r="L7" s="16" t="s">
        <v>5100</v>
      </c>
      <c r="M7" s="300" t="s">
        <v>1884</v>
      </c>
      <c r="N7" s="61" t="s">
        <v>1883</v>
      </c>
      <c r="O7" s="61" t="s">
        <v>5218</v>
      </c>
      <c r="P7" s="61" t="s">
        <v>1883</v>
      </c>
      <c r="Q7" s="62" t="s">
        <v>5219</v>
      </c>
    </row>
    <row r="8" spans="1:17" ht="12.75" customHeight="1" thickBot="1">
      <c r="A8" s="207"/>
      <c r="B8" s="380" t="s">
        <v>3843</v>
      </c>
      <c r="C8" s="381"/>
      <c r="D8" s="381"/>
      <c r="E8" s="381"/>
      <c r="F8" s="381"/>
      <c r="G8" s="381"/>
      <c r="H8" s="381"/>
      <c r="I8" s="381"/>
      <c r="J8" s="381"/>
      <c r="K8" s="317"/>
      <c r="L8" s="314"/>
      <c r="M8" s="91"/>
      <c r="N8" s="275"/>
      <c r="O8" s="82"/>
      <c r="P8" s="304"/>
      <c r="Q8" s="82"/>
    </row>
    <row r="9" spans="1:17" ht="12.75" customHeight="1">
      <c r="A9" s="398">
        <v>0</v>
      </c>
      <c r="B9" s="412" t="s">
        <v>4875</v>
      </c>
      <c r="C9" s="413"/>
      <c r="D9" s="413"/>
      <c r="E9" s="413"/>
      <c r="F9" s="413"/>
      <c r="G9" s="413"/>
      <c r="H9" s="413"/>
      <c r="I9" s="413"/>
      <c r="J9" s="413"/>
      <c r="K9" s="406">
        <v>1159</v>
      </c>
      <c r="L9" s="419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399"/>
      <c r="B10" s="243" t="s">
        <v>3845</v>
      </c>
      <c r="C10" s="19" t="s">
        <v>3846</v>
      </c>
      <c r="D10" s="19"/>
      <c r="E10" s="19"/>
      <c r="F10" s="19"/>
      <c r="G10" s="19"/>
      <c r="H10" s="19"/>
      <c r="I10" s="19"/>
      <c r="J10" s="19"/>
      <c r="K10" s="407"/>
      <c r="L10" s="420"/>
      <c r="M10" s="66"/>
      <c r="N10" s="66"/>
      <c r="O10" s="67"/>
      <c r="P10" s="66"/>
      <c r="Q10" s="67"/>
    </row>
    <row r="11" spans="1:17" ht="12.75" customHeight="1">
      <c r="A11" s="399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407"/>
      <c r="L11" s="420"/>
      <c r="M11" s="66"/>
      <c r="N11" s="66"/>
      <c r="O11" s="67"/>
      <c r="P11" s="66"/>
      <c r="Q11" s="67"/>
    </row>
    <row r="12" spans="1:17" ht="12.75" customHeight="1">
      <c r="A12" s="399"/>
      <c r="B12" s="244" t="s">
        <v>3850</v>
      </c>
      <c r="C12" s="21" t="s">
        <v>3851</v>
      </c>
      <c r="D12" s="21"/>
      <c r="E12" s="21"/>
      <c r="F12" s="21"/>
      <c r="G12" s="21"/>
      <c r="H12" s="21"/>
      <c r="I12" s="21"/>
      <c r="J12" s="21"/>
      <c r="K12" s="407"/>
      <c r="L12" s="420"/>
      <c r="M12" s="66"/>
      <c r="N12" s="66"/>
      <c r="O12" s="67"/>
      <c r="P12" s="66"/>
      <c r="Q12" s="67"/>
    </row>
    <row r="13" spans="1:17" ht="12.75" customHeight="1" thickBot="1">
      <c r="A13" s="400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408"/>
      <c r="L13" s="421"/>
      <c r="M13" s="66"/>
      <c r="N13" s="66"/>
      <c r="O13" s="67"/>
      <c r="P13" s="66"/>
      <c r="Q13" s="67"/>
    </row>
    <row r="14" spans="1:17" ht="12.75" customHeight="1">
      <c r="A14" s="398">
        <v>0</v>
      </c>
      <c r="B14" s="393" t="s">
        <v>3519</v>
      </c>
      <c r="C14" s="394"/>
      <c r="D14" s="394"/>
      <c r="E14" s="394"/>
      <c r="F14" s="394"/>
      <c r="G14" s="394"/>
      <c r="H14" s="394"/>
      <c r="I14" s="394"/>
      <c r="J14" s="394"/>
      <c r="K14" s="406">
        <v>433</v>
      </c>
      <c r="L14" s="419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399"/>
      <c r="B15" s="243" t="s">
        <v>3845</v>
      </c>
      <c r="C15" s="19" t="s">
        <v>3846</v>
      </c>
      <c r="D15" s="19"/>
      <c r="E15" s="19"/>
      <c r="F15" s="19"/>
      <c r="G15" s="19"/>
      <c r="H15" s="19"/>
      <c r="I15" s="19"/>
      <c r="J15" s="19"/>
      <c r="K15" s="407"/>
      <c r="L15" s="420"/>
      <c r="M15" s="66"/>
      <c r="N15" s="66"/>
      <c r="O15" s="67"/>
      <c r="P15" s="66"/>
      <c r="Q15" s="67"/>
    </row>
    <row r="16" spans="1:17" ht="12.75" customHeight="1">
      <c r="A16" s="399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407"/>
      <c r="L16" s="420"/>
      <c r="M16" s="66"/>
      <c r="N16" s="66"/>
      <c r="O16" s="67"/>
      <c r="P16" s="66"/>
      <c r="Q16" s="67"/>
    </row>
    <row r="17" spans="1:19" ht="12.75" customHeight="1">
      <c r="A17" s="399"/>
      <c r="B17" s="244" t="s">
        <v>3850</v>
      </c>
      <c r="C17" s="21" t="s">
        <v>3851</v>
      </c>
      <c r="D17" s="21"/>
      <c r="E17" s="21"/>
      <c r="F17" s="21"/>
      <c r="G17" s="21"/>
      <c r="H17" s="21"/>
      <c r="I17" s="21"/>
      <c r="J17" s="21"/>
      <c r="K17" s="407"/>
      <c r="L17" s="420"/>
      <c r="M17" s="66"/>
      <c r="N17" s="66"/>
      <c r="O17" s="67"/>
      <c r="P17" s="66"/>
      <c r="Q17" s="67"/>
    </row>
    <row r="18" spans="1:19" ht="12.75" customHeight="1" thickBot="1">
      <c r="A18" s="400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408"/>
      <c r="L18" s="421"/>
      <c r="M18" s="66"/>
      <c r="N18" s="66"/>
      <c r="O18" s="67"/>
      <c r="P18" s="66"/>
      <c r="Q18" s="67"/>
    </row>
    <row r="19" spans="1:19" ht="12.75" customHeight="1">
      <c r="A19" s="398">
        <v>0</v>
      </c>
      <c r="B19" s="417" t="s">
        <v>4876</v>
      </c>
      <c r="C19" s="418"/>
      <c r="D19" s="418"/>
      <c r="E19" s="418"/>
      <c r="F19" s="418"/>
      <c r="G19" s="418"/>
      <c r="H19" s="418"/>
      <c r="I19" s="418"/>
      <c r="J19" s="418"/>
      <c r="K19" s="406">
        <v>1170</v>
      </c>
      <c r="L19" s="419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399"/>
      <c r="B20" s="243" t="s">
        <v>3845</v>
      </c>
      <c r="C20" s="19" t="s">
        <v>3846</v>
      </c>
      <c r="D20" s="19" t="s">
        <v>3847</v>
      </c>
      <c r="E20" s="19"/>
      <c r="F20" s="19"/>
      <c r="G20" s="19"/>
      <c r="H20" s="19"/>
      <c r="I20" s="19"/>
      <c r="J20" s="19"/>
      <c r="K20" s="407"/>
      <c r="L20" s="420"/>
      <c r="M20" s="66"/>
      <c r="N20" s="66"/>
      <c r="O20" s="67"/>
      <c r="P20" s="66"/>
      <c r="Q20" s="67"/>
    </row>
    <row r="21" spans="1:19" ht="12.75" customHeight="1">
      <c r="A21" s="399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407"/>
      <c r="L21" s="420"/>
      <c r="M21" s="66"/>
      <c r="N21" s="66"/>
      <c r="O21" s="67"/>
      <c r="P21" s="66"/>
      <c r="Q21" s="67"/>
    </row>
    <row r="22" spans="1:19" ht="12.75" customHeight="1">
      <c r="A22" s="399"/>
      <c r="B22" s="244" t="s">
        <v>3850</v>
      </c>
      <c r="C22" s="21" t="s">
        <v>3851</v>
      </c>
      <c r="D22" s="21" t="s">
        <v>3852</v>
      </c>
      <c r="E22" s="21"/>
      <c r="F22" s="21"/>
      <c r="G22" s="21"/>
      <c r="H22" s="21"/>
      <c r="I22" s="21"/>
      <c r="J22" s="21"/>
      <c r="K22" s="407"/>
      <c r="L22" s="420"/>
      <c r="M22" s="66"/>
      <c r="N22" s="66"/>
      <c r="O22" s="67"/>
      <c r="P22" s="66"/>
      <c r="Q22" s="67"/>
    </row>
    <row r="23" spans="1:19" ht="12.75" customHeight="1" thickBot="1">
      <c r="A23" s="400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408"/>
      <c r="L23" s="421"/>
      <c r="M23" s="66"/>
      <c r="N23" s="66"/>
      <c r="O23" s="67"/>
      <c r="P23" s="66"/>
      <c r="Q23" s="67"/>
    </row>
    <row r="24" spans="1:19" ht="12.75" customHeight="1">
      <c r="A24" s="398">
        <v>0</v>
      </c>
      <c r="B24" s="393" t="s">
        <v>3518</v>
      </c>
      <c r="C24" s="394"/>
      <c r="D24" s="394"/>
      <c r="E24" s="394"/>
      <c r="F24" s="394"/>
      <c r="G24" s="394"/>
      <c r="H24" s="394"/>
      <c r="I24" s="394"/>
      <c r="J24" s="394"/>
      <c r="K24" s="406">
        <v>437</v>
      </c>
      <c r="L24" s="419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399"/>
      <c r="B25" s="243" t="s">
        <v>3845</v>
      </c>
      <c r="C25" s="19" t="s">
        <v>3846</v>
      </c>
      <c r="D25" s="19" t="s">
        <v>3847</v>
      </c>
      <c r="E25" s="19"/>
      <c r="F25" s="19"/>
      <c r="G25" s="19"/>
      <c r="H25" s="19"/>
      <c r="I25" s="19"/>
      <c r="J25" s="19"/>
      <c r="K25" s="407"/>
      <c r="L25" s="420"/>
      <c r="M25" s="66"/>
      <c r="N25" s="66"/>
      <c r="O25" s="67"/>
      <c r="P25" s="66"/>
      <c r="Q25" s="67"/>
    </row>
    <row r="26" spans="1:19" ht="12.75" customHeight="1">
      <c r="A26" s="399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407"/>
      <c r="L26" s="420"/>
      <c r="M26" s="66"/>
      <c r="N26" s="66"/>
      <c r="O26" s="67"/>
      <c r="P26" s="66"/>
      <c r="Q26" s="67"/>
    </row>
    <row r="27" spans="1:19" ht="12.75" customHeight="1">
      <c r="A27" s="399"/>
      <c r="B27" s="244" t="s">
        <v>3850</v>
      </c>
      <c r="C27" s="21" t="s">
        <v>3851</v>
      </c>
      <c r="D27" s="21" t="s">
        <v>3852</v>
      </c>
      <c r="E27" s="21"/>
      <c r="F27" s="21"/>
      <c r="G27" s="21"/>
      <c r="H27" s="21"/>
      <c r="I27" s="21"/>
      <c r="J27" s="21"/>
      <c r="K27" s="407"/>
      <c r="L27" s="420"/>
      <c r="M27" s="66"/>
      <c r="N27" s="66"/>
      <c r="O27" s="67"/>
      <c r="P27" s="66"/>
      <c r="Q27" s="67"/>
    </row>
    <row r="28" spans="1:19" ht="12.75" customHeight="1" thickBot="1">
      <c r="A28" s="400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408"/>
      <c r="L28" s="421"/>
      <c r="M28" s="66"/>
      <c r="N28" s="66"/>
      <c r="O28" s="67"/>
      <c r="P28" s="66"/>
      <c r="Q28" s="67"/>
    </row>
    <row r="29" spans="1:19" ht="12.5" customHeight="1" thickBot="1">
      <c r="A29" s="320"/>
      <c r="B29" s="247"/>
      <c r="C29" s="248"/>
      <c r="D29" s="249"/>
      <c r="E29" s="249"/>
      <c r="F29" s="249"/>
      <c r="G29" s="249"/>
      <c r="H29" s="249"/>
      <c r="I29" s="249"/>
      <c r="J29" s="250"/>
      <c r="K29" s="315"/>
      <c r="L29" s="242"/>
      <c r="M29" s="66"/>
      <c r="N29" s="66"/>
      <c r="O29" s="67"/>
      <c r="P29" s="66"/>
      <c r="Q29" s="67"/>
    </row>
    <row r="30" spans="1:19" ht="12.75" customHeight="1">
      <c r="A30" s="398">
        <v>0</v>
      </c>
      <c r="B30" s="409" t="s">
        <v>3124</v>
      </c>
      <c r="C30" s="410"/>
      <c r="D30" s="410"/>
      <c r="E30" s="410"/>
      <c r="F30" s="410"/>
      <c r="G30" s="410"/>
      <c r="H30" s="410"/>
      <c r="I30" s="410"/>
      <c r="J30" s="411"/>
      <c r="K30" s="406">
        <v>735</v>
      </c>
      <c r="L30" s="419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399"/>
      <c r="B31" s="251" t="s">
        <v>3844</v>
      </c>
      <c r="C31" s="19" t="s">
        <v>3845</v>
      </c>
      <c r="D31" s="19" t="s">
        <v>3846</v>
      </c>
      <c r="E31" s="19" t="s">
        <v>3847</v>
      </c>
      <c r="F31" s="19"/>
      <c r="G31" s="19"/>
      <c r="H31" s="19"/>
      <c r="I31" s="19"/>
      <c r="J31" s="19"/>
      <c r="K31" s="407"/>
      <c r="L31" s="420"/>
      <c r="M31" s="66"/>
      <c r="N31" s="66"/>
      <c r="O31" s="67"/>
      <c r="P31" s="66"/>
      <c r="Q31" s="67"/>
      <c r="S31" s="120"/>
    </row>
    <row r="32" spans="1:19" ht="12.75" customHeight="1">
      <c r="A32" s="399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407"/>
      <c r="L32" s="420"/>
      <c r="M32" s="66"/>
      <c r="N32" s="66"/>
      <c r="O32" s="67"/>
      <c r="P32" s="66"/>
      <c r="Q32" s="67"/>
      <c r="S32" s="120"/>
    </row>
    <row r="33" spans="1:19" ht="12.75" customHeight="1">
      <c r="A33" s="399"/>
      <c r="B33" s="252" t="s">
        <v>3849</v>
      </c>
      <c r="C33" s="21" t="s">
        <v>3850</v>
      </c>
      <c r="D33" s="21" t="s">
        <v>3851</v>
      </c>
      <c r="E33" s="21" t="s">
        <v>3852</v>
      </c>
      <c r="F33" s="21"/>
      <c r="G33" s="21"/>
      <c r="H33" s="21"/>
      <c r="I33" s="21"/>
      <c r="J33" s="21"/>
      <c r="K33" s="407"/>
      <c r="L33" s="420"/>
      <c r="M33" s="66"/>
      <c r="N33" s="66"/>
      <c r="O33" s="67"/>
      <c r="P33" s="66"/>
      <c r="Q33" s="67"/>
      <c r="S33" s="120"/>
    </row>
    <row r="34" spans="1:19" ht="12.75" customHeight="1" thickBot="1">
      <c r="A34" s="400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408"/>
      <c r="L34" s="421"/>
      <c r="M34" s="66"/>
      <c r="N34" s="66"/>
      <c r="O34" s="67"/>
      <c r="P34" s="66"/>
      <c r="Q34" s="67"/>
      <c r="S34" s="120"/>
    </row>
    <row r="35" spans="1:19" ht="12.75" customHeight="1">
      <c r="A35" s="398">
        <v>0</v>
      </c>
      <c r="B35" s="412" t="s">
        <v>3125</v>
      </c>
      <c r="C35" s="413"/>
      <c r="D35" s="413"/>
      <c r="E35" s="413"/>
      <c r="F35" s="413"/>
      <c r="G35" s="413"/>
      <c r="H35" s="413"/>
      <c r="I35" s="413"/>
      <c r="J35" s="413"/>
      <c r="K35" s="406">
        <v>923</v>
      </c>
      <c r="L35" s="419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399"/>
      <c r="B36" s="251" t="s">
        <v>3844</v>
      </c>
      <c r="C36" s="19" t="s">
        <v>3845</v>
      </c>
      <c r="D36" s="19" t="s">
        <v>3846</v>
      </c>
      <c r="E36" s="19" t="s">
        <v>3847</v>
      </c>
      <c r="F36" s="19"/>
      <c r="G36" s="19"/>
      <c r="H36" s="19"/>
      <c r="I36" s="19"/>
      <c r="J36" s="19"/>
      <c r="K36" s="407"/>
      <c r="L36" s="420"/>
      <c r="M36" s="66"/>
      <c r="N36" s="66"/>
      <c r="O36" s="67"/>
      <c r="P36" s="66"/>
      <c r="Q36" s="67"/>
      <c r="S36" s="120"/>
    </row>
    <row r="37" spans="1:19" ht="12.75" customHeight="1">
      <c r="A37" s="399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407"/>
      <c r="L37" s="420"/>
      <c r="M37" s="66"/>
      <c r="N37" s="66"/>
      <c r="O37" s="67"/>
      <c r="P37" s="66"/>
      <c r="Q37" s="67"/>
      <c r="S37" s="120"/>
    </row>
    <row r="38" spans="1:19" ht="12.75" customHeight="1">
      <c r="A38" s="399"/>
      <c r="B38" s="252" t="s">
        <v>3849</v>
      </c>
      <c r="C38" s="21" t="s">
        <v>3850</v>
      </c>
      <c r="D38" s="21" t="s">
        <v>3851</v>
      </c>
      <c r="E38" s="21" t="s">
        <v>3852</v>
      </c>
      <c r="F38" s="21"/>
      <c r="G38" s="21"/>
      <c r="H38" s="21"/>
      <c r="I38" s="21"/>
      <c r="J38" s="21"/>
      <c r="K38" s="407"/>
      <c r="L38" s="420"/>
      <c r="M38" s="66"/>
      <c r="N38" s="66"/>
      <c r="O38" s="67"/>
      <c r="P38" s="66"/>
      <c r="Q38" s="67"/>
      <c r="S38" s="120"/>
    </row>
    <row r="39" spans="1:19" ht="12.75" customHeight="1" thickBot="1">
      <c r="A39" s="400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408"/>
      <c r="L39" s="421"/>
      <c r="M39" s="66"/>
      <c r="N39" s="66"/>
      <c r="O39" s="67"/>
      <c r="P39" s="66"/>
      <c r="Q39" s="67"/>
      <c r="S39" s="120"/>
    </row>
    <row r="40" spans="1:19" ht="12.75" customHeight="1">
      <c r="A40" s="398">
        <v>0</v>
      </c>
      <c r="B40" s="393" t="s">
        <v>3168</v>
      </c>
      <c r="C40" s="394"/>
      <c r="D40" s="394"/>
      <c r="E40" s="394"/>
      <c r="F40" s="394"/>
      <c r="G40" s="394"/>
      <c r="H40" s="394"/>
      <c r="I40" s="394"/>
      <c r="J40" s="394"/>
      <c r="K40" s="406">
        <v>279</v>
      </c>
      <c r="L40" s="419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399"/>
      <c r="B41" s="251" t="s">
        <v>3844</v>
      </c>
      <c r="C41" s="19" t="s">
        <v>3845</v>
      </c>
      <c r="D41" s="19" t="s">
        <v>3846</v>
      </c>
      <c r="E41" s="19" t="s">
        <v>3847</v>
      </c>
      <c r="F41" s="19"/>
      <c r="G41" s="19"/>
      <c r="H41" s="19"/>
      <c r="I41" s="19"/>
      <c r="J41" s="19"/>
      <c r="K41" s="407"/>
      <c r="L41" s="420"/>
      <c r="M41" s="66"/>
      <c r="N41" s="66"/>
      <c r="O41" s="67"/>
      <c r="P41" s="66"/>
      <c r="Q41" s="67"/>
      <c r="S41" s="120"/>
    </row>
    <row r="42" spans="1:19" ht="12.75" customHeight="1">
      <c r="A42" s="399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407"/>
      <c r="L42" s="420"/>
      <c r="M42" s="66"/>
      <c r="N42" s="66"/>
      <c r="O42" s="67"/>
      <c r="P42" s="66"/>
      <c r="Q42" s="67"/>
      <c r="S42" s="120"/>
    </row>
    <row r="43" spans="1:19" ht="12.75" customHeight="1">
      <c r="A43" s="399"/>
      <c r="B43" s="244" t="s">
        <v>3849</v>
      </c>
      <c r="C43" s="21" t="s">
        <v>3850</v>
      </c>
      <c r="D43" s="21" t="s">
        <v>3851</v>
      </c>
      <c r="E43" s="21" t="s">
        <v>3852</v>
      </c>
      <c r="F43" s="21"/>
      <c r="G43" s="21"/>
      <c r="H43" s="21"/>
      <c r="I43" s="21"/>
      <c r="J43" s="21"/>
      <c r="K43" s="407"/>
      <c r="L43" s="420"/>
      <c r="M43" s="66"/>
      <c r="N43" s="66"/>
      <c r="O43" s="67"/>
      <c r="P43" s="66"/>
      <c r="Q43" s="67"/>
      <c r="S43" s="120"/>
    </row>
    <row r="44" spans="1:19" ht="12.75" customHeight="1" thickBot="1">
      <c r="A44" s="400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408"/>
      <c r="L44" s="421"/>
      <c r="M44" s="66"/>
      <c r="N44" s="66"/>
      <c r="O44" s="67"/>
      <c r="P44" s="66"/>
      <c r="Q44" s="67"/>
      <c r="S44" s="120"/>
    </row>
    <row r="45" spans="1:19" ht="12.75" customHeight="1">
      <c r="A45" s="398">
        <v>0</v>
      </c>
      <c r="B45" s="412" t="s">
        <v>3122</v>
      </c>
      <c r="C45" s="413"/>
      <c r="D45" s="413"/>
      <c r="E45" s="413"/>
      <c r="F45" s="413"/>
      <c r="G45" s="413"/>
      <c r="H45" s="413"/>
      <c r="I45" s="413"/>
      <c r="J45" s="413"/>
      <c r="K45" s="406">
        <v>745</v>
      </c>
      <c r="L45" s="419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399"/>
      <c r="B46" s="251" t="s">
        <v>3844</v>
      </c>
      <c r="C46" s="19" t="s">
        <v>3845</v>
      </c>
      <c r="D46" s="19" t="s">
        <v>3846</v>
      </c>
      <c r="E46" s="19" t="s">
        <v>3847</v>
      </c>
      <c r="F46" s="19" t="s">
        <v>3848</v>
      </c>
      <c r="G46" s="19"/>
      <c r="H46" s="19"/>
      <c r="I46" s="19"/>
      <c r="J46" s="19"/>
      <c r="K46" s="407"/>
      <c r="L46" s="420"/>
      <c r="M46" s="66"/>
      <c r="N46" s="66"/>
      <c r="O46" s="67"/>
      <c r="P46" s="66"/>
      <c r="Q46" s="67"/>
      <c r="S46" s="120"/>
    </row>
    <row r="47" spans="1:19" ht="12.75" customHeight="1">
      <c r="A47" s="399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407"/>
      <c r="L47" s="420"/>
      <c r="M47" s="66"/>
      <c r="N47" s="66"/>
      <c r="O47" s="67"/>
      <c r="P47" s="66"/>
      <c r="Q47" s="67"/>
      <c r="S47" s="120"/>
    </row>
    <row r="48" spans="1:19" ht="12.75" customHeight="1">
      <c r="A48" s="399"/>
      <c r="B48" s="252" t="s">
        <v>3849</v>
      </c>
      <c r="C48" s="21" t="s">
        <v>3850</v>
      </c>
      <c r="D48" s="21" t="s">
        <v>3851</v>
      </c>
      <c r="E48" s="21" t="s">
        <v>3852</v>
      </c>
      <c r="F48" s="21" t="s">
        <v>3853</v>
      </c>
      <c r="G48" s="21"/>
      <c r="H48" s="21"/>
      <c r="I48" s="21"/>
      <c r="J48" s="21"/>
      <c r="K48" s="407"/>
      <c r="L48" s="420"/>
      <c r="M48" s="66"/>
      <c r="N48" s="66"/>
      <c r="O48" s="67"/>
      <c r="P48" s="66"/>
      <c r="Q48" s="67"/>
      <c r="S48" s="120"/>
    </row>
    <row r="49" spans="1:19" ht="12.75" customHeight="1" thickBot="1">
      <c r="A49" s="400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408"/>
      <c r="L49" s="421"/>
      <c r="M49" s="66"/>
      <c r="N49" s="66"/>
      <c r="O49" s="67"/>
      <c r="P49" s="66"/>
      <c r="Q49" s="67"/>
      <c r="S49" s="120"/>
    </row>
    <row r="50" spans="1:19" ht="12.75" customHeight="1">
      <c r="A50" s="398">
        <v>0</v>
      </c>
      <c r="B50" s="412" t="s">
        <v>3123</v>
      </c>
      <c r="C50" s="413"/>
      <c r="D50" s="413"/>
      <c r="E50" s="413"/>
      <c r="F50" s="413"/>
      <c r="G50" s="413"/>
      <c r="H50" s="413"/>
      <c r="I50" s="413"/>
      <c r="J50" s="413"/>
      <c r="K50" s="406">
        <v>933</v>
      </c>
      <c r="L50" s="419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399"/>
      <c r="B51" s="251" t="s">
        <v>3844</v>
      </c>
      <c r="C51" s="19" t="s">
        <v>3845</v>
      </c>
      <c r="D51" s="19" t="s">
        <v>3846</v>
      </c>
      <c r="E51" s="19" t="s">
        <v>3847</v>
      </c>
      <c r="F51" s="19" t="s">
        <v>3848</v>
      </c>
      <c r="G51" s="19"/>
      <c r="H51" s="19"/>
      <c r="I51" s="19"/>
      <c r="J51" s="19"/>
      <c r="K51" s="407"/>
      <c r="L51" s="420"/>
      <c r="M51" s="66"/>
      <c r="N51" s="66"/>
      <c r="O51" s="67"/>
      <c r="P51" s="66"/>
      <c r="Q51" s="67"/>
      <c r="S51" s="120"/>
    </row>
    <row r="52" spans="1:19" ht="12.75" customHeight="1">
      <c r="A52" s="399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407"/>
      <c r="L52" s="420"/>
      <c r="M52" s="66"/>
      <c r="N52" s="66"/>
      <c r="O52" s="67"/>
      <c r="P52" s="66"/>
      <c r="Q52" s="67"/>
      <c r="S52" s="120"/>
    </row>
    <row r="53" spans="1:19" ht="12.75" customHeight="1">
      <c r="A53" s="399"/>
      <c r="B53" s="252" t="s">
        <v>3849</v>
      </c>
      <c r="C53" s="21" t="s">
        <v>3850</v>
      </c>
      <c r="D53" s="21" t="s">
        <v>3851</v>
      </c>
      <c r="E53" s="21" t="s">
        <v>3852</v>
      </c>
      <c r="F53" s="21" t="s">
        <v>3853</v>
      </c>
      <c r="G53" s="21"/>
      <c r="H53" s="21"/>
      <c r="I53" s="21"/>
      <c r="J53" s="21"/>
      <c r="K53" s="407"/>
      <c r="L53" s="420"/>
      <c r="M53" s="66"/>
      <c r="N53" s="66"/>
      <c r="O53" s="67"/>
      <c r="P53" s="66"/>
      <c r="Q53" s="67"/>
      <c r="S53" s="120"/>
    </row>
    <row r="54" spans="1:19" ht="12.75" customHeight="1" thickBot="1">
      <c r="A54" s="400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408"/>
      <c r="L54" s="421"/>
      <c r="M54" s="66"/>
      <c r="N54" s="66"/>
      <c r="O54" s="67"/>
      <c r="P54" s="66"/>
      <c r="Q54" s="67"/>
      <c r="S54" s="120"/>
    </row>
    <row r="55" spans="1:19" ht="12.75" customHeight="1">
      <c r="A55" s="398">
        <v>0</v>
      </c>
      <c r="B55" s="393" t="s">
        <v>3126</v>
      </c>
      <c r="C55" s="394"/>
      <c r="D55" s="394"/>
      <c r="E55" s="394"/>
      <c r="F55" s="394"/>
      <c r="G55" s="394"/>
      <c r="H55" s="394"/>
      <c r="I55" s="394"/>
      <c r="J55" s="394"/>
      <c r="K55" s="406">
        <v>283</v>
      </c>
      <c r="L55" s="419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399"/>
      <c r="B56" s="251" t="s">
        <v>3844</v>
      </c>
      <c r="C56" s="19" t="s">
        <v>3845</v>
      </c>
      <c r="D56" s="19" t="s">
        <v>3846</v>
      </c>
      <c r="E56" s="19" t="s">
        <v>3847</v>
      </c>
      <c r="F56" s="19" t="s">
        <v>3848</v>
      </c>
      <c r="G56" s="19"/>
      <c r="H56" s="19"/>
      <c r="I56" s="19"/>
      <c r="J56" s="19"/>
      <c r="K56" s="407"/>
      <c r="L56" s="420"/>
      <c r="M56" s="66"/>
      <c r="N56" s="66"/>
      <c r="O56" s="67"/>
      <c r="P56" s="66"/>
      <c r="Q56" s="67"/>
      <c r="S56" s="120"/>
    </row>
    <row r="57" spans="1:19" ht="12.75" customHeight="1">
      <c r="A57" s="399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407"/>
      <c r="L57" s="420"/>
      <c r="M57" s="66"/>
      <c r="N57" s="66"/>
      <c r="O57" s="67"/>
      <c r="P57" s="66"/>
      <c r="Q57" s="67"/>
      <c r="S57" s="120"/>
    </row>
    <row r="58" spans="1:19" ht="12.75" customHeight="1">
      <c r="A58" s="399"/>
      <c r="B58" s="244" t="s">
        <v>3849</v>
      </c>
      <c r="C58" s="21" t="s">
        <v>3850</v>
      </c>
      <c r="D58" s="21" t="s">
        <v>3851</v>
      </c>
      <c r="E58" s="21" t="s">
        <v>3852</v>
      </c>
      <c r="F58" s="21" t="s">
        <v>3853</v>
      </c>
      <c r="G58" s="21"/>
      <c r="H58" s="21"/>
      <c r="I58" s="21"/>
      <c r="J58" s="21"/>
      <c r="K58" s="407"/>
      <c r="L58" s="420"/>
      <c r="M58" s="66"/>
      <c r="N58" s="66"/>
      <c r="O58" s="67"/>
      <c r="P58" s="66"/>
      <c r="Q58" s="67"/>
      <c r="S58" s="120"/>
    </row>
    <row r="59" spans="1:19" ht="12.75" customHeight="1" thickBot="1">
      <c r="A59" s="400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408"/>
      <c r="L59" s="421"/>
      <c r="M59" s="66"/>
      <c r="N59" s="66"/>
      <c r="O59" s="67"/>
      <c r="P59" s="66"/>
      <c r="Q59" s="67"/>
      <c r="S59" s="120"/>
    </row>
    <row r="60" spans="1:19" ht="12.75" customHeight="1" thickBot="1">
      <c r="A60" s="320"/>
      <c r="B60" s="247"/>
      <c r="C60" s="248"/>
      <c r="D60" s="249"/>
      <c r="E60" s="249"/>
      <c r="F60" s="249"/>
      <c r="G60" s="249"/>
      <c r="H60" s="249"/>
      <c r="I60" s="249"/>
      <c r="J60" s="250"/>
      <c r="K60" s="315"/>
      <c r="L60" s="242"/>
      <c r="M60" s="66"/>
      <c r="N60" s="66"/>
      <c r="O60" s="67"/>
      <c r="P60" s="66"/>
      <c r="Q60" s="67"/>
      <c r="S60" s="120"/>
    </row>
    <row r="61" spans="1:19" ht="12.75" customHeight="1">
      <c r="A61" s="392">
        <v>0</v>
      </c>
      <c r="B61" s="393" t="s">
        <v>633</v>
      </c>
      <c r="C61" s="394"/>
      <c r="D61" s="394"/>
      <c r="E61" s="394"/>
      <c r="F61" s="394"/>
      <c r="G61" s="394"/>
      <c r="H61" s="394"/>
      <c r="I61" s="394"/>
      <c r="J61" s="394"/>
      <c r="K61" s="395">
        <v>730</v>
      </c>
      <c r="L61" s="419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392"/>
      <c r="B62" s="252">
        <v>1</v>
      </c>
      <c r="C62" s="21">
        <v>1.2</v>
      </c>
      <c r="D62" s="21" t="s">
        <v>3860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96"/>
      <c r="L62" s="420"/>
      <c r="M62" s="66"/>
      <c r="N62" s="66"/>
      <c r="O62" s="67"/>
      <c r="P62" s="66"/>
      <c r="Q62" s="67"/>
      <c r="S62" s="120"/>
    </row>
    <row r="63" spans="1:19" ht="12.75" customHeight="1" thickBot="1">
      <c r="A63" s="392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397"/>
      <c r="L63" s="421"/>
      <c r="M63" s="66"/>
      <c r="N63" s="66"/>
      <c r="O63" s="67"/>
      <c r="P63" s="66"/>
      <c r="Q63" s="67"/>
      <c r="S63" s="120"/>
    </row>
    <row r="64" spans="1:19" ht="12.75" customHeight="1">
      <c r="A64" s="392">
        <v>0</v>
      </c>
      <c r="B64" s="393" t="s">
        <v>674</v>
      </c>
      <c r="C64" s="394"/>
      <c r="D64" s="394"/>
      <c r="E64" s="394"/>
      <c r="F64" s="394"/>
      <c r="G64" s="394"/>
      <c r="H64" s="394"/>
      <c r="I64" s="394"/>
      <c r="J64" s="394"/>
      <c r="K64" s="395">
        <v>272</v>
      </c>
      <c r="L64" s="419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392"/>
      <c r="B65" s="244">
        <v>1</v>
      </c>
      <c r="C65" s="21">
        <v>1.1000000000000001</v>
      </c>
      <c r="D65" s="21">
        <v>1.2</v>
      </c>
      <c r="E65" s="21" t="s">
        <v>3861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96"/>
      <c r="L65" s="420"/>
      <c r="M65" s="66"/>
      <c r="N65" s="66"/>
      <c r="O65" s="67"/>
      <c r="P65" s="66"/>
      <c r="Q65" s="67"/>
      <c r="S65" s="120"/>
    </row>
    <row r="66" spans="1:19" ht="12.75" customHeight="1" thickBot="1">
      <c r="A66" s="392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97"/>
      <c r="L66" s="421"/>
      <c r="M66" s="66"/>
      <c r="N66" s="66"/>
      <c r="O66" s="67"/>
      <c r="P66" s="66"/>
      <c r="Q66" s="67"/>
      <c r="S66" s="120"/>
    </row>
    <row r="67" spans="1:19" ht="12.75" customHeight="1">
      <c r="A67" s="392">
        <v>0</v>
      </c>
      <c r="B67" s="393" t="s">
        <v>619</v>
      </c>
      <c r="C67" s="394"/>
      <c r="D67" s="394"/>
      <c r="E67" s="394"/>
      <c r="F67" s="394"/>
      <c r="G67" s="394"/>
      <c r="H67" s="394"/>
      <c r="I67" s="394"/>
      <c r="J67" s="394"/>
      <c r="K67" s="395">
        <v>740</v>
      </c>
      <c r="L67" s="419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392"/>
      <c r="B68" s="252">
        <v>1</v>
      </c>
      <c r="C68" s="21">
        <v>1.2</v>
      </c>
      <c r="D68" s="21" t="s">
        <v>3854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96"/>
      <c r="L68" s="420"/>
      <c r="M68" s="66"/>
      <c r="N68" s="66"/>
      <c r="O68" s="67"/>
      <c r="P68" s="66"/>
      <c r="Q68" s="67"/>
      <c r="S68" s="120"/>
    </row>
    <row r="69" spans="1:19" ht="12.75" customHeight="1" thickBot="1">
      <c r="A69" s="392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97"/>
      <c r="L69" s="421"/>
      <c r="M69" s="66"/>
      <c r="N69" s="66"/>
      <c r="O69" s="67"/>
      <c r="P69" s="66"/>
      <c r="Q69" s="67"/>
      <c r="S69" s="120"/>
    </row>
    <row r="70" spans="1:19" ht="12.75" customHeight="1">
      <c r="A70" s="392">
        <v>0</v>
      </c>
      <c r="B70" s="393" t="s">
        <v>663</v>
      </c>
      <c r="C70" s="394"/>
      <c r="D70" s="394"/>
      <c r="E70" s="394"/>
      <c r="F70" s="394"/>
      <c r="G70" s="394"/>
      <c r="H70" s="394"/>
      <c r="I70" s="394"/>
      <c r="J70" s="394"/>
      <c r="K70" s="395">
        <v>277</v>
      </c>
      <c r="L70" s="419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392"/>
      <c r="B71" s="244">
        <v>1</v>
      </c>
      <c r="C71" s="21">
        <v>1.2</v>
      </c>
      <c r="D71" s="21" t="s">
        <v>3854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96"/>
      <c r="L71" s="420"/>
      <c r="M71" s="66"/>
      <c r="N71" s="66"/>
      <c r="O71" s="67"/>
      <c r="P71" s="66"/>
      <c r="Q71" s="67"/>
      <c r="S71" s="120"/>
    </row>
    <row r="72" spans="1:19" ht="12" customHeight="1" thickBot="1">
      <c r="A72" s="392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397"/>
      <c r="L72" s="421"/>
      <c r="M72" s="66"/>
      <c r="N72" s="66"/>
      <c r="O72" s="67"/>
      <c r="P72" s="66"/>
      <c r="Q72" s="67"/>
    </row>
    <row r="73" spans="1:19" ht="12" customHeight="1" thickBot="1">
      <c r="A73" s="320"/>
      <c r="B73" s="247"/>
      <c r="C73" s="248"/>
      <c r="D73" s="249"/>
      <c r="E73" s="249"/>
      <c r="F73" s="249"/>
      <c r="G73" s="249"/>
      <c r="H73" s="249"/>
      <c r="I73" s="249"/>
      <c r="J73" s="250"/>
      <c r="K73" s="315"/>
      <c r="L73" s="242"/>
      <c r="M73" s="66"/>
      <c r="N73" s="66"/>
      <c r="O73" s="67"/>
      <c r="P73" s="66"/>
      <c r="Q73" s="67"/>
    </row>
    <row r="74" spans="1:19" ht="12" customHeight="1">
      <c r="A74" s="392">
        <v>0</v>
      </c>
      <c r="B74" s="393" t="s">
        <v>634</v>
      </c>
      <c r="C74" s="394"/>
      <c r="D74" s="394"/>
      <c r="E74" s="394"/>
      <c r="F74" s="394"/>
      <c r="G74" s="394"/>
      <c r="H74" s="394"/>
      <c r="I74" s="394"/>
      <c r="J74" s="394"/>
      <c r="K74" s="395">
        <v>623</v>
      </c>
      <c r="L74" s="419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392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96"/>
      <c r="L75" s="420"/>
      <c r="M75" s="66"/>
      <c r="N75" s="66"/>
      <c r="O75" s="67"/>
      <c r="P75" s="66"/>
      <c r="Q75" s="67"/>
    </row>
    <row r="76" spans="1:19" ht="12" customHeight="1" thickBot="1">
      <c r="A76" s="392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397"/>
      <c r="L76" s="421"/>
      <c r="M76" s="66"/>
      <c r="N76" s="66"/>
      <c r="O76" s="67"/>
      <c r="P76" s="66"/>
      <c r="Q76" s="67"/>
    </row>
    <row r="77" spans="1:19" ht="12" customHeight="1">
      <c r="A77" s="392">
        <v>0</v>
      </c>
      <c r="B77" s="393" t="s">
        <v>635</v>
      </c>
      <c r="C77" s="394"/>
      <c r="D77" s="394"/>
      <c r="E77" s="394"/>
      <c r="F77" s="394"/>
      <c r="G77" s="394"/>
      <c r="H77" s="394"/>
      <c r="I77" s="394"/>
      <c r="J77" s="394"/>
      <c r="K77" s="395">
        <v>630</v>
      </c>
      <c r="L77" s="419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392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96"/>
      <c r="L78" s="420"/>
      <c r="M78" s="66"/>
      <c r="N78" s="66"/>
      <c r="O78" s="67"/>
      <c r="P78" s="66"/>
      <c r="Q78" s="67"/>
    </row>
    <row r="79" spans="1:19" ht="12" customHeight="1" thickBot="1">
      <c r="A79" s="392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397"/>
      <c r="L79" s="421"/>
      <c r="M79" s="66"/>
      <c r="N79" s="66"/>
      <c r="O79" s="67"/>
      <c r="P79" s="66"/>
      <c r="Q79" s="67"/>
    </row>
    <row r="80" spans="1:19" ht="12" customHeight="1">
      <c r="A80" s="392">
        <v>0</v>
      </c>
      <c r="B80" s="393" t="s">
        <v>636</v>
      </c>
      <c r="C80" s="394"/>
      <c r="D80" s="394"/>
      <c r="E80" s="394"/>
      <c r="F80" s="394"/>
      <c r="G80" s="394"/>
      <c r="H80" s="394"/>
      <c r="I80" s="394"/>
      <c r="J80" s="394"/>
      <c r="K80" s="395">
        <v>603</v>
      </c>
      <c r="L80" s="419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392"/>
      <c r="B81" s="252">
        <v>1.2</v>
      </c>
      <c r="C81" s="20" t="s">
        <v>3861</v>
      </c>
      <c r="D81" s="21">
        <v>1.3</v>
      </c>
      <c r="E81" s="21">
        <v>1.4</v>
      </c>
      <c r="F81" s="21"/>
      <c r="G81" s="21"/>
      <c r="H81" s="21"/>
      <c r="I81" s="21"/>
      <c r="J81" s="21"/>
      <c r="K81" s="396"/>
      <c r="L81" s="420"/>
      <c r="M81" s="66"/>
      <c r="N81" s="66"/>
      <c r="O81" s="67"/>
      <c r="P81" s="66"/>
      <c r="Q81" s="67"/>
    </row>
    <row r="82" spans="1:17" ht="12" customHeight="1" thickBot="1">
      <c r="A82" s="392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397"/>
      <c r="L82" s="421"/>
      <c r="M82" s="66"/>
      <c r="N82" s="66"/>
      <c r="O82" s="67"/>
      <c r="P82" s="66"/>
      <c r="Q82" s="67"/>
    </row>
    <row r="83" spans="1:17" ht="12" customHeight="1">
      <c r="A83" s="392">
        <v>0</v>
      </c>
      <c r="B83" s="393" t="s">
        <v>675</v>
      </c>
      <c r="C83" s="394"/>
      <c r="D83" s="394"/>
      <c r="E83" s="394"/>
      <c r="F83" s="394"/>
      <c r="G83" s="394"/>
      <c r="H83" s="394"/>
      <c r="I83" s="394"/>
      <c r="J83" s="394"/>
      <c r="K83" s="395">
        <v>278</v>
      </c>
      <c r="L83" s="419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392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96"/>
      <c r="L84" s="420"/>
      <c r="M84" s="66"/>
      <c r="N84" s="66"/>
      <c r="O84" s="67"/>
      <c r="P84" s="66"/>
      <c r="Q84" s="67"/>
    </row>
    <row r="85" spans="1:17" ht="12" customHeight="1" thickBot="1">
      <c r="A85" s="392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397"/>
      <c r="L85" s="421"/>
      <c r="M85" s="66"/>
      <c r="N85" s="66"/>
      <c r="O85" s="67"/>
      <c r="P85" s="66"/>
      <c r="Q85" s="67"/>
    </row>
    <row r="86" spans="1:17" ht="12" customHeight="1">
      <c r="A86" s="392">
        <v>0</v>
      </c>
      <c r="B86" s="393" t="s">
        <v>620</v>
      </c>
      <c r="C86" s="394"/>
      <c r="D86" s="394"/>
      <c r="E86" s="394"/>
      <c r="F86" s="394"/>
      <c r="G86" s="394"/>
      <c r="H86" s="394"/>
      <c r="I86" s="394"/>
      <c r="J86" s="394"/>
      <c r="K86" s="395">
        <v>638</v>
      </c>
      <c r="L86" s="419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392"/>
      <c r="B87" s="252">
        <v>1</v>
      </c>
      <c r="C87" s="20">
        <v>1.3</v>
      </c>
      <c r="D87" s="21" t="s">
        <v>3855</v>
      </c>
      <c r="E87" s="21">
        <v>1.4</v>
      </c>
      <c r="F87" s="21">
        <v>1.5</v>
      </c>
      <c r="G87" s="21" t="s">
        <v>3854</v>
      </c>
      <c r="H87" s="21">
        <v>1.7</v>
      </c>
      <c r="I87" s="21">
        <v>1.9</v>
      </c>
      <c r="J87" s="21">
        <v>2.2000000000000002</v>
      </c>
      <c r="K87" s="396"/>
      <c r="L87" s="420"/>
      <c r="M87" s="66"/>
      <c r="N87" s="66"/>
      <c r="O87" s="67"/>
      <c r="P87" s="66"/>
      <c r="Q87" s="67"/>
    </row>
    <row r="88" spans="1:17" ht="12.5" thickBot="1">
      <c r="A88" s="392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397"/>
      <c r="L88" s="421"/>
      <c r="M88" s="66"/>
      <c r="N88" s="66"/>
      <c r="O88" s="67"/>
      <c r="P88" s="66"/>
      <c r="Q88" s="67"/>
    </row>
    <row r="89" spans="1:17" ht="12" customHeight="1">
      <c r="A89" s="392">
        <v>0</v>
      </c>
      <c r="B89" s="393" t="s">
        <v>621</v>
      </c>
      <c r="C89" s="394"/>
      <c r="D89" s="394"/>
      <c r="E89" s="394"/>
      <c r="F89" s="394"/>
      <c r="G89" s="394"/>
      <c r="H89" s="394"/>
      <c r="I89" s="394"/>
      <c r="J89" s="394"/>
      <c r="K89" s="395">
        <v>646</v>
      </c>
      <c r="L89" s="419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392"/>
      <c r="B90" s="252">
        <v>1</v>
      </c>
      <c r="C90" s="20">
        <v>1.2</v>
      </c>
      <c r="D90" s="21" t="s">
        <v>3854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96"/>
      <c r="L90" s="420"/>
      <c r="M90" s="66"/>
      <c r="N90" s="66"/>
      <c r="O90" s="67"/>
      <c r="P90" s="66"/>
      <c r="Q90" s="67"/>
    </row>
    <row r="91" spans="1:17" ht="12.5" thickBot="1">
      <c r="A91" s="392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397"/>
      <c r="L91" s="421"/>
      <c r="M91" s="66"/>
      <c r="N91" s="66"/>
      <c r="O91" s="67"/>
      <c r="P91" s="66"/>
      <c r="Q91" s="67"/>
    </row>
    <row r="92" spans="1:17" ht="12" customHeight="1">
      <c r="A92" s="392">
        <v>0</v>
      </c>
      <c r="B92" s="393" t="s">
        <v>622</v>
      </c>
      <c r="C92" s="394"/>
      <c r="D92" s="394"/>
      <c r="E92" s="394"/>
      <c r="F92" s="394"/>
      <c r="G92" s="394"/>
      <c r="H92" s="394"/>
      <c r="I92" s="394"/>
      <c r="J92" s="394"/>
      <c r="K92" s="395">
        <v>618</v>
      </c>
      <c r="L92" s="419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392"/>
      <c r="B93" s="252" t="s">
        <v>3854</v>
      </c>
      <c r="C93" s="20">
        <v>1.3</v>
      </c>
      <c r="D93" s="21" t="s">
        <v>3855</v>
      </c>
      <c r="E93" s="21">
        <v>1.4</v>
      </c>
      <c r="F93" s="21"/>
      <c r="G93" s="21"/>
      <c r="H93" s="21"/>
      <c r="I93" s="21"/>
      <c r="J93" s="21"/>
      <c r="K93" s="396"/>
      <c r="L93" s="420"/>
      <c r="M93" s="66"/>
      <c r="N93" s="66"/>
      <c r="O93" s="67"/>
      <c r="P93" s="66"/>
      <c r="Q93" s="67"/>
    </row>
    <row r="94" spans="1:17" ht="12.5" thickBot="1">
      <c r="A94" s="392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397"/>
      <c r="L94" s="421"/>
      <c r="M94" s="66"/>
      <c r="N94" s="66"/>
      <c r="O94" s="67"/>
      <c r="P94" s="66"/>
      <c r="Q94" s="67"/>
    </row>
    <row r="95" spans="1:17" ht="12" customHeight="1">
      <c r="A95" s="392">
        <v>0</v>
      </c>
      <c r="B95" s="393" t="s">
        <v>664</v>
      </c>
      <c r="C95" s="394"/>
      <c r="D95" s="394"/>
      <c r="E95" s="394"/>
      <c r="F95" s="394"/>
      <c r="G95" s="394"/>
      <c r="H95" s="394"/>
      <c r="I95" s="394"/>
      <c r="J95" s="394"/>
      <c r="K95" s="395">
        <v>283</v>
      </c>
      <c r="L95" s="419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392"/>
      <c r="B96" s="252">
        <v>1</v>
      </c>
      <c r="C96" s="20">
        <v>1.2</v>
      </c>
      <c r="D96" s="21" t="s">
        <v>3854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96"/>
      <c r="L96" s="420"/>
      <c r="M96" s="66"/>
      <c r="N96" s="66"/>
      <c r="O96" s="67"/>
      <c r="P96" s="66"/>
      <c r="Q96" s="67"/>
    </row>
    <row r="97" spans="1:17" ht="12.5" thickBot="1">
      <c r="A97" s="392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397"/>
      <c r="L97" s="421"/>
      <c r="M97" s="66"/>
      <c r="N97" s="66"/>
      <c r="O97" s="67"/>
      <c r="P97" s="66"/>
      <c r="Q97" s="67"/>
    </row>
    <row r="98" spans="1:17" ht="12.5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5"/>
      <c r="L98" s="242"/>
      <c r="M98" s="66"/>
      <c r="N98" s="66"/>
      <c r="O98" s="67"/>
      <c r="P98" s="66"/>
      <c r="Q98" s="67"/>
    </row>
    <row r="99" spans="1:17" ht="12" customHeight="1">
      <c r="A99" s="392">
        <v>0</v>
      </c>
      <c r="B99" s="393" t="s">
        <v>637</v>
      </c>
      <c r="C99" s="394"/>
      <c r="D99" s="394"/>
      <c r="E99" s="394"/>
      <c r="F99" s="394"/>
      <c r="G99" s="394"/>
      <c r="H99" s="394"/>
      <c r="I99" s="394"/>
      <c r="J99" s="394"/>
      <c r="K99" s="395">
        <v>745</v>
      </c>
      <c r="L99" s="419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392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96"/>
      <c r="L100" s="420"/>
      <c r="M100" s="66"/>
      <c r="N100" s="66"/>
      <c r="O100" s="67"/>
      <c r="P100" s="66"/>
      <c r="Q100" s="67"/>
    </row>
    <row r="101" spans="1:17" ht="12.5" thickBot="1">
      <c r="A101" s="392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397"/>
      <c r="L101" s="421"/>
      <c r="M101" s="66"/>
      <c r="N101" s="66"/>
      <c r="O101" s="67"/>
      <c r="P101" s="66"/>
      <c r="Q101" s="67"/>
    </row>
    <row r="102" spans="1:17" ht="12" customHeight="1">
      <c r="A102" s="392">
        <v>0</v>
      </c>
      <c r="B102" s="393" t="s">
        <v>677</v>
      </c>
      <c r="C102" s="394"/>
      <c r="D102" s="394"/>
      <c r="E102" s="394"/>
      <c r="F102" s="394"/>
      <c r="G102" s="394"/>
      <c r="H102" s="394"/>
      <c r="I102" s="394"/>
      <c r="J102" s="394"/>
      <c r="K102" s="395">
        <v>246</v>
      </c>
      <c r="L102" s="419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392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96"/>
      <c r="L103" s="420"/>
      <c r="M103" s="66"/>
      <c r="N103" s="66"/>
      <c r="O103" s="67"/>
      <c r="P103" s="66"/>
      <c r="Q103" s="67"/>
    </row>
    <row r="104" spans="1:17" ht="12.5" thickBot="1">
      <c r="A104" s="392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397"/>
      <c r="L104" s="421"/>
      <c r="M104" s="66"/>
      <c r="N104" s="66"/>
      <c r="O104" s="67"/>
      <c r="P104" s="66"/>
      <c r="Q104" s="67"/>
    </row>
    <row r="105" spans="1:17" ht="12" customHeight="1">
      <c r="A105" s="392">
        <v>0</v>
      </c>
      <c r="B105" s="393" t="s">
        <v>623</v>
      </c>
      <c r="C105" s="394"/>
      <c r="D105" s="394"/>
      <c r="E105" s="394"/>
      <c r="F105" s="394"/>
      <c r="G105" s="394"/>
      <c r="H105" s="394"/>
      <c r="I105" s="394"/>
      <c r="J105" s="394"/>
      <c r="K105" s="395">
        <v>757</v>
      </c>
      <c r="L105" s="419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392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96"/>
      <c r="L106" s="420"/>
      <c r="M106" s="66"/>
      <c r="N106" s="66"/>
      <c r="O106" s="67"/>
      <c r="P106" s="66"/>
      <c r="Q106" s="67"/>
    </row>
    <row r="107" spans="1:17" ht="12.5" thickBot="1">
      <c r="A107" s="392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397"/>
      <c r="L107" s="421"/>
      <c r="M107" s="66"/>
      <c r="N107" s="66"/>
      <c r="O107" s="67"/>
      <c r="P107" s="66"/>
      <c r="Q107" s="67"/>
    </row>
    <row r="108" spans="1:17" ht="12" customHeight="1">
      <c r="A108" s="392">
        <v>0</v>
      </c>
      <c r="B108" s="393" t="s">
        <v>666</v>
      </c>
      <c r="C108" s="394"/>
      <c r="D108" s="394"/>
      <c r="E108" s="394"/>
      <c r="F108" s="394"/>
      <c r="G108" s="394"/>
      <c r="H108" s="394"/>
      <c r="I108" s="394"/>
      <c r="J108" s="394"/>
      <c r="K108" s="395">
        <v>255</v>
      </c>
      <c r="L108" s="419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392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96"/>
      <c r="L109" s="420"/>
      <c r="M109" s="66"/>
      <c r="N109" s="66"/>
      <c r="O109" s="67"/>
      <c r="P109" s="66"/>
      <c r="Q109" s="67"/>
    </row>
    <row r="110" spans="1:17" ht="12.5" thickBot="1">
      <c r="A110" s="392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397"/>
      <c r="L110" s="421"/>
      <c r="M110" s="66"/>
      <c r="N110" s="66"/>
      <c r="O110" s="67"/>
      <c r="P110" s="66"/>
      <c r="Q110" s="67"/>
    </row>
    <row r="111" spans="1:17" ht="12.5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5"/>
      <c r="L111" s="242"/>
      <c r="M111" s="66"/>
      <c r="N111" s="66"/>
      <c r="O111" s="67"/>
      <c r="P111" s="66"/>
      <c r="Q111" s="67"/>
    </row>
    <row r="112" spans="1:17" ht="24" customHeight="1">
      <c r="A112" s="320">
        <v>0</v>
      </c>
      <c r="B112" s="256">
        <v>1068023</v>
      </c>
      <c r="C112" s="394" t="s">
        <v>4868</v>
      </c>
      <c r="D112" s="394"/>
      <c r="E112" s="394"/>
      <c r="F112" s="394"/>
      <c r="G112" s="394"/>
      <c r="H112" s="394"/>
      <c r="I112" s="394"/>
      <c r="J112" s="394"/>
      <c r="K112" s="299">
        <v>1058</v>
      </c>
      <c r="L112" s="310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0">
        <v>0</v>
      </c>
      <c r="B113" s="257">
        <v>1090076</v>
      </c>
      <c r="C113" s="405" t="s">
        <v>4869</v>
      </c>
      <c r="D113" s="405"/>
      <c r="E113" s="405"/>
      <c r="F113" s="405"/>
      <c r="G113" s="405"/>
      <c r="H113" s="405"/>
      <c r="I113" s="405"/>
      <c r="J113" s="405"/>
      <c r="K113" s="17">
        <v>1162</v>
      </c>
      <c r="L113" s="311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0">
        <v>0</v>
      </c>
      <c r="B114" s="258">
        <v>1091454</v>
      </c>
      <c r="C114" s="404" t="s">
        <v>4870</v>
      </c>
      <c r="D114" s="404"/>
      <c r="E114" s="404"/>
      <c r="F114" s="404"/>
      <c r="G114" s="404"/>
      <c r="H114" s="404"/>
      <c r="I114" s="404"/>
      <c r="J114" s="404"/>
      <c r="K114" s="316">
        <v>1197</v>
      </c>
      <c r="L114" s="312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.5" thickBot="1">
      <c r="A115" s="320"/>
      <c r="B115" s="247"/>
      <c r="C115" s="248"/>
      <c r="D115" s="249"/>
      <c r="E115" s="249"/>
      <c r="F115" s="249"/>
      <c r="G115" s="249"/>
      <c r="H115" s="249"/>
      <c r="I115" s="249"/>
      <c r="J115" s="250"/>
      <c r="K115" s="315"/>
      <c r="L115" s="242"/>
      <c r="M115" s="66"/>
      <c r="N115" s="66"/>
      <c r="O115" s="67"/>
      <c r="P115" s="66"/>
      <c r="Q115" s="67"/>
    </row>
    <row r="116" spans="1:17" ht="24" customHeight="1">
      <c r="A116" s="320">
        <v>0</v>
      </c>
      <c r="B116" s="256">
        <v>120006</v>
      </c>
      <c r="C116" s="394" t="s">
        <v>3929</v>
      </c>
      <c r="D116" s="394"/>
      <c r="E116" s="394"/>
      <c r="F116" s="394"/>
      <c r="G116" s="394"/>
      <c r="H116" s="394"/>
      <c r="I116" s="394"/>
      <c r="J116" s="394"/>
      <c r="K116" s="299">
        <v>1056</v>
      </c>
      <c r="L116" s="310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0">
        <v>0</v>
      </c>
      <c r="B117" s="258">
        <v>120014</v>
      </c>
      <c r="C117" s="404" t="s">
        <v>3930</v>
      </c>
      <c r="D117" s="404"/>
      <c r="E117" s="404"/>
      <c r="F117" s="404"/>
      <c r="G117" s="404"/>
      <c r="H117" s="404"/>
      <c r="I117" s="404"/>
      <c r="J117" s="404"/>
      <c r="K117" s="316">
        <v>1576</v>
      </c>
      <c r="L117" s="312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5"/>
      <c r="L118" s="242"/>
      <c r="M118" s="66"/>
      <c r="N118" s="66"/>
      <c r="O118" s="67"/>
      <c r="P118" s="66"/>
      <c r="Q118" s="67"/>
    </row>
    <row r="119" spans="1:17" ht="12" customHeight="1">
      <c r="A119" s="398">
        <v>0</v>
      </c>
      <c r="B119" s="393" t="s">
        <v>696</v>
      </c>
      <c r="C119" s="394"/>
      <c r="D119" s="394"/>
      <c r="E119" s="394"/>
      <c r="F119" s="394"/>
      <c r="G119" s="394"/>
      <c r="H119" s="394"/>
      <c r="I119" s="394"/>
      <c r="J119" s="394"/>
      <c r="K119" s="395">
        <v>166</v>
      </c>
      <c r="L119" s="419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399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396"/>
      <c r="L120" s="420"/>
      <c r="M120" s="66"/>
      <c r="N120" s="66"/>
      <c r="O120" s="67"/>
      <c r="P120" s="66"/>
      <c r="Q120" s="67"/>
    </row>
    <row r="121" spans="1:17" ht="12" customHeight="1">
      <c r="A121" s="399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396"/>
      <c r="L121" s="420"/>
      <c r="M121" s="66"/>
      <c r="N121" s="66"/>
      <c r="O121" s="67"/>
      <c r="P121" s="66"/>
      <c r="Q121" s="67"/>
    </row>
    <row r="122" spans="1:17" ht="12" customHeight="1" thickBot="1">
      <c r="A122" s="400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397"/>
      <c r="L122" s="421"/>
      <c r="M122" s="66"/>
      <c r="N122" s="66"/>
      <c r="O122" s="67"/>
      <c r="P122" s="66"/>
      <c r="Q122" s="67"/>
    </row>
    <row r="123" spans="1:17">
      <c r="A123" s="398">
        <v>0</v>
      </c>
      <c r="B123" s="393" t="s">
        <v>696</v>
      </c>
      <c r="C123" s="394"/>
      <c r="D123" s="394"/>
      <c r="E123" s="394"/>
      <c r="F123" s="394"/>
      <c r="G123" s="394"/>
      <c r="H123" s="394"/>
      <c r="I123" s="394"/>
      <c r="J123" s="394"/>
      <c r="K123" s="395">
        <v>129</v>
      </c>
      <c r="L123" s="419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399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396"/>
      <c r="L124" s="420"/>
      <c r="M124" s="66"/>
      <c r="N124" s="66"/>
      <c r="O124" s="67"/>
      <c r="P124" s="66"/>
      <c r="Q124" s="67"/>
    </row>
    <row r="125" spans="1:17">
      <c r="A125" s="399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96"/>
      <c r="L125" s="420"/>
      <c r="M125" s="66"/>
      <c r="N125" s="66"/>
      <c r="O125" s="67"/>
      <c r="P125" s="66"/>
      <c r="Q125" s="67"/>
    </row>
    <row r="126" spans="1:17" ht="12.5" thickBot="1">
      <c r="A126" s="400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97"/>
      <c r="L126" s="421"/>
      <c r="M126" s="66"/>
      <c r="N126" s="66"/>
      <c r="O126" s="67"/>
      <c r="P126" s="66"/>
      <c r="Q126" s="67"/>
    </row>
    <row r="127" spans="1:17">
      <c r="A127" s="392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95">
        <v>129</v>
      </c>
      <c r="L127" s="419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392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96"/>
      <c r="L128" s="420"/>
      <c r="M128" s="66"/>
      <c r="N128" s="66"/>
      <c r="O128" s="67"/>
      <c r="P128" s="66"/>
      <c r="Q128" s="67"/>
    </row>
    <row r="129" spans="1:17" ht="12.5" thickBot="1">
      <c r="A129" s="392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397"/>
      <c r="L129" s="421"/>
      <c r="M129" s="66"/>
      <c r="N129" s="66"/>
      <c r="O129" s="67"/>
      <c r="P129" s="66"/>
      <c r="Q129" s="67"/>
    </row>
    <row r="130" spans="1:17">
      <c r="A130" s="398">
        <v>0</v>
      </c>
      <c r="B130" s="263" t="s">
        <v>4877</v>
      </c>
      <c r="C130" s="264"/>
      <c r="D130" s="264"/>
      <c r="E130" s="264"/>
      <c r="F130" s="264"/>
      <c r="G130" s="264"/>
      <c r="H130" s="264"/>
      <c r="I130" s="264"/>
      <c r="J130" s="264"/>
      <c r="K130" s="395">
        <v>272</v>
      </c>
      <c r="L130" s="419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399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396"/>
      <c r="L131" s="420"/>
      <c r="M131" s="66"/>
      <c r="N131" s="66"/>
      <c r="O131" s="67"/>
      <c r="P131" s="66"/>
      <c r="Q131" s="67"/>
    </row>
    <row r="132" spans="1:17">
      <c r="A132" s="399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96"/>
      <c r="L132" s="420"/>
      <c r="M132" s="66"/>
      <c r="N132" s="66"/>
      <c r="O132" s="67"/>
      <c r="P132" s="66"/>
      <c r="Q132" s="67"/>
    </row>
    <row r="133" spans="1:17" ht="12.5" thickBot="1">
      <c r="A133" s="400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397"/>
      <c r="L133" s="421"/>
      <c r="M133" s="66"/>
      <c r="N133" s="66"/>
      <c r="O133" s="67"/>
      <c r="P133" s="66"/>
      <c r="Q133" s="67"/>
    </row>
    <row r="134" spans="1:17" ht="12.5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5"/>
      <c r="L134" s="242"/>
      <c r="M134" s="66"/>
      <c r="N134" s="66"/>
      <c r="O134" s="67"/>
      <c r="P134" s="66"/>
      <c r="Q134" s="67"/>
    </row>
    <row r="135" spans="1:17" ht="12" customHeight="1">
      <c r="A135" s="392">
        <v>0</v>
      </c>
      <c r="B135" s="393" t="s">
        <v>676</v>
      </c>
      <c r="C135" s="394"/>
      <c r="D135" s="394"/>
      <c r="E135" s="394"/>
      <c r="F135" s="394"/>
      <c r="G135" s="394"/>
      <c r="H135" s="394"/>
      <c r="I135" s="394"/>
      <c r="J135" s="394"/>
      <c r="K135" s="395">
        <v>274</v>
      </c>
      <c r="L135" s="419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392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96"/>
      <c r="L136" s="420"/>
      <c r="M136" s="66"/>
      <c r="N136" s="66"/>
      <c r="O136" s="67"/>
      <c r="P136" s="66"/>
      <c r="Q136" s="67"/>
    </row>
    <row r="137" spans="1:17" ht="12.5" thickBot="1">
      <c r="A137" s="392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397"/>
      <c r="L137" s="421"/>
      <c r="M137" s="66"/>
      <c r="N137" s="66"/>
      <c r="O137" s="67"/>
      <c r="P137" s="66"/>
      <c r="Q137" s="67"/>
    </row>
    <row r="138" spans="1:17" ht="12" customHeight="1">
      <c r="A138" s="392">
        <v>0</v>
      </c>
      <c r="B138" s="393" t="s">
        <v>665</v>
      </c>
      <c r="C138" s="394"/>
      <c r="D138" s="394"/>
      <c r="E138" s="394"/>
      <c r="F138" s="394"/>
      <c r="G138" s="394"/>
      <c r="H138" s="394"/>
      <c r="I138" s="394"/>
      <c r="J138" s="394"/>
      <c r="K138" s="395">
        <v>279</v>
      </c>
      <c r="L138" s="419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392"/>
      <c r="B139" s="252">
        <v>1</v>
      </c>
      <c r="C139" s="20">
        <v>1.2</v>
      </c>
      <c r="D139" s="21" t="s">
        <v>3854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96"/>
      <c r="L139" s="420"/>
      <c r="M139" s="66"/>
      <c r="N139" s="66"/>
      <c r="O139" s="67"/>
      <c r="P139" s="66"/>
      <c r="Q139" s="67"/>
    </row>
    <row r="140" spans="1:17" ht="12" customHeight="1" thickBot="1">
      <c r="A140" s="392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397"/>
      <c r="L140" s="421"/>
      <c r="M140" s="66"/>
      <c r="N140" s="66"/>
      <c r="O140" s="67"/>
      <c r="P140" s="66"/>
      <c r="Q140" s="67"/>
    </row>
    <row r="141" spans="1:17" ht="12.5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5"/>
      <c r="L141" s="242"/>
      <c r="M141" s="66"/>
      <c r="N141" s="66"/>
      <c r="O141" s="67"/>
      <c r="P141" s="66"/>
      <c r="Q141" s="67"/>
    </row>
    <row r="142" spans="1:17" ht="12" customHeight="1">
      <c r="A142" s="392">
        <v>0</v>
      </c>
      <c r="B142" s="393" t="s">
        <v>3558</v>
      </c>
      <c r="C142" s="394"/>
      <c r="D142" s="394"/>
      <c r="E142" s="394"/>
      <c r="F142" s="394"/>
      <c r="G142" s="394"/>
      <c r="H142" s="394"/>
      <c r="I142" s="394"/>
      <c r="J142" s="394"/>
      <c r="K142" s="395">
        <v>591</v>
      </c>
      <c r="L142" s="419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392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96"/>
      <c r="L143" s="420"/>
      <c r="M143" s="66"/>
      <c r="N143" s="66"/>
      <c r="O143" s="67"/>
      <c r="P143" s="66"/>
      <c r="Q143" s="67"/>
    </row>
    <row r="144" spans="1:17" ht="12.5" thickBot="1">
      <c r="A144" s="392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397"/>
      <c r="L144" s="421"/>
      <c r="M144" s="66"/>
      <c r="N144" s="66"/>
      <c r="O144" s="67"/>
      <c r="P144" s="66"/>
      <c r="Q144" s="67"/>
    </row>
    <row r="145" spans="1:17" ht="12" customHeight="1">
      <c r="A145" s="392">
        <v>0</v>
      </c>
      <c r="B145" s="401" t="s">
        <v>3560</v>
      </c>
      <c r="C145" s="402"/>
      <c r="D145" s="402"/>
      <c r="E145" s="402"/>
      <c r="F145" s="402"/>
      <c r="G145" s="402"/>
      <c r="H145" s="402"/>
      <c r="I145" s="402"/>
      <c r="J145" s="403"/>
      <c r="K145" s="395">
        <v>186</v>
      </c>
      <c r="L145" s="419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392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96"/>
      <c r="L146" s="420"/>
      <c r="M146" s="66"/>
      <c r="N146" s="66"/>
      <c r="O146" s="67"/>
      <c r="P146" s="66"/>
      <c r="Q146" s="67"/>
    </row>
    <row r="147" spans="1:17" ht="12.5" thickBot="1">
      <c r="A147" s="392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397"/>
      <c r="L147" s="421"/>
      <c r="M147" s="66"/>
      <c r="N147" s="66"/>
      <c r="O147" s="67"/>
      <c r="P147" s="66"/>
      <c r="Q147" s="67"/>
    </row>
    <row r="148" spans="1:17" ht="12" customHeight="1">
      <c r="A148" s="392">
        <v>0</v>
      </c>
      <c r="B148" s="393" t="s">
        <v>3557</v>
      </c>
      <c r="C148" s="394"/>
      <c r="D148" s="394"/>
      <c r="E148" s="394"/>
      <c r="F148" s="394"/>
      <c r="G148" s="394"/>
      <c r="H148" s="394"/>
      <c r="I148" s="394"/>
      <c r="J148" s="394"/>
      <c r="K148" s="395">
        <v>603</v>
      </c>
      <c r="L148" s="419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392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96"/>
      <c r="L149" s="420"/>
      <c r="M149" s="66"/>
      <c r="N149" s="66"/>
      <c r="O149" s="67"/>
      <c r="P149" s="66"/>
      <c r="Q149" s="67"/>
    </row>
    <row r="150" spans="1:17" ht="12.5" thickBot="1">
      <c r="A150" s="392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397"/>
      <c r="L150" s="421"/>
      <c r="M150" s="66"/>
      <c r="N150" s="66"/>
      <c r="O150" s="67"/>
      <c r="P150" s="66"/>
      <c r="Q150" s="67"/>
    </row>
    <row r="151" spans="1:17" ht="12" customHeight="1">
      <c r="A151" s="392">
        <v>0</v>
      </c>
      <c r="B151" s="393" t="s">
        <v>3559</v>
      </c>
      <c r="C151" s="394"/>
      <c r="D151" s="394"/>
      <c r="E151" s="394"/>
      <c r="F151" s="394"/>
      <c r="G151" s="394"/>
      <c r="H151" s="394"/>
      <c r="I151" s="394"/>
      <c r="J151" s="394"/>
      <c r="K151" s="395">
        <v>190</v>
      </c>
      <c r="L151" s="419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392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96"/>
      <c r="L152" s="420"/>
      <c r="M152" s="66"/>
      <c r="N152" s="66"/>
      <c r="O152" s="67"/>
      <c r="P152" s="66"/>
      <c r="Q152" s="67"/>
    </row>
    <row r="153" spans="1:17" ht="12.5" thickBot="1">
      <c r="A153" s="392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397"/>
      <c r="L153" s="421"/>
      <c r="M153" s="66"/>
      <c r="N153" s="66"/>
      <c r="O153" s="67"/>
      <c r="P153" s="66"/>
      <c r="Q153" s="67"/>
    </row>
    <row r="154" spans="1:17" ht="12.5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5"/>
      <c r="L154" s="242"/>
      <c r="M154" s="66"/>
      <c r="N154" s="66"/>
      <c r="O154" s="67"/>
      <c r="P154" s="66"/>
      <c r="Q154" s="67"/>
    </row>
    <row r="155" spans="1:17" ht="12" customHeight="1">
      <c r="A155" s="392">
        <v>0</v>
      </c>
      <c r="B155" s="393" t="s">
        <v>638</v>
      </c>
      <c r="C155" s="394"/>
      <c r="D155" s="394"/>
      <c r="E155" s="394"/>
      <c r="F155" s="394"/>
      <c r="G155" s="394"/>
      <c r="H155" s="394"/>
      <c r="I155" s="394"/>
      <c r="J155" s="394"/>
      <c r="K155" s="395">
        <v>425</v>
      </c>
      <c r="L155" s="419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392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96"/>
      <c r="L156" s="420"/>
      <c r="M156" s="66"/>
      <c r="N156" s="66"/>
      <c r="O156" s="67"/>
      <c r="P156" s="66"/>
      <c r="Q156" s="67"/>
    </row>
    <row r="157" spans="1:17" ht="12.5" thickBot="1">
      <c r="A157" s="392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397"/>
      <c r="L157" s="421"/>
      <c r="M157" s="66"/>
      <c r="N157" s="66"/>
      <c r="O157" s="67"/>
      <c r="P157" s="66"/>
      <c r="Q157" s="67"/>
    </row>
    <row r="158" spans="1:17" ht="12" customHeight="1">
      <c r="A158" s="392">
        <v>0</v>
      </c>
      <c r="B158" s="393" t="s">
        <v>638</v>
      </c>
      <c r="C158" s="394"/>
      <c r="D158" s="394"/>
      <c r="E158" s="394"/>
      <c r="F158" s="394"/>
      <c r="G158" s="394"/>
      <c r="H158" s="394"/>
      <c r="I158" s="394"/>
      <c r="J158" s="394"/>
      <c r="K158" s="395">
        <v>452</v>
      </c>
      <c r="L158" s="419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392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396"/>
      <c r="L159" s="420"/>
      <c r="M159" s="66"/>
      <c r="N159" s="66"/>
      <c r="O159" s="67"/>
      <c r="P159" s="66"/>
      <c r="Q159" s="67"/>
    </row>
    <row r="160" spans="1:17" ht="12.5" thickBot="1">
      <c r="A160" s="392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397"/>
      <c r="L160" s="421"/>
      <c r="M160" s="66"/>
      <c r="N160" s="66"/>
      <c r="O160" s="67"/>
      <c r="P160" s="66"/>
      <c r="Q160" s="67"/>
    </row>
    <row r="161" spans="1:17">
      <c r="A161" s="392">
        <v>0</v>
      </c>
      <c r="B161" s="393" t="s">
        <v>2165</v>
      </c>
      <c r="C161" s="394"/>
      <c r="D161" s="394"/>
      <c r="E161" s="394"/>
      <c r="F161" s="394"/>
      <c r="G161" s="394"/>
      <c r="H161" s="394"/>
      <c r="I161" s="394"/>
      <c r="J161" s="394"/>
      <c r="K161" s="395">
        <v>439</v>
      </c>
      <c r="L161" s="419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392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96"/>
      <c r="L162" s="420"/>
      <c r="M162" s="66"/>
      <c r="N162" s="66"/>
      <c r="O162" s="67"/>
      <c r="P162" s="66"/>
      <c r="Q162" s="67"/>
    </row>
    <row r="163" spans="1:17" ht="12.5" thickBot="1">
      <c r="A163" s="392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397"/>
      <c r="L163" s="421"/>
      <c r="M163" s="66"/>
      <c r="N163" s="66"/>
      <c r="O163" s="67"/>
      <c r="P163" s="66"/>
      <c r="Q163" s="67"/>
    </row>
    <row r="164" spans="1:17">
      <c r="A164" s="392">
        <v>0</v>
      </c>
      <c r="B164" s="393" t="s">
        <v>2165</v>
      </c>
      <c r="C164" s="394"/>
      <c r="D164" s="394"/>
      <c r="E164" s="394"/>
      <c r="F164" s="394"/>
      <c r="G164" s="394"/>
      <c r="H164" s="394"/>
      <c r="I164" s="394"/>
      <c r="J164" s="394"/>
      <c r="K164" s="395">
        <v>468</v>
      </c>
      <c r="L164" s="419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392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396"/>
      <c r="L165" s="420"/>
      <c r="M165" s="66"/>
      <c r="N165" s="66"/>
      <c r="O165" s="67"/>
      <c r="P165" s="66"/>
      <c r="Q165" s="67"/>
    </row>
    <row r="166" spans="1:17" ht="12.5" thickBot="1">
      <c r="A166" s="392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397"/>
      <c r="L166" s="421"/>
      <c r="M166" s="66"/>
      <c r="N166" s="66"/>
      <c r="O166" s="67"/>
      <c r="P166" s="66"/>
      <c r="Q166" s="67"/>
    </row>
    <row r="167" spans="1:17" ht="12" customHeight="1">
      <c r="A167" s="392">
        <v>0</v>
      </c>
      <c r="B167" s="393" t="s">
        <v>639</v>
      </c>
      <c r="C167" s="394"/>
      <c r="D167" s="394"/>
      <c r="E167" s="394"/>
      <c r="F167" s="394"/>
      <c r="G167" s="394"/>
      <c r="H167" s="394"/>
      <c r="I167" s="394"/>
      <c r="J167" s="394"/>
      <c r="K167" s="395">
        <v>427</v>
      </c>
      <c r="L167" s="419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392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96"/>
      <c r="L168" s="420"/>
      <c r="M168" s="66"/>
      <c r="N168" s="66"/>
      <c r="O168" s="67"/>
      <c r="P168" s="66"/>
      <c r="Q168" s="67"/>
    </row>
    <row r="169" spans="1:17" ht="12.5" thickBot="1">
      <c r="A169" s="392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397"/>
      <c r="L169" s="421"/>
      <c r="M169" s="66"/>
      <c r="N169" s="66"/>
      <c r="O169" s="67"/>
      <c r="P169" s="66"/>
      <c r="Q169" s="67"/>
    </row>
    <row r="170" spans="1:17" ht="12" customHeight="1">
      <c r="A170" s="392">
        <v>0</v>
      </c>
      <c r="B170" s="393" t="s">
        <v>639</v>
      </c>
      <c r="C170" s="394"/>
      <c r="D170" s="394"/>
      <c r="E170" s="394"/>
      <c r="F170" s="394"/>
      <c r="G170" s="394"/>
      <c r="H170" s="394"/>
      <c r="I170" s="394"/>
      <c r="J170" s="394"/>
      <c r="K170" s="395">
        <v>458</v>
      </c>
      <c r="L170" s="419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392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396"/>
      <c r="L171" s="420"/>
      <c r="M171" s="66"/>
      <c r="N171" s="66"/>
      <c r="O171" s="67"/>
      <c r="P171" s="66"/>
      <c r="Q171" s="67"/>
    </row>
    <row r="172" spans="1:17" ht="12.5" thickBot="1">
      <c r="A172" s="392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397"/>
      <c r="L172" s="421"/>
      <c r="M172" s="66"/>
      <c r="N172" s="66"/>
      <c r="O172" s="67"/>
      <c r="P172" s="66"/>
      <c r="Q172" s="67"/>
    </row>
    <row r="173" spans="1:17">
      <c r="A173" s="392">
        <v>0</v>
      </c>
      <c r="B173" s="393" t="s">
        <v>640</v>
      </c>
      <c r="C173" s="394"/>
      <c r="D173" s="394"/>
      <c r="E173" s="394"/>
      <c r="F173" s="394"/>
      <c r="G173" s="394"/>
      <c r="H173" s="394"/>
      <c r="I173" s="394"/>
      <c r="J173" s="394"/>
      <c r="K173" s="395">
        <v>563</v>
      </c>
      <c r="L173" s="419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392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396"/>
      <c r="L174" s="420"/>
      <c r="M174" s="66"/>
      <c r="N174" s="66"/>
      <c r="O174" s="67"/>
      <c r="P174" s="66"/>
      <c r="Q174" s="67"/>
    </row>
    <row r="175" spans="1:17" ht="12.5" thickBot="1">
      <c r="A175" s="392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397"/>
      <c r="L175" s="421"/>
      <c r="M175" s="66"/>
      <c r="N175" s="66"/>
      <c r="O175" s="67"/>
      <c r="P175" s="66"/>
      <c r="Q175" s="67"/>
    </row>
    <row r="176" spans="1:17" ht="12" customHeight="1">
      <c r="A176" s="392">
        <v>0</v>
      </c>
      <c r="B176" s="393" t="s">
        <v>678</v>
      </c>
      <c r="C176" s="394"/>
      <c r="D176" s="394"/>
      <c r="E176" s="394"/>
      <c r="F176" s="394"/>
      <c r="G176" s="394"/>
      <c r="H176" s="394"/>
      <c r="I176" s="394"/>
      <c r="J176" s="394"/>
      <c r="K176" s="395">
        <v>186</v>
      </c>
      <c r="L176" s="419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392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96"/>
      <c r="L177" s="420"/>
      <c r="M177" s="66"/>
      <c r="N177" s="66"/>
      <c r="O177" s="67"/>
      <c r="P177" s="66"/>
      <c r="Q177" s="67"/>
    </row>
    <row r="178" spans="1:17" ht="12.5" thickBot="1">
      <c r="A178" s="392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397"/>
      <c r="L178" s="421"/>
      <c r="M178" s="66"/>
      <c r="N178" s="66"/>
      <c r="O178" s="67"/>
      <c r="P178" s="66"/>
      <c r="Q178" s="67"/>
    </row>
    <row r="179" spans="1:17" ht="12" customHeight="1">
      <c r="A179" s="392">
        <v>0</v>
      </c>
      <c r="B179" s="393" t="s">
        <v>678</v>
      </c>
      <c r="C179" s="394"/>
      <c r="D179" s="394"/>
      <c r="E179" s="394"/>
      <c r="F179" s="394"/>
      <c r="G179" s="394"/>
      <c r="H179" s="394"/>
      <c r="I179" s="394"/>
      <c r="J179" s="394"/>
      <c r="K179" s="395">
        <v>216</v>
      </c>
      <c r="L179" s="419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392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96"/>
      <c r="L180" s="420"/>
      <c r="M180" s="66"/>
      <c r="N180" s="66"/>
      <c r="O180" s="67"/>
      <c r="P180" s="66"/>
      <c r="Q180" s="67"/>
    </row>
    <row r="181" spans="1:17" ht="12.5" thickBot="1">
      <c r="A181" s="392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397"/>
      <c r="L181" s="421"/>
      <c r="M181" s="66"/>
      <c r="N181" s="66"/>
      <c r="O181" s="67"/>
      <c r="P181" s="66"/>
      <c r="Q181" s="67"/>
    </row>
    <row r="182" spans="1:17" ht="12" customHeight="1">
      <c r="A182" s="392">
        <v>0</v>
      </c>
      <c r="B182" s="393" t="s">
        <v>624</v>
      </c>
      <c r="C182" s="394"/>
      <c r="D182" s="394"/>
      <c r="E182" s="394"/>
      <c r="F182" s="394"/>
      <c r="G182" s="394"/>
      <c r="H182" s="394"/>
      <c r="I182" s="394"/>
      <c r="J182" s="394"/>
      <c r="K182" s="395">
        <v>485</v>
      </c>
      <c r="L182" s="419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392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96"/>
      <c r="L183" s="420"/>
      <c r="M183" s="66"/>
      <c r="N183" s="66"/>
      <c r="O183" s="67"/>
      <c r="P183" s="66"/>
      <c r="Q183" s="67"/>
    </row>
    <row r="184" spans="1:17" ht="12.5" thickBot="1">
      <c r="A184" s="392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397"/>
      <c r="L184" s="421"/>
      <c r="M184" s="66"/>
      <c r="N184" s="66"/>
      <c r="O184" s="67"/>
      <c r="P184" s="66"/>
      <c r="Q184" s="67"/>
    </row>
    <row r="185" spans="1:17">
      <c r="A185" s="392">
        <v>0</v>
      </c>
      <c r="B185" s="393" t="s">
        <v>4661</v>
      </c>
      <c r="C185" s="394"/>
      <c r="D185" s="394"/>
      <c r="E185" s="394"/>
      <c r="F185" s="394"/>
      <c r="G185" s="394"/>
      <c r="H185" s="394"/>
      <c r="I185" s="394"/>
      <c r="J185" s="394"/>
      <c r="K185" s="395">
        <v>499</v>
      </c>
      <c r="L185" s="419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392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96"/>
      <c r="L186" s="420"/>
      <c r="M186" s="66"/>
      <c r="N186" s="66"/>
      <c r="O186" s="67"/>
      <c r="P186" s="66"/>
      <c r="Q186" s="67"/>
    </row>
    <row r="187" spans="1:17" ht="12.5" thickBot="1">
      <c r="A187" s="392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397"/>
      <c r="L187" s="421"/>
      <c r="M187" s="66"/>
      <c r="N187" s="66"/>
      <c r="O187" s="67"/>
      <c r="P187" s="66"/>
      <c r="Q187" s="67"/>
    </row>
    <row r="188" spans="1:17" ht="12" customHeight="1">
      <c r="A188" s="392">
        <v>0</v>
      </c>
      <c r="B188" s="393" t="s">
        <v>625</v>
      </c>
      <c r="C188" s="394"/>
      <c r="D188" s="394"/>
      <c r="E188" s="394"/>
      <c r="F188" s="394"/>
      <c r="G188" s="394"/>
      <c r="H188" s="394"/>
      <c r="I188" s="394"/>
      <c r="J188" s="394"/>
      <c r="K188" s="395">
        <v>487</v>
      </c>
      <c r="L188" s="419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392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96"/>
      <c r="L189" s="420"/>
      <c r="M189" s="66"/>
      <c r="N189" s="66"/>
      <c r="O189" s="67"/>
      <c r="P189" s="66"/>
      <c r="Q189" s="67"/>
    </row>
    <row r="190" spans="1:17" ht="12.5" thickBot="1">
      <c r="A190" s="392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397"/>
      <c r="L190" s="421"/>
      <c r="M190" s="66"/>
      <c r="N190" s="66"/>
      <c r="O190" s="67"/>
      <c r="P190" s="66"/>
      <c r="Q190" s="67"/>
    </row>
    <row r="191" spans="1:17" ht="12" customHeight="1">
      <c r="A191" s="392">
        <v>0</v>
      </c>
      <c r="B191" s="393" t="s">
        <v>667</v>
      </c>
      <c r="C191" s="394"/>
      <c r="D191" s="394"/>
      <c r="E191" s="394"/>
      <c r="F191" s="394"/>
      <c r="G191" s="394"/>
      <c r="H191" s="394"/>
      <c r="I191" s="394"/>
      <c r="J191" s="394"/>
      <c r="K191" s="395">
        <v>190</v>
      </c>
      <c r="L191" s="419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392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96"/>
      <c r="L192" s="420"/>
      <c r="M192" s="66"/>
      <c r="N192" s="66"/>
      <c r="O192" s="67"/>
      <c r="P192" s="66"/>
      <c r="Q192" s="67"/>
    </row>
    <row r="193" spans="1:17" ht="12.5" thickBot="1">
      <c r="A193" s="392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397"/>
      <c r="L193" s="421"/>
      <c r="M193" s="66"/>
      <c r="N193" s="66"/>
      <c r="O193" s="67"/>
      <c r="P193" s="66"/>
      <c r="Q193" s="67"/>
    </row>
    <row r="194" spans="1:17" ht="12.5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5"/>
      <c r="L194" s="242"/>
      <c r="M194" s="66"/>
      <c r="N194" s="66"/>
      <c r="O194" s="67"/>
      <c r="P194" s="66"/>
      <c r="Q194" s="67"/>
    </row>
    <row r="195" spans="1:17" ht="12" customHeight="1">
      <c r="A195" s="392">
        <v>0</v>
      </c>
      <c r="B195" s="393" t="s">
        <v>642</v>
      </c>
      <c r="C195" s="394"/>
      <c r="D195" s="394"/>
      <c r="E195" s="394"/>
      <c r="F195" s="394"/>
      <c r="G195" s="394"/>
      <c r="H195" s="394"/>
      <c r="I195" s="394"/>
      <c r="J195" s="394"/>
      <c r="K195" s="395">
        <v>546</v>
      </c>
      <c r="L195" s="419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392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96"/>
      <c r="L196" s="420"/>
      <c r="M196" s="66"/>
      <c r="N196" s="66"/>
      <c r="O196" s="67"/>
      <c r="P196" s="66"/>
      <c r="Q196" s="67"/>
    </row>
    <row r="197" spans="1:17" ht="12.5" thickBot="1">
      <c r="A197" s="392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397"/>
      <c r="L197" s="421"/>
      <c r="M197" s="66"/>
      <c r="N197" s="66"/>
      <c r="O197" s="67"/>
      <c r="P197" s="66"/>
      <c r="Q197" s="67"/>
    </row>
    <row r="198" spans="1:17" ht="12" customHeight="1">
      <c r="A198" s="392">
        <v>0</v>
      </c>
      <c r="B198" s="393" t="s">
        <v>680</v>
      </c>
      <c r="C198" s="394"/>
      <c r="D198" s="394"/>
      <c r="E198" s="394"/>
      <c r="F198" s="394"/>
      <c r="G198" s="394"/>
      <c r="H198" s="394"/>
      <c r="I198" s="394"/>
      <c r="J198" s="394"/>
      <c r="K198" s="395">
        <v>194</v>
      </c>
      <c r="L198" s="419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392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96"/>
      <c r="L199" s="420"/>
      <c r="M199" s="66"/>
      <c r="N199" s="66"/>
      <c r="O199" s="67"/>
      <c r="P199" s="66"/>
      <c r="Q199" s="67"/>
    </row>
    <row r="200" spans="1:17" ht="12.5" thickBot="1">
      <c r="A200" s="392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397"/>
      <c r="L200" s="421"/>
      <c r="M200" s="66"/>
      <c r="N200" s="66"/>
      <c r="O200" s="67"/>
      <c r="P200" s="66"/>
      <c r="Q200" s="67"/>
    </row>
    <row r="201" spans="1:17" ht="12" customHeight="1">
      <c r="A201" s="392">
        <v>0</v>
      </c>
      <c r="B201" s="393" t="s">
        <v>680</v>
      </c>
      <c r="C201" s="394"/>
      <c r="D201" s="394"/>
      <c r="E201" s="394"/>
      <c r="F201" s="394"/>
      <c r="G201" s="394"/>
      <c r="H201" s="394"/>
      <c r="I201" s="394"/>
      <c r="J201" s="394"/>
      <c r="K201" s="395">
        <v>224</v>
      </c>
      <c r="L201" s="419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392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96"/>
      <c r="L202" s="420"/>
      <c r="M202" s="66"/>
      <c r="N202" s="66"/>
      <c r="O202" s="67"/>
      <c r="P202" s="66"/>
      <c r="Q202" s="67"/>
    </row>
    <row r="203" spans="1:17" ht="12.5" thickBot="1">
      <c r="A203" s="392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397"/>
      <c r="L203" s="421"/>
      <c r="M203" s="66"/>
      <c r="N203" s="66"/>
      <c r="O203" s="67"/>
      <c r="P203" s="66"/>
      <c r="Q203" s="67"/>
    </row>
    <row r="204" spans="1:17" ht="12" customHeight="1">
      <c r="A204" s="392">
        <v>0</v>
      </c>
      <c r="B204" s="393" t="s">
        <v>643</v>
      </c>
      <c r="C204" s="394"/>
      <c r="D204" s="394"/>
      <c r="E204" s="394"/>
      <c r="F204" s="394"/>
      <c r="G204" s="394"/>
      <c r="H204" s="394"/>
      <c r="I204" s="394"/>
      <c r="J204" s="394"/>
      <c r="K204" s="395">
        <v>651</v>
      </c>
      <c r="L204" s="419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392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96"/>
      <c r="L205" s="420"/>
      <c r="M205" s="66"/>
      <c r="N205" s="66"/>
      <c r="O205" s="67"/>
      <c r="P205" s="66"/>
      <c r="Q205" s="67"/>
    </row>
    <row r="206" spans="1:17" ht="12.5" thickBot="1">
      <c r="A206" s="392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397"/>
      <c r="L206" s="421"/>
      <c r="M206" s="66"/>
      <c r="N206" s="66"/>
      <c r="O206" s="67"/>
      <c r="P206" s="66"/>
      <c r="Q206" s="67"/>
    </row>
    <row r="207" spans="1:17" ht="12" customHeight="1">
      <c r="A207" s="392">
        <v>0</v>
      </c>
      <c r="B207" s="393" t="s">
        <v>681</v>
      </c>
      <c r="C207" s="394"/>
      <c r="D207" s="394"/>
      <c r="E207" s="394"/>
      <c r="F207" s="394"/>
      <c r="G207" s="394"/>
      <c r="H207" s="394"/>
      <c r="I207" s="394"/>
      <c r="J207" s="394"/>
      <c r="K207" s="395">
        <v>327</v>
      </c>
      <c r="L207" s="419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392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96"/>
      <c r="L208" s="420"/>
      <c r="M208" s="66"/>
      <c r="N208" s="66"/>
      <c r="O208" s="67"/>
      <c r="P208" s="66"/>
      <c r="Q208" s="67"/>
    </row>
    <row r="209" spans="1:17" ht="12.5" thickBot="1">
      <c r="A209" s="392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397"/>
      <c r="L209" s="421"/>
      <c r="M209" s="66"/>
      <c r="N209" s="66"/>
      <c r="O209" s="67"/>
      <c r="P209" s="66"/>
      <c r="Q209" s="67"/>
    </row>
    <row r="210" spans="1:17" ht="12" customHeight="1">
      <c r="A210" s="392">
        <v>0</v>
      </c>
      <c r="B210" s="393" t="s">
        <v>644</v>
      </c>
      <c r="C210" s="394"/>
      <c r="D210" s="394"/>
      <c r="E210" s="394"/>
      <c r="F210" s="394"/>
      <c r="G210" s="394"/>
      <c r="H210" s="394"/>
      <c r="I210" s="394"/>
      <c r="J210" s="394"/>
      <c r="K210" s="395">
        <v>598</v>
      </c>
      <c r="L210" s="419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392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96"/>
      <c r="L211" s="420"/>
      <c r="M211" s="66"/>
      <c r="N211" s="66"/>
      <c r="O211" s="67"/>
      <c r="P211" s="66"/>
      <c r="Q211" s="67"/>
    </row>
    <row r="212" spans="1:17" ht="12.5" thickBot="1">
      <c r="A212" s="392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397"/>
      <c r="L212" s="421"/>
      <c r="M212" s="66"/>
      <c r="N212" s="66"/>
      <c r="O212" s="67"/>
      <c r="P212" s="66"/>
      <c r="Q212" s="67"/>
    </row>
    <row r="213" spans="1:17" ht="12" customHeight="1">
      <c r="A213" s="392">
        <v>0</v>
      </c>
      <c r="B213" s="393" t="s">
        <v>682</v>
      </c>
      <c r="C213" s="394"/>
      <c r="D213" s="394"/>
      <c r="E213" s="394"/>
      <c r="F213" s="394"/>
      <c r="G213" s="394"/>
      <c r="H213" s="394"/>
      <c r="I213" s="394"/>
      <c r="J213" s="394"/>
      <c r="K213" s="395">
        <v>286</v>
      </c>
      <c r="L213" s="419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392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96"/>
      <c r="L214" s="420"/>
      <c r="M214" s="66"/>
      <c r="N214" s="66"/>
      <c r="O214" s="67"/>
      <c r="P214" s="66"/>
      <c r="Q214" s="67"/>
    </row>
    <row r="215" spans="1:17" ht="12.5" thickBot="1">
      <c r="A215" s="392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397"/>
      <c r="L215" s="421"/>
      <c r="M215" s="66"/>
      <c r="N215" s="66"/>
      <c r="O215" s="67"/>
      <c r="P215" s="66"/>
      <c r="Q215" s="67"/>
    </row>
    <row r="216" spans="1:17">
      <c r="A216" s="392">
        <v>0</v>
      </c>
      <c r="B216" s="393" t="s">
        <v>645</v>
      </c>
      <c r="C216" s="394"/>
      <c r="D216" s="394"/>
      <c r="E216" s="394"/>
      <c r="F216" s="394"/>
      <c r="G216" s="394"/>
      <c r="H216" s="394"/>
      <c r="I216" s="394"/>
      <c r="J216" s="394"/>
      <c r="K216" s="395">
        <v>715</v>
      </c>
      <c r="L216" s="419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392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396"/>
      <c r="L217" s="420"/>
      <c r="M217" s="66"/>
      <c r="N217" s="66"/>
      <c r="O217" s="67"/>
      <c r="P217" s="66"/>
      <c r="Q217" s="67"/>
    </row>
    <row r="218" spans="1:17" ht="12.5" thickBot="1">
      <c r="A218" s="392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397"/>
      <c r="L218" s="421"/>
      <c r="M218" s="66"/>
      <c r="N218" s="66"/>
      <c r="O218" s="67"/>
      <c r="P218" s="66"/>
      <c r="Q218" s="67"/>
    </row>
    <row r="219" spans="1:17" ht="12" customHeight="1">
      <c r="A219" s="392">
        <v>0</v>
      </c>
      <c r="B219" s="393" t="s">
        <v>626</v>
      </c>
      <c r="C219" s="394"/>
      <c r="D219" s="394"/>
      <c r="E219" s="394"/>
      <c r="F219" s="394"/>
      <c r="G219" s="394"/>
      <c r="H219" s="394"/>
      <c r="I219" s="394"/>
      <c r="J219" s="394"/>
      <c r="K219" s="395">
        <v>556</v>
      </c>
      <c r="L219" s="419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392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96"/>
      <c r="L220" s="420"/>
      <c r="M220" s="66"/>
      <c r="N220" s="66"/>
      <c r="O220" s="67"/>
      <c r="P220" s="66"/>
      <c r="Q220" s="67"/>
    </row>
    <row r="221" spans="1:17" ht="12.5" thickBot="1">
      <c r="A221" s="392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397"/>
      <c r="L221" s="421"/>
      <c r="M221" s="66"/>
      <c r="N221" s="66"/>
      <c r="O221" s="67"/>
      <c r="P221" s="66"/>
      <c r="Q221" s="67"/>
    </row>
    <row r="222" spans="1:17" ht="12" customHeight="1">
      <c r="A222" s="392">
        <v>0</v>
      </c>
      <c r="B222" s="393" t="s">
        <v>668</v>
      </c>
      <c r="C222" s="394"/>
      <c r="D222" s="394"/>
      <c r="E222" s="394"/>
      <c r="F222" s="394"/>
      <c r="G222" s="394"/>
      <c r="H222" s="394"/>
      <c r="I222" s="394"/>
      <c r="J222" s="394"/>
      <c r="K222" s="395">
        <v>204</v>
      </c>
      <c r="L222" s="419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392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96"/>
      <c r="L223" s="420"/>
      <c r="M223" s="66"/>
      <c r="N223" s="66"/>
      <c r="O223" s="67"/>
      <c r="P223" s="66"/>
      <c r="Q223" s="67"/>
    </row>
    <row r="224" spans="1:17" ht="12.5" thickBot="1">
      <c r="A224" s="392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397"/>
      <c r="L224" s="421"/>
      <c r="M224" s="66"/>
      <c r="N224" s="66"/>
      <c r="O224" s="67"/>
      <c r="P224" s="66"/>
      <c r="Q224" s="67"/>
    </row>
    <row r="225" spans="1:17" ht="12" customHeight="1">
      <c r="A225" s="392">
        <v>0</v>
      </c>
      <c r="B225" s="393" t="s">
        <v>627</v>
      </c>
      <c r="C225" s="394"/>
      <c r="D225" s="394"/>
      <c r="E225" s="394"/>
      <c r="F225" s="394"/>
      <c r="G225" s="394"/>
      <c r="H225" s="394"/>
      <c r="I225" s="394"/>
      <c r="J225" s="394"/>
      <c r="K225" s="395">
        <v>661</v>
      </c>
      <c r="L225" s="419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392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96"/>
      <c r="L226" s="420"/>
      <c r="M226" s="66"/>
      <c r="N226" s="66"/>
      <c r="O226" s="67"/>
      <c r="P226" s="66"/>
      <c r="Q226" s="67"/>
    </row>
    <row r="227" spans="1:17" ht="12.5" thickBot="1">
      <c r="A227" s="392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397"/>
      <c r="L227" s="421"/>
      <c r="M227" s="66"/>
      <c r="N227" s="66"/>
      <c r="O227" s="67"/>
      <c r="P227" s="66"/>
      <c r="Q227" s="67"/>
    </row>
    <row r="228" spans="1:17" ht="12" customHeight="1">
      <c r="A228" s="392">
        <v>0</v>
      </c>
      <c r="B228" s="393" t="s">
        <v>669</v>
      </c>
      <c r="C228" s="394"/>
      <c r="D228" s="394"/>
      <c r="E228" s="394"/>
      <c r="F228" s="394"/>
      <c r="G228" s="394"/>
      <c r="H228" s="394"/>
      <c r="I228" s="394"/>
      <c r="J228" s="394"/>
      <c r="K228" s="395">
        <v>334</v>
      </c>
      <c r="L228" s="419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392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96"/>
      <c r="L229" s="420"/>
      <c r="M229" s="66"/>
      <c r="N229" s="66"/>
      <c r="O229" s="67"/>
      <c r="P229" s="66"/>
      <c r="Q229" s="67"/>
    </row>
    <row r="230" spans="1:17" ht="12" customHeight="1" thickBot="1">
      <c r="A230" s="392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397"/>
      <c r="L230" s="421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5"/>
      <c r="L231" s="242"/>
      <c r="M231" s="66"/>
      <c r="N231" s="66"/>
      <c r="O231" s="67"/>
      <c r="P231" s="66"/>
      <c r="Q231" s="67"/>
    </row>
    <row r="232" spans="1:17" ht="12" customHeight="1">
      <c r="A232" s="392">
        <v>0</v>
      </c>
      <c r="B232" s="393" t="s">
        <v>641</v>
      </c>
      <c r="C232" s="394"/>
      <c r="D232" s="394"/>
      <c r="E232" s="394"/>
      <c r="F232" s="394"/>
      <c r="G232" s="394"/>
      <c r="H232" s="394"/>
      <c r="I232" s="394"/>
      <c r="J232" s="394"/>
      <c r="K232" s="395">
        <v>563</v>
      </c>
      <c r="L232" s="419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392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96"/>
      <c r="L233" s="420"/>
      <c r="M233" s="66"/>
      <c r="N233" s="66"/>
      <c r="O233" s="67"/>
      <c r="P233" s="66"/>
      <c r="Q233" s="67"/>
    </row>
    <row r="234" spans="1:17" ht="12" customHeight="1" thickBot="1">
      <c r="A234" s="392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397"/>
      <c r="L234" s="421"/>
      <c r="M234" s="66"/>
      <c r="N234" s="66"/>
      <c r="O234" s="67"/>
      <c r="P234" s="66"/>
      <c r="Q234" s="67"/>
    </row>
    <row r="235" spans="1:17" ht="12" customHeight="1">
      <c r="A235" s="392">
        <v>0</v>
      </c>
      <c r="B235" s="393" t="s">
        <v>679</v>
      </c>
      <c r="C235" s="394"/>
      <c r="D235" s="394"/>
      <c r="E235" s="394"/>
      <c r="F235" s="394"/>
      <c r="G235" s="394"/>
      <c r="H235" s="394"/>
      <c r="I235" s="394"/>
      <c r="J235" s="394"/>
      <c r="K235" s="395">
        <v>183</v>
      </c>
      <c r="L235" s="419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392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96"/>
      <c r="L236" s="420"/>
      <c r="M236" s="66"/>
      <c r="N236" s="66"/>
      <c r="O236" s="67"/>
      <c r="P236" s="66"/>
      <c r="Q236" s="67"/>
    </row>
    <row r="237" spans="1:17" ht="12" customHeight="1" thickBot="1">
      <c r="A237" s="392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397"/>
      <c r="L237" s="421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5"/>
      <c r="L238" s="242"/>
      <c r="M238" s="66"/>
      <c r="N238" s="66"/>
      <c r="O238" s="67"/>
      <c r="P238" s="66"/>
      <c r="Q238" s="67"/>
    </row>
    <row r="239" spans="1:17" ht="12" customHeight="1">
      <c r="A239" s="392">
        <v>0</v>
      </c>
      <c r="B239" s="393" t="s">
        <v>646</v>
      </c>
      <c r="C239" s="394"/>
      <c r="D239" s="394"/>
      <c r="E239" s="394"/>
      <c r="F239" s="394"/>
      <c r="G239" s="394"/>
      <c r="H239" s="394"/>
      <c r="I239" s="394"/>
      <c r="J239" s="394"/>
      <c r="K239" s="395">
        <v>347</v>
      </c>
      <c r="L239" s="419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392"/>
      <c r="B240" s="252" t="s">
        <v>3862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3863</v>
      </c>
      <c r="H240" s="21"/>
      <c r="I240" s="21"/>
      <c r="J240" s="21"/>
      <c r="K240" s="396"/>
      <c r="L240" s="420"/>
      <c r="M240" s="66"/>
      <c r="N240" s="66"/>
      <c r="O240" s="67"/>
      <c r="P240" s="66"/>
      <c r="Q240" s="67"/>
    </row>
    <row r="241" spans="1:17" ht="12" customHeight="1" thickBot="1">
      <c r="A241" s="392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397"/>
      <c r="L241" s="421"/>
      <c r="M241" s="66"/>
      <c r="N241" s="66"/>
      <c r="O241" s="67"/>
      <c r="P241" s="66"/>
      <c r="Q241" s="67"/>
    </row>
    <row r="242" spans="1:17" ht="12" customHeight="1">
      <c r="A242" s="392">
        <v>0</v>
      </c>
      <c r="B242" s="393" t="s">
        <v>647</v>
      </c>
      <c r="C242" s="394"/>
      <c r="D242" s="394"/>
      <c r="E242" s="394"/>
      <c r="F242" s="394"/>
      <c r="G242" s="394"/>
      <c r="H242" s="394"/>
      <c r="I242" s="394"/>
      <c r="J242" s="394"/>
      <c r="K242" s="395">
        <v>347</v>
      </c>
      <c r="L242" s="419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392"/>
      <c r="B243" s="252">
        <v>1.4</v>
      </c>
      <c r="C243" s="20">
        <v>1.6</v>
      </c>
      <c r="D243" s="21">
        <v>1.8</v>
      </c>
      <c r="E243" s="21">
        <v>2</v>
      </c>
      <c r="F243" s="21" t="s">
        <v>3863</v>
      </c>
      <c r="G243" s="21"/>
      <c r="H243" s="21"/>
      <c r="I243" s="21"/>
      <c r="J243" s="21"/>
      <c r="K243" s="396"/>
      <c r="L243" s="420"/>
      <c r="M243" s="66"/>
      <c r="N243" s="66"/>
      <c r="O243" s="67"/>
      <c r="P243" s="66"/>
      <c r="Q243" s="67"/>
    </row>
    <row r="244" spans="1:17" ht="12" customHeight="1" thickBot="1">
      <c r="A244" s="392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397"/>
      <c r="L244" s="421"/>
      <c r="M244" s="66"/>
      <c r="N244" s="66"/>
      <c r="O244" s="67"/>
      <c r="P244" s="66"/>
      <c r="Q244" s="67"/>
    </row>
    <row r="245" spans="1:17" ht="12" customHeight="1">
      <c r="A245" s="392">
        <v>0</v>
      </c>
      <c r="B245" s="393" t="s">
        <v>1890</v>
      </c>
      <c r="C245" s="394"/>
      <c r="D245" s="394"/>
      <c r="E245" s="394"/>
      <c r="F245" s="394"/>
      <c r="G245" s="394"/>
      <c r="H245" s="394"/>
      <c r="I245" s="394"/>
      <c r="J245" s="394"/>
      <c r="K245" s="395">
        <v>312</v>
      </c>
      <c r="L245" s="419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392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96"/>
      <c r="L246" s="420"/>
      <c r="M246" s="66"/>
      <c r="N246" s="66"/>
      <c r="O246" s="67"/>
      <c r="P246" s="66"/>
      <c r="Q246" s="67"/>
    </row>
    <row r="247" spans="1:17" ht="12" customHeight="1" thickBot="1">
      <c r="A247" s="392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397"/>
      <c r="L247" s="421"/>
      <c r="M247" s="66"/>
      <c r="N247" s="66"/>
      <c r="O247" s="67"/>
      <c r="P247" s="66"/>
      <c r="Q247" s="67"/>
    </row>
    <row r="248" spans="1:17" ht="12" customHeight="1">
      <c r="A248" s="392">
        <v>0</v>
      </c>
      <c r="B248" s="393" t="s">
        <v>683</v>
      </c>
      <c r="C248" s="394"/>
      <c r="D248" s="394"/>
      <c r="E248" s="394"/>
      <c r="F248" s="394"/>
      <c r="G248" s="394"/>
      <c r="H248" s="394"/>
      <c r="I248" s="394"/>
      <c r="J248" s="394"/>
      <c r="K248" s="395">
        <v>144</v>
      </c>
      <c r="L248" s="419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392"/>
      <c r="B249" s="252">
        <v>1.4</v>
      </c>
      <c r="C249" s="20">
        <v>1.6</v>
      </c>
      <c r="D249" s="21">
        <v>1.8</v>
      </c>
      <c r="E249" s="21">
        <v>2</v>
      </c>
      <c r="F249" s="21" t="s">
        <v>3865</v>
      </c>
      <c r="G249" s="21"/>
      <c r="H249" s="21"/>
      <c r="I249" s="21"/>
      <c r="J249" s="21"/>
      <c r="K249" s="396"/>
      <c r="L249" s="420"/>
      <c r="M249" s="66"/>
      <c r="N249" s="66"/>
      <c r="O249" s="67"/>
      <c r="P249" s="66"/>
      <c r="Q249" s="67"/>
    </row>
    <row r="250" spans="1:17" ht="12" customHeight="1" thickBot="1">
      <c r="A250" s="392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397"/>
      <c r="L250" s="421"/>
      <c r="M250" s="66"/>
      <c r="N250" s="66"/>
      <c r="O250" s="67"/>
      <c r="P250" s="66"/>
      <c r="Q250" s="67"/>
    </row>
    <row r="251" spans="1:17" ht="12" customHeight="1">
      <c r="A251" s="392">
        <v>0</v>
      </c>
      <c r="B251" s="393" t="s">
        <v>628</v>
      </c>
      <c r="C251" s="394"/>
      <c r="D251" s="394"/>
      <c r="E251" s="394"/>
      <c r="F251" s="394"/>
      <c r="G251" s="394"/>
      <c r="H251" s="394"/>
      <c r="I251" s="394"/>
      <c r="J251" s="394"/>
      <c r="K251" s="395">
        <v>417</v>
      </c>
      <c r="L251" s="419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392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96"/>
      <c r="L252" s="420"/>
      <c r="M252" s="66"/>
      <c r="N252" s="66"/>
      <c r="O252" s="67"/>
      <c r="P252" s="66"/>
      <c r="Q252" s="67"/>
    </row>
    <row r="253" spans="1:17" ht="12.5" thickBot="1">
      <c r="A253" s="392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397"/>
      <c r="L253" s="421"/>
      <c r="M253" s="66"/>
      <c r="N253" s="66"/>
      <c r="O253" s="67"/>
      <c r="P253" s="66"/>
      <c r="Q253" s="67"/>
    </row>
    <row r="254" spans="1:17" ht="12" customHeight="1">
      <c r="A254" s="392">
        <v>0</v>
      </c>
      <c r="B254" s="393" t="s">
        <v>629</v>
      </c>
      <c r="C254" s="394"/>
      <c r="D254" s="394"/>
      <c r="E254" s="394"/>
      <c r="F254" s="394"/>
      <c r="G254" s="394"/>
      <c r="H254" s="394"/>
      <c r="I254" s="394"/>
      <c r="J254" s="394"/>
      <c r="K254" s="395">
        <v>419</v>
      </c>
      <c r="L254" s="419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392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96"/>
      <c r="L255" s="420"/>
      <c r="M255" s="66"/>
      <c r="N255" s="66"/>
      <c r="O255" s="67"/>
      <c r="P255" s="66"/>
      <c r="Q255" s="67"/>
    </row>
    <row r="256" spans="1:17" ht="12.5" thickBot="1">
      <c r="A256" s="392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397"/>
      <c r="L256" s="421"/>
      <c r="M256" s="66"/>
      <c r="N256" s="66"/>
      <c r="O256" s="67"/>
      <c r="P256" s="66"/>
      <c r="Q256" s="67"/>
    </row>
    <row r="257" spans="1:17" ht="12" customHeight="1">
      <c r="A257" s="392">
        <v>0</v>
      </c>
      <c r="B257" s="393" t="s">
        <v>670</v>
      </c>
      <c r="C257" s="394"/>
      <c r="D257" s="394"/>
      <c r="E257" s="394"/>
      <c r="F257" s="394"/>
      <c r="G257" s="394"/>
      <c r="H257" s="394"/>
      <c r="I257" s="394"/>
      <c r="J257" s="394"/>
      <c r="K257" s="395">
        <v>149</v>
      </c>
      <c r="L257" s="419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392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96"/>
      <c r="L258" s="420"/>
      <c r="M258" s="66"/>
      <c r="N258" s="66"/>
      <c r="O258" s="67"/>
      <c r="P258" s="66"/>
      <c r="Q258" s="67"/>
    </row>
    <row r="259" spans="1:17" ht="12.5" thickBot="1">
      <c r="A259" s="392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397"/>
      <c r="L259" s="421"/>
      <c r="M259" s="66"/>
      <c r="N259" s="66"/>
      <c r="O259" s="67"/>
      <c r="P259" s="66"/>
      <c r="Q259" s="67"/>
    </row>
    <row r="260" spans="1:17" ht="12.5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5"/>
      <c r="L260" s="242"/>
      <c r="M260" s="66"/>
      <c r="N260" s="66"/>
      <c r="O260" s="67"/>
      <c r="P260" s="66"/>
      <c r="Q260" s="67"/>
    </row>
    <row r="261" spans="1:17" ht="12" customHeight="1">
      <c r="A261" s="392">
        <v>0</v>
      </c>
      <c r="B261" s="393" t="s">
        <v>648</v>
      </c>
      <c r="C261" s="394"/>
      <c r="D261" s="394"/>
      <c r="E261" s="394"/>
      <c r="F261" s="394"/>
      <c r="G261" s="394"/>
      <c r="H261" s="394"/>
      <c r="I261" s="394"/>
      <c r="J261" s="394"/>
      <c r="K261" s="395">
        <v>413</v>
      </c>
      <c r="L261" s="419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392"/>
      <c r="B262" s="252">
        <v>0.5</v>
      </c>
      <c r="C262" s="20">
        <v>1.4</v>
      </c>
      <c r="D262" s="21">
        <v>1.6</v>
      </c>
      <c r="E262" s="21" t="s">
        <v>3856</v>
      </c>
      <c r="F262" s="21" t="s">
        <v>3857</v>
      </c>
      <c r="G262" s="21" t="s">
        <v>3858</v>
      </c>
      <c r="H262" s="21"/>
      <c r="I262" s="21"/>
      <c r="J262" s="21"/>
      <c r="K262" s="396"/>
      <c r="L262" s="420"/>
      <c r="M262" s="66"/>
      <c r="N262" s="66"/>
      <c r="O262" s="67"/>
      <c r="P262" s="66"/>
      <c r="Q262" s="67"/>
    </row>
    <row r="263" spans="1:17" ht="12.5" thickBot="1">
      <c r="A263" s="392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397"/>
      <c r="L263" s="421"/>
      <c r="M263" s="66"/>
      <c r="N263" s="66"/>
      <c r="O263" s="67"/>
      <c r="P263" s="66"/>
      <c r="Q263" s="67"/>
    </row>
    <row r="264" spans="1:17" ht="12" customHeight="1">
      <c r="A264" s="392">
        <v>0</v>
      </c>
      <c r="B264" s="393" t="s">
        <v>649</v>
      </c>
      <c r="C264" s="394"/>
      <c r="D264" s="394"/>
      <c r="E264" s="394"/>
      <c r="F264" s="394"/>
      <c r="G264" s="394"/>
      <c r="H264" s="394"/>
      <c r="I264" s="394"/>
      <c r="J264" s="394"/>
      <c r="K264" s="395">
        <v>392</v>
      </c>
      <c r="L264" s="419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392"/>
      <c r="B265" s="252" t="s">
        <v>3856</v>
      </c>
      <c r="C265" s="20" t="s">
        <v>3857</v>
      </c>
      <c r="D265" s="21" t="s">
        <v>3858</v>
      </c>
      <c r="E265" s="21"/>
      <c r="F265" s="21"/>
      <c r="G265" s="21"/>
      <c r="H265" s="21"/>
      <c r="I265" s="21"/>
      <c r="J265" s="21"/>
      <c r="K265" s="396"/>
      <c r="L265" s="420"/>
      <c r="M265" s="66"/>
      <c r="N265" s="66"/>
      <c r="O265" s="67"/>
      <c r="P265" s="66"/>
      <c r="Q265" s="67"/>
    </row>
    <row r="266" spans="1:17" ht="12.5" thickBot="1">
      <c r="A266" s="392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397"/>
      <c r="L266" s="421"/>
      <c r="M266" s="66"/>
      <c r="N266" s="66"/>
      <c r="O266" s="67"/>
      <c r="P266" s="66"/>
      <c r="Q266" s="67"/>
    </row>
    <row r="267" spans="1:17" ht="12" customHeight="1">
      <c r="A267" s="392">
        <v>0</v>
      </c>
      <c r="B267" s="393" t="s">
        <v>684</v>
      </c>
      <c r="C267" s="394"/>
      <c r="D267" s="394"/>
      <c r="E267" s="394"/>
      <c r="F267" s="394"/>
      <c r="G267" s="394"/>
      <c r="H267" s="394"/>
      <c r="I267" s="394"/>
      <c r="J267" s="394"/>
      <c r="K267" s="395">
        <v>164</v>
      </c>
      <c r="L267" s="419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392"/>
      <c r="B268" s="252">
        <v>0.5</v>
      </c>
      <c r="C268" s="20">
        <v>1.4</v>
      </c>
      <c r="D268" s="21">
        <v>1.6</v>
      </c>
      <c r="E268" s="21" t="s">
        <v>3856</v>
      </c>
      <c r="F268" s="21" t="s">
        <v>3857</v>
      </c>
      <c r="G268" s="21" t="s">
        <v>3858</v>
      </c>
      <c r="H268" s="21"/>
      <c r="I268" s="21"/>
      <c r="J268" s="21"/>
      <c r="K268" s="396"/>
      <c r="L268" s="420"/>
      <c r="M268" s="66"/>
      <c r="N268" s="66"/>
      <c r="O268" s="67"/>
      <c r="P268" s="66"/>
      <c r="Q268" s="67"/>
    </row>
    <row r="269" spans="1:17" ht="12.5" thickBot="1">
      <c r="A269" s="392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397"/>
      <c r="L269" s="421"/>
      <c r="M269" s="66"/>
      <c r="N269" s="66"/>
      <c r="O269" s="67"/>
      <c r="P269" s="66"/>
      <c r="Q269" s="67"/>
    </row>
    <row r="270" spans="1:17" ht="12" customHeight="1">
      <c r="A270" s="392">
        <v>0</v>
      </c>
      <c r="B270" s="393" t="s">
        <v>630</v>
      </c>
      <c r="C270" s="394"/>
      <c r="D270" s="394"/>
      <c r="E270" s="394"/>
      <c r="F270" s="394"/>
      <c r="G270" s="394"/>
      <c r="H270" s="394"/>
      <c r="I270" s="394"/>
      <c r="J270" s="394"/>
      <c r="K270" s="395">
        <v>418</v>
      </c>
      <c r="L270" s="419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392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3856</v>
      </c>
      <c r="H271" s="21" t="s">
        <v>3857</v>
      </c>
      <c r="I271" s="21" t="s">
        <v>3858</v>
      </c>
      <c r="J271" s="21" t="s">
        <v>3859</v>
      </c>
      <c r="K271" s="396"/>
      <c r="L271" s="420"/>
      <c r="M271" s="66"/>
      <c r="N271" s="66"/>
      <c r="O271" s="67"/>
      <c r="P271" s="66"/>
      <c r="Q271" s="67"/>
    </row>
    <row r="272" spans="1:17" ht="12.5" thickBot="1">
      <c r="A272" s="392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397"/>
      <c r="L272" s="421"/>
      <c r="M272" s="66"/>
      <c r="N272" s="66"/>
      <c r="O272" s="67"/>
      <c r="P272" s="66"/>
      <c r="Q272" s="67"/>
    </row>
    <row r="273" spans="1:17" ht="12" customHeight="1">
      <c r="A273" s="392">
        <v>0</v>
      </c>
      <c r="B273" s="393" t="s">
        <v>631</v>
      </c>
      <c r="C273" s="394"/>
      <c r="D273" s="394"/>
      <c r="E273" s="394"/>
      <c r="F273" s="394"/>
      <c r="G273" s="394"/>
      <c r="H273" s="394"/>
      <c r="I273" s="394"/>
      <c r="J273" s="394"/>
      <c r="K273" s="395">
        <v>397</v>
      </c>
      <c r="L273" s="419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392"/>
      <c r="B274" s="252" t="s">
        <v>3856</v>
      </c>
      <c r="C274" s="20" t="s">
        <v>3857</v>
      </c>
      <c r="D274" s="21" t="s">
        <v>3858</v>
      </c>
      <c r="E274" s="21" t="s">
        <v>3859</v>
      </c>
      <c r="F274" s="21"/>
      <c r="G274" s="21"/>
      <c r="H274" s="21"/>
      <c r="I274" s="21"/>
      <c r="J274" s="21"/>
      <c r="K274" s="396"/>
      <c r="L274" s="420"/>
      <c r="M274" s="66"/>
      <c r="N274" s="66"/>
      <c r="O274" s="67"/>
      <c r="P274" s="66"/>
      <c r="Q274" s="67"/>
    </row>
    <row r="275" spans="1:17" ht="12.5" thickBot="1">
      <c r="A275" s="392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397"/>
      <c r="L275" s="421"/>
      <c r="M275" s="66"/>
      <c r="N275" s="66"/>
      <c r="O275" s="67"/>
      <c r="P275" s="66"/>
      <c r="Q275" s="67"/>
    </row>
    <row r="276" spans="1:17" ht="12" customHeight="1">
      <c r="A276" s="392">
        <v>0</v>
      </c>
      <c r="B276" s="393" t="s">
        <v>671</v>
      </c>
      <c r="C276" s="394"/>
      <c r="D276" s="394"/>
      <c r="E276" s="394"/>
      <c r="F276" s="394"/>
      <c r="G276" s="394"/>
      <c r="H276" s="394"/>
      <c r="I276" s="394"/>
      <c r="J276" s="394"/>
      <c r="K276" s="395">
        <v>171</v>
      </c>
      <c r="L276" s="419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392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3856</v>
      </c>
      <c r="H277" s="21" t="s">
        <v>3857</v>
      </c>
      <c r="I277" s="21" t="s">
        <v>3858</v>
      </c>
      <c r="J277" s="21" t="s">
        <v>3859</v>
      </c>
      <c r="K277" s="396"/>
      <c r="L277" s="420"/>
      <c r="M277" s="66"/>
      <c r="N277" s="66"/>
      <c r="O277" s="67"/>
      <c r="P277" s="66"/>
      <c r="Q277" s="67"/>
    </row>
    <row r="278" spans="1:17" ht="12.5" thickBot="1">
      <c r="A278" s="392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397"/>
      <c r="L278" s="421"/>
      <c r="M278" s="66"/>
      <c r="N278" s="66"/>
      <c r="O278" s="67"/>
      <c r="P278" s="66"/>
      <c r="Q278" s="67"/>
    </row>
    <row r="279" spans="1:17" ht="12.5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5"/>
      <c r="L279" s="242"/>
      <c r="M279" s="66"/>
      <c r="N279" s="66"/>
      <c r="O279" s="67"/>
      <c r="P279" s="66"/>
      <c r="Q279" s="67"/>
    </row>
    <row r="280" spans="1:17" ht="12" customHeight="1">
      <c r="A280" s="392">
        <v>0</v>
      </c>
      <c r="B280" s="393" t="s">
        <v>632</v>
      </c>
      <c r="C280" s="394"/>
      <c r="D280" s="394"/>
      <c r="E280" s="394"/>
      <c r="F280" s="394"/>
      <c r="G280" s="394"/>
      <c r="H280" s="394"/>
      <c r="I280" s="394"/>
      <c r="J280" s="394"/>
      <c r="K280" s="395">
        <v>415</v>
      </c>
      <c r="L280" s="419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392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3856</v>
      </c>
      <c r="H281" s="21" t="s">
        <v>3857</v>
      </c>
      <c r="I281" s="21" t="s">
        <v>3858</v>
      </c>
      <c r="J281" s="21" t="s">
        <v>3859</v>
      </c>
      <c r="K281" s="396"/>
      <c r="L281" s="420"/>
      <c r="M281" s="66"/>
      <c r="N281" s="66"/>
      <c r="O281" s="67"/>
      <c r="P281" s="66"/>
      <c r="Q281" s="67"/>
    </row>
    <row r="282" spans="1:17" ht="12.5" thickBot="1">
      <c r="A282" s="392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397"/>
      <c r="L282" s="421"/>
      <c r="M282" s="66"/>
      <c r="N282" s="66"/>
      <c r="O282" s="67"/>
      <c r="P282" s="66"/>
      <c r="Q282" s="67"/>
    </row>
    <row r="283" spans="1:17" ht="12" customHeight="1">
      <c r="A283" s="392">
        <v>0</v>
      </c>
      <c r="B283" s="393" t="s">
        <v>672</v>
      </c>
      <c r="C283" s="394"/>
      <c r="D283" s="394"/>
      <c r="E283" s="394"/>
      <c r="F283" s="394"/>
      <c r="G283" s="394"/>
      <c r="H283" s="394"/>
      <c r="I283" s="394"/>
      <c r="J283" s="394"/>
      <c r="K283" s="395">
        <v>139</v>
      </c>
      <c r="L283" s="419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392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96"/>
      <c r="L284" s="420"/>
      <c r="M284" s="66"/>
      <c r="N284" s="66"/>
      <c r="O284" s="67"/>
      <c r="P284" s="66"/>
      <c r="Q284" s="67"/>
    </row>
    <row r="285" spans="1:17" ht="12.5" thickBot="1">
      <c r="A285" s="392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397"/>
      <c r="L285" s="421"/>
      <c r="M285" s="66"/>
      <c r="N285" s="66"/>
      <c r="O285" s="67"/>
      <c r="P285" s="66"/>
      <c r="Q285" s="67"/>
    </row>
    <row r="286" spans="1:17" ht="12" customHeight="1">
      <c r="A286" s="392">
        <v>0</v>
      </c>
      <c r="B286" s="393" t="s">
        <v>673</v>
      </c>
      <c r="C286" s="394"/>
      <c r="D286" s="394"/>
      <c r="E286" s="394"/>
      <c r="F286" s="394"/>
      <c r="G286" s="394"/>
      <c r="H286" s="394"/>
      <c r="I286" s="394"/>
      <c r="J286" s="394"/>
      <c r="K286" s="395">
        <v>150</v>
      </c>
      <c r="L286" s="419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392"/>
      <c r="B287" s="252" t="s">
        <v>3856</v>
      </c>
      <c r="C287" s="20" t="s">
        <v>3857</v>
      </c>
      <c r="D287" s="21" t="s">
        <v>3858</v>
      </c>
      <c r="E287" s="21" t="s">
        <v>3859</v>
      </c>
      <c r="F287" s="21"/>
      <c r="G287" s="21"/>
      <c r="H287" s="21"/>
      <c r="I287" s="21"/>
      <c r="J287" s="21"/>
      <c r="K287" s="396"/>
      <c r="L287" s="420"/>
      <c r="M287" s="66"/>
      <c r="N287" s="66"/>
      <c r="O287" s="67"/>
      <c r="P287" s="66"/>
      <c r="Q287" s="67"/>
    </row>
    <row r="288" spans="1:17" ht="12.5" thickBot="1">
      <c r="A288" s="392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397"/>
      <c r="L288" s="421"/>
      <c r="M288" s="66"/>
      <c r="N288" s="66"/>
      <c r="O288" s="67"/>
      <c r="P288" s="66"/>
      <c r="Q288" s="67"/>
    </row>
    <row r="289" spans="1:17" ht="12.5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5"/>
      <c r="L289" s="242"/>
      <c r="M289" s="66"/>
      <c r="N289" s="66"/>
      <c r="O289" s="67"/>
      <c r="P289" s="66"/>
      <c r="Q289" s="67"/>
    </row>
    <row r="290" spans="1:17" ht="12" customHeight="1">
      <c r="A290" s="392">
        <v>0</v>
      </c>
      <c r="B290" s="393" t="s">
        <v>650</v>
      </c>
      <c r="C290" s="394"/>
      <c r="D290" s="394"/>
      <c r="E290" s="394"/>
      <c r="F290" s="394"/>
      <c r="G290" s="394"/>
      <c r="H290" s="394"/>
      <c r="I290" s="394"/>
      <c r="J290" s="394"/>
      <c r="K290" s="395">
        <v>480</v>
      </c>
      <c r="L290" s="419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392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96"/>
      <c r="L291" s="420"/>
      <c r="M291" s="66"/>
      <c r="N291" s="66"/>
      <c r="O291" s="67"/>
      <c r="P291" s="66"/>
      <c r="Q291" s="67"/>
    </row>
    <row r="292" spans="1:17" ht="12.5" thickBot="1">
      <c r="A292" s="392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397"/>
      <c r="L292" s="421"/>
      <c r="M292" s="66"/>
      <c r="N292" s="66"/>
      <c r="O292" s="67"/>
      <c r="P292" s="66"/>
      <c r="Q292" s="67"/>
    </row>
    <row r="293" spans="1:17" ht="12" customHeight="1">
      <c r="A293" s="392">
        <v>0</v>
      </c>
      <c r="B293" s="393" t="s">
        <v>685</v>
      </c>
      <c r="C293" s="394"/>
      <c r="D293" s="394"/>
      <c r="E293" s="394"/>
      <c r="F293" s="394"/>
      <c r="G293" s="394"/>
      <c r="H293" s="394"/>
      <c r="I293" s="394"/>
      <c r="J293" s="394"/>
      <c r="K293" s="395">
        <v>160</v>
      </c>
      <c r="L293" s="419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392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96"/>
      <c r="L294" s="420"/>
      <c r="M294" s="66"/>
      <c r="N294" s="66"/>
      <c r="O294" s="67"/>
      <c r="P294" s="66"/>
      <c r="Q294" s="67"/>
    </row>
    <row r="295" spans="1:17" ht="12.5" thickBot="1">
      <c r="A295" s="392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397"/>
      <c r="L295" s="421"/>
      <c r="M295" s="66"/>
      <c r="N295" s="66"/>
      <c r="O295" s="67"/>
      <c r="P295" s="66"/>
      <c r="Q295" s="67"/>
    </row>
    <row r="296" spans="1:17">
      <c r="A296" s="392">
        <v>0</v>
      </c>
      <c r="B296" s="393" t="s">
        <v>3192</v>
      </c>
      <c r="C296" s="394"/>
      <c r="D296" s="394"/>
      <c r="E296" s="394"/>
      <c r="F296" s="394"/>
      <c r="G296" s="394"/>
      <c r="H296" s="394"/>
      <c r="I296" s="394"/>
      <c r="J296" s="394"/>
      <c r="K296" s="395">
        <v>486</v>
      </c>
      <c r="L296" s="419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392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96"/>
      <c r="L297" s="420"/>
      <c r="M297" s="66"/>
      <c r="N297" s="66"/>
      <c r="O297" s="67"/>
      <c r="P297" s="66"/>
      <c r="Q297" s="67"/>
    </row>
    <row r="298" spans="1:17" ht="12.5" thickBot="1">
      <c r="A298" s="392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397"/>
      <c r="L298" s="421"/>
      <c r="M298" s="66"/>
      <c r="N298" s="66"/>
      <c r="O298" s="67"/>
      <c r="P298" s="66"/>
      <c r="Q298" s="67"/>
    </row>
    <row r="299" spans="1:17" ht="12.5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5"/>
      <c r="L299" s="242"/>
      <c r="M299" s="66"/>
      <c r="N299" s="66"/>
      <c r="O299" s="67"/>
      <c r="P299" s="66"/>
      <c r="Q299" s="67"/>
    </row>
    <row r="300" spans="1:17" ht="12" customHeight="1">
      <c r="A300" s="392">
        <v>0</v>
      </c>
      <c r="B300" s="393" t="s">
        <v>651</v>
      </c>
      <c r="C300" s="394"/>
      <c r="D300" s="394"/>
      <c r="E300" s="394"/>
      <c r="F300" s="394"/>
      <c r="G300" s="394"/>
      <c r="H300" s="394"/>
      <c r="I300" s="394"/>
      <c r="J300" s="394"/>
      <c r="K300" s="395">
        <v>480</v>
      </c>
      <c r="L300" s="419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392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396"/>
      <c r="L301" s="420"/>
      <c r="M301" s="66"/>
      <c r="N301" s="66"/>
      <c r="O301" s="67"/>
      <c r="P301" s="66"/>
      <c r="Q301" s="67"/>
    </row>
    <row r="302" spans="1:17" ht="12.5" thickBot="1">
      <c r="A302" s="392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397"/>
      <c r="L302" s="421"/>
      <c r="M302" s="66"/>
      <c r="N302" s="66"/>
      <c r="O302" s="67"/>
      <c r="P302" s="66"/>
      <c r="Q302" s="67"/>
    </row>
    <row r="303" spans="1:17" ht="12" customHeight="1">
      <c r="A303" s="392">
        <v>0</v>
      </c>
      <c r="B303" s="393" t="s">
        <v>686</v>
      </c>
      <c r="C303" s="394"/>
      <c r="D303" s="394"/>
      <c r="E303" s="394"/>
      <c r="F303" s="394"/>
      <c r="G303" s="394"/>
      <c r="H303" s="394"/>
      <c r="I303" s="394"/>
      <c r="J303" s="394"/>
      <c r="K303" s="395">
        <v>160</v>
      </c>
      <c r="L303" s="419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392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396"/>
      <c r="L304" s="420"/>
      <c r="M304" s="66"/>
      <c r="N304" s="66"/>
      <c r="O304" s="67"/>
      <c r="P304" s="66"/>
      <c r="Q304" s="67"/>
    </row>
    <row r="305" spans="1:17" ht="12.5" thickBot="1">
      <c r="A305" s="392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397"/>
      <c r="L305" s="421"/>
      <c r="M305" s="66"/>
      <c r="N305" s="66"/>
      <c r="O305" s="67"/>
      <c r="P305" s="66"/>
      <c r="Q305" s="67"/>
    </row>
    <row r="306" spans="1:17" ht="12.5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5"/>
      <c r="L306" s="242"/>
      <c r="M306" s="66"/>
      <c r="N306" s="66"/>
      <c r="O306" s="67"/>
      <c r="P306" s="66"/>
      <c r="Q306" s="67"/>
    </row>
    <row r="307" spans="1:17" ht="12" customHeight="1">
      <c r="A307" s="392">
        <v>0</v>
      </c>
      <c r="B307" s="393" t="s">
        <v>652</v>
      </c>
      <c r="C307" s="394"/>
      <c r="D307" s="394"/>
      <c r="E307" s="394"/>
      <c r="F307" s="394"/>
      <c r="G307" s="394"/>
      <c r="H307" s="394"/>
      <c r="I307" s="394"/>
      <c r="J307" s="394"/>
      <c r="K307" s="395">
        <v>1188</v>
      </c>
      <c r="L307" s="419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392"/>
      <c r="B308" s="252" t="s">
        <v>3864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96"/>
      <c r="L308" s="420"/>
      <c r="M308" s="66"/>
      <c r="N308" s="66"/>
      <c r="O308" s="67"/>
      <c r="P308" s="66"/>
      <c r="Q308" s="67"/>
    </row>
    <row r="309" spans="1:17" ht="12.5" thickBot="1">
      <c r="A309" s="392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397"/>
      <c r="L309" s="421"/>
      <c r="M309" s="66"/>
      <c r="N309" s="66"/>
      <c r="O309" s="67"/>
      <c r="P309" s="66"/>
      <c r="Q309" s="67"/>
    </row>
    <row r="310" spans="1:17" ht="12" customHeight="1">
      <c r="A310" s="392">
        <v>0</v>
      </c>
      <c r="B310" s="393" t="s">
        <v>690</v>
      </c>
      <c r="C310" s="394"/>
      <c r="D310" s="394"/>
      <c r="E310" s="394"/>
      <c r="F310" s="394"/>
      <c r="G310" s="394"/>
      <c r="H310" s="394"/>
      <c r="I310" s="394"/>
      <c r="J310" s="394"/>
      <c r="K310" s="395">
        <v>301</v>
      </c>
      <c r="L310" s="419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392"/>
      <c r="B311" s="252" t="s">
        <v>3864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96"/>
      <c r="L311" s="420"/>
      <c r="M311" s="66"/>
      <c r="N311" s="66"/>
      <c r="O311" s="67"/>
      <c r="P311" s="66"/>
      <c r="Q311" s="67"/>
    </row>
    <row r="312" spans="1:17" ht="12.5" thickBot="1">
      <c r="A312" s="392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397"/>
      <c r="L312" s="421"/>
      <c r="M312" s="66"/>
      <c r="N312" s="66"/>
      <c r="O312" s="67"/>
      <c r="P312" s="66"/>
      <c r="Q312" s="67"/>
    </row>
    <row r="313" spans="1:17" ht="12.5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5"/>
      <c r="L313" s="242"/>
      <c r="M313" s="66"/>
      <c r="N313" s="66"/>
      <c r="O313" s="67"/>
      <c r="P313" s="66"/>
      <c r="Q313" s="67"/>
    </row>
    <row r="314" spans="1:17" ht="10.5" customHeight="1">
      <c r="A314" s="392">
        <v>0</v>
      </c>
      <c r="B314" s="393" t="s">
        <v>653</v>
      </c>
      <c r="C314" s="394"/>
      <c r="D314" s="394"/>
      <c r="E314" s="394"/>
      <c r="F314" s="394"/>
      <c r="G314" s="394"/>
      <c r="H314" s="394"/>
      <c r="I314" s="394"/>
      <c r="J314" s="394"/>
      <c r="K314" s="395">
        <v>448</v>
      </c>
      <c r="L314" s="419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392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96"/>
      <c r="L315" s="420"/>
      <c r="M315" s="66"/>
      <c r="N315" s="66"/>
      <c r="O315" s="67"/>
      <c r="P315" s="66"/>
      <c r="Q315" s="67"/>
    </row>
    <row r="316" spans="1:17" ht="12.5" thickBot="1">
      <c r="A316" s="392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397"/>
      <c r="L316" s="421"/>
      <c r="M316" s="66"/>
      <c r="N316" s="66"/>
      <c r="O316" s="67"/>
      <c r="P316" s="66"/>
      <c r="Q316" s="67"/>
    </row>
    <row r="317" spans="1:17" ht="12" customHeight="1">
      <c r="A317" s="392">
        <v>0</v>
      </c>
      <c r="B317" s="393" t="s">
        <v>654</v>
      </c>
      <c r="C317" s="394"/>
      <c r="D317" s="394"/>
      <c r="E317" s="394"/>
      <c r="F317" s="394"/>
      <c r="G317" s="394"/>
      <c r="H317" s="394"/>
      <c r="I317" s="394"/>
      <c r="J317" s="394"/>
      <c r="K317" s="395">
        <v>363</v>
      </c>
      <c r="L317" s="419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392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96"/>
      <c r="L318" s="420"/>
      <c r="M318" s="66"/>
      <c r="N318" s="66"/>
      <c r="O318" s="67"/>
      <c r="P318" s="66"/>
      <c r="Q318" s="67"/>
    </row>
    <row r="319" spans="1:17" ht="12.5" thickBot="1">
      <c r="A319" s="392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397"/>
      <c r="L319" s="421"/>
      <c r="M319" s="66"/>
      <c r="N319" s="66"/>
      <c r="O319" s="67"/>
      <c r="P319" s="66"/>
      <c r="Q319" s="67"/>
    </row>
    <row r="320" spans="1:17" ht="12" customHeight="1">
      <c r="A320" s="392">
        <v>0</v>
      </c>
      <c r="B320" s="393" t="s">
        <v>691</v>
      </c>
      <c r="C320" s="394"/>
      <c r="D320" s="394"/>
      <c r="E320" s="394"/>
      <c r="F320" s="394"/>
      <c r="G320" s="394"/>
      <c r="H320" s="394"/>
      <c r="I320" s="394"/>
      <c r="J320" s="394"/>
      <c r="K320" s="395">
        <v>110</v>
      </c>
      <c r="L320" s="419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392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96"/>
      <c r="L321" s="420"/>
      <c r="M321" s="66"/>
      <c r="N321" s="66"/>
      <c r="O321" s="67"/>
      <c r="P321" s="66"/>
      <c r="Q321" s="67"/>
    </row>
    <row r="322" spans="1:17" ht="12.5" thickBot="1">
      <c r="A322" s="392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397"/>
      <c r="L322" s="421"/>
      <c r="M322" s="66"/>
      <c r="N322" s="66"/>
      <c r="O322" s="67"/>
      <c r="P322" s="66"/>
      <c r="Q322" s="67"/>
    </row>
    <row r="323" spans="1:17" ht="12.5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5"/>
      <c r="L323" s="242"/>
      <c r="M323" s="66"/>
      <c r="N323" s="66"/>
      <c r="O323" s="67"/>
      <c r="P323" s="66"/>
      <c r="Q323" s="67"/>
    </row>
    <row r="324" spans="1:17" ht="12" customHeight="1">
      <c r="A324" s="392">
        <v>0</v>
      </c>
      <c r="B324" s="393" t="s">
        <v>687</v>
      </c>
      <c r="C324" s="394"/>
      <c r="D324" s="394"/>
      <c r="E324" s="394"/>
      <c r="F324" s="394"/>
      <c r="G324" s="394"/>
      <c r="H324" s="394"/>
      <c r="I324" s="394"/>
      <c r="J324" s="394"/>
      <c r="K324" s="395">
        <v>179</v>
      </c>
      <c r="L324" s="419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392"/>
      <c r="B325" s="252">
        <v>1</v>
      </c>
      <c r="C325" s="20" t="s">
        <v>3866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96"/>
      <c r="L325" s="420"/>
      <c r="M325" s="66"/>
      <c r="N325" s="66"/>
      <c r="O325" s="67"/>
      <c r="P325" s="66"/>
      <c r="Q325" s="67"/>
    </row>
    <row r="326" spans="1:17" ht="12.5" thickBot="1">
      <c r="A326" s="392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397"/>
      <c r="L326" s="421"/>
      <c r="M326" s="66"/>
      <c r="N326" s="66"/>
      <c r="O326" s="67"/>
      <c r="P326" s="66"/>
      <c r="Q326" s="67"/>
    </row>
    <row r="327" spans="1:17" ht="12" customHeight="1">
      <c r="A327" s="392">
        <v>0</v>
      </c>
      <c r="B327" s="393" t="s">
        <v>688</v>
      </c>
      <c r="C327" s="394"/>
      <c r="D327" s="394"/>
      <c r="E327" s="394"/>
      <c r="F327" s="394"/>
      <c r="G327" s="394"/>
      <c r="H327" s="394"/>
      <c r="I327" s="394"/>
      <c r="J327" s="394"/>
      <c r="K327" s="395">
        <v>179</v>
      </c>
      <c r="L327" s="419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392"/>
      <c r="B328" s="252" t="s">
        <v>3867</v>
      </c>
      <c r="C328" s="20" t="s">
        <v>3868</v>
      </c>
      <c r="D328" s="21" t="s">
        <v>3869</v>
      </c>
      <c r="E328" s="21" t="s">
        <v>3870</v>
      </c>
      <c r="F328" s="21" t="s">
        <v>3871</v>
      </c>
      <c r="G328" s="21" t="s">
        <v>3872</v>
      </c>
      <c r="H328" s="21"/>
      <c r="I328" s="21"/>
      <c r="J328" s="21"/>
      <c r="K328" s="396"/>
      <c r="L328" s="420"/>
      <c r="M328" s="66"/>
      <c r="N328" s="66"/>
      <c r="O328" s="67"/>
      <c r="P328" s="66"/>
      <c r="Q328" s="67"/>
    </row>
    <row r="329" spans="1:17" ht="12.5" thickBot="1">
      <c r="A329" s="392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397"/>
      <c r="L329" s="421"/>
      <c r="M329" s="66"/>
      <c r="N329" s="66"/>
      <c r="O329" s="67"/>
      <c r="P329" s="66"/>
      <c r="Q329" s="67"/>
    </row>
    <row r="330" spans="1:17" ht="12" customHeight="1">
      <c r="A330" s="392">
        <v>0</v>
      </c>
      <c r="B330" s="393" t="s">
        <v>689</v>
      </c>
      <c r="C330" s="394"/>
      <c r="D330" s="394"/>
      <c r="E330" s="394"/>
      <c r="F330" s="394"/>
      <c r="G330" s="394"/>
      <c r="H330" s="394"/>
      <c r="I330" s="394"/>
      <c r="J330" s="394"/>
      <c r="K330" s="395">
        <v>179</v>
      </c>
      <c r="L330" s="419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392"/>
      <c r="B331" s="252">
        <v>1.5</v>
      </c>
      <c r="C331" s="20" t="s">
        <v>3873</v>
      </c>
      <c r="D331" s="21">
        <v>2</v>
      </c>
      <c r="E331" s="21"/>
      <c r="F331" s="21"/>
      <c r="G331" s="21"/>
      <c r="H331" s="21"/>
      <c r="I331" s="21"/>
      <c r="J331" s="21"/>
      <c r="K331" s="396"/>
      <c r="L331" s="420"/>
      <c r="M331" s="66"/>
      <c r="N331" s="66"/>
      <c r="O331" s="67"/>
      <c r="P331" s="66"/>
      <c r="Q331" s="67"/>
    </row>
    <row r="332" spans="1:17" ht="12.5" thickBot="1">
      <c r="A332" s="392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397"/>
      <c r="L332" s="421"/>
      <c r="M332" s="66"/>
      <c r="N332" s="66"/>
      <c r="O332" s="67"/>
      <c r="P332" s="66"/>
      <c r="Q332" s="67"/>
    </row>
    <row r="333" spans="1:17" ht="12.5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5"/>
      <c r="L333" s="242"/>
      <c r="M333" s="66"/>
      <c r="N333" s="66"/>
      <c r="O333" s="67"/>
      <c r="P333" s="66"/>
      <c r="Q333" s="67"/>
    </row>
    <row r="334" spans="1:17" ht="12" customHeight="1">
      <c r="A334" s="392">
        <v>0</v>
      </c>
      <c r="B334" s="393" t="s">
        <v>655</v>
      </c>
      <c r="C334" s="394"/>
      <c r="D334" s="394"/>
      <c r="E334" s="394"/>
      <c r="F334" s="394"/>
      <c r="G334" s="394"/>
      <c r="H334" s="394"/>
      <c r="I334" s="394"/>
      <c r="J334" s="394"/>
      <c r="K334" s="395">
        <v>267</v>
      </c>
      <c r="L334" s="419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392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396"/>
      <c r="L335" s="420"/>
      <c r="M335" s="66"/>
      <c r="N335" s="66"/>
      <c r="O335" s="67"/>
      <c r="P335" s="66"/>
      <c r="Q335" s="67"/>
    </row>
    <row r="336" spans="1:17" ht="12.5" thickBot="1">
      <c r="A336" s="392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397"/>
      <c r="L336" s="421"/>
      <c r="M336" s="66"/>
      <c r="N336" s="66"/>
      <c r="O336" s="67"/>
      <c r="P336" s="66"/>
      <c r="Q336" s="67"/>
    </row>
    <row r="337" spans="1:17" ht="12" customHeight="1">
      <c r="A337" s="392">
        <v>0</v>
      </c>
      <c r="B337" s="393" t="s">
        <v>656</v>
      </c>
      <c r="C337" s="394"/>
      <c r="D337" s="394"/>
      <c r="E337" s="394"/>
      <c r="F337" s="394"/>
      <c r="G337" s="394"/>
      <c r="H337" s="394"/>
      <c r="I337" s="394"/>
      <c r="J337" s="394"/>
      <c r="K337" s="395">
        <v>294</v>
      </c>
      <c r="L337" s="419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392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396"/>
      <c r="L338" s="420"/>
      <c r="M338" s="66"/>
      <c r="N338" s="66"/>
      <c r="O338" s="67"/>
      <c r="P338" s="66"/>
      <c r="Q338" s="67"/>
    </row>
    <row r="339" spans="1:17" ht="12.5" thickBot="1">
      <c r="A339" s="392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397"/>
      <c r="L339" s="421"/>
      <c r="M339" s="66"/>
      <c r="N339" s="66"/>
      <c r="O339" s="67"/>
      <c r="P339" s="66"/>
      <c r="Q339" s="67"/>
    </row>
    <row r="340" spans="1:17" ht="12" customHeight="1">
      <c r="A340" s="392">
        <v>0</v>
      </c>
      <c r="B340" s="393" t="s">
        <v>657</v>
      </c>
      <c r="C340" s="394"/>
      <c r="D340" s="394"/>
      <c r="E340" s="394"/>
      <c r="F340" s="394"/>
      <c r="G340" s="394"/>
      <c r="H340" s="394"/>
      <c r="I340" s="394"/>
      <c r="J340" s="394"/>
      <c r="K340" s="395">
        <v>294</v>
      </c>
      <c r="L340" s="419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392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396"/>
      <c r="L341" s="420"/>
      <c r="M341" s="66"/>
      <c r="N341" s="66"/>
      <c r="O341" s="67"/>
      <c r="P341" s="66"/>
      <c r="Q341" s="67"/>
    </row>
    <row r="342" spans="1:17" ht="12.5" thickBot="1">
      <c r="A342" s="392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397"/>
      <c r="L342" s="421"/>
      <c r="M342" s="66"/>
      <c r="N342" s="66"/>
      <c r="O342" s="67"/>
      <c r="P342" s="66"/>
      <c r="Q342" s="67"/>
    </row>
    <row r="343" spans="1:17" ht="12" customHeight="1">
      <c r="A343" s="392">
        <v>0</v>
      </c>
      <c r="B343" s="393" t="s">
        <v>692</v>
      </c>
      <c r="C343" s="394"/>
      <c r="D343" s="394"/>
      <c r="E343" s="394"/>
      <c r="F343" s="394"/>
      <c r="G343" s="394"/>
      <c r="H343" s="394"/>
      <c r="I343" s="394"/>
      <c r="J343" s="394"/>
      <c r="K343" s="395">
        <v>107</v>
      </c>
      <c r="L343" s="419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392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396"/>
      <c r="L344" s="420"/>
      <c r="M344" s="66"/>
      <c r="N344" s="66"/>
      <c r="O344" s="67"/>
      <c r="P344" s="66"/>
      <c r="Q344" s="67"/>
    </row>
    <row r="345" spans="1:17" ht="12.5" thickBot="1">
      <c r="A345" s="392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397"/>
      <c r="L345" s="421"/>
      <c r="M345" s="66"/>
      <c r="N345" s="66"/>
      <c r="O345" s="67"/>
      <c r="P345" s="66"/>
      <c r="Q345" s="67"/>
    </row>
    <row r="346" spans="1:17" ht="12" customHeight="1">
      <c r="A346" s="392">
        <v>0</v>
      </c>
      <c r="B346" s="393" t="s">
        <v>693</v>
      </c>
      <c r="C346" s="394"/>
      <c r="D346" s="394"/>
      <c r="E346" s="394"/>
      <c r="F346" s="394"/>
      <c r="G346" s="394"/>
      <c r="H346" s="394"/>
      <c r="I346" s="394"/>
      <c r="J346" s="394"/>
      <c r="K346" s="395">
        <v>124</v>
      </c>
      <c r="L346" s="419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392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396"/>
      <c r="L347" s="420"/>
      <c r="M347" s="66"/>
      <c r="N347" s="66"/>
      <c r="O347" s="67"/>
      <c r="P347" s="66"/>
      <c r="Q347" s="67"/>
    </row>
    <row r="348" spans="1:17" ht="12.5" thickBot="1">
      <c r="A348" s="392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397"/>
      <c r="L348" s="421"/>
      <c r="M348" s="66"/>
      <c r="N348" s="66"/>
      <c r="O348" s="67"/>
      <c r="P348" s="66"/>
      <c r="Q348" s="67"/>
    </row>
    <row r="349" spans="1:17">
      <c r="A349" s="392">
        <v>0</v>
      </c>
      <c r="B349" s="393" t="s">
        <v>661</v>
      </c>
      <c r="C349" s="394"/>
      <c r="D349" s="394"/>
      <c r="E349" s="394"/>
      <c r="F349" s="394"/>
      <c r="G349" s="394"/>
      <c r="H349" s="394"/>
      <c r="I349" s="394"/>
      <c r="J349" s="394"/>
      <c r="K349" s="395">
        <v>496</v>
      </c>
      <c r="L349" s="419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392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396"/>
      <c r="L350" s="420"/>
      <c r="M350" s="66"/>
      <c r="N350" s="66"/>
      <c r="O350" s="67"/>
      <c r="P350" s="66"/>
      <c r="Q350" s="67"/>
    </row>
    <row r="351" spans="1:17" ht="12.5" thickBot="1">
      <c r="A351" s="392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397"/>
      <c r="L351" s="421"/>
      <c r="M351" s="66"/>
      <c r="N351" s="66"/>
      <c r="O351" s="67"/>
      <c r="P351" s="66"/>
      <c r="Q351" s="67"/>
    </row>
    <row r="352" spans="1:17">
      <c r="A352" s="392">
        <v>0</v>
      </c>
      <c r="B352" s="393" t="s">
        <v>659</v>
      </c>
      <c r="C352" s="394"/>
      <c r="D352" s="394"/>
      <c r="E352" s="394"/>
      <c r="F352" s="394"/>
      <c r="G352" s="394"/>
      <c r="H352" s="394"/>
      <c r="I352" s="394"/>
      <c r="J352" s="394"/>
      <c r="K352" s="395">
        <v>451</v>
      </c>
      <c r="L352" s="419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392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396"/>
      <c r="L353" s="420"/>
      <c r="M353" s="66"/>
      <c r="N353" s="66"/>
      <c r="O353" s="67"/>
      <c r="P353" s="66"/>
      <c r="Q353" s="67"/>
    </row>
    <row r="354" spans="1:17" ht="12.5" thickBot="1">
      <c r="A354" s="392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397"/>
      <c r="L354" s="421"/>
      <c r="M354" s="66"/>
      <c r="N354" s="66"/>
      <c r="O354" s="67"/>
      <c r="P354" s="66"/>
      <c r="Q354" s="67"/>
    </row>
    <row r="355" spans="1:17">
      <c r="A355" s="392">
        <v>0</v>
      </c>
      <c r="B355" s="393" t="s">
        <v>660</v>
      </c>
      <c r="C355" s="394"/>
      <c r="D355" s="394"/>
      <c r="E355" s="394"/>
      <c r="F355" s="394"/>
      <c r="G355" s="394"/>
      <c r="H355" s="394"/>
      <c r="I355" s="394"/>
      <c r="J355" s="394"/>
      <c r="K355" s="395">
        <v>496</v>
      </c>
      <c r="L355" s="419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392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396"/>
      <c r="L356" s="420"/>
      <c r="M356" s="66"/>
      <c r="N356" s="66"/>
      <c r="O356" s="67"/>
      <c r="P356" s="66"/>
      <c r="Q356" s="67"/>
    </row>
    <row r="357" spans="1:17" ht="12.5" thickBot="1">
      <c r="A357" s="392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397"/>
      <c r="L357" s="421"/>
      <c r="M357" s="66"/>
      <c r="N357" s="66"/>
      <c r="O357" s="67"/>
      <c r="P357" s="66"/>
      <c r="Q357" s="67"/>
    </row>
    <row r="358" spans="1:17">
      <c r="A358" s="392">
        <v>0</v>
      </c>
      <c r="B358" s="393" t="s">
        <v>658</v>
      </c>
      <c r="C358" s="394"/>
      <c r="D358" s="394"/>
      <c r="E358" s="394"/>
      <c r="F358" s="394"/>
      <c r="G358" s="394"/>
      <c r="H358" s="394"/>
      <c r="I358" s="394"/>
      <c r="J358" s="394"/>
      <c r="K358" s="395">
        <v>451</v>
      </c>
      <c r="L358" s="419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392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396"/>
      <c r="L359" s="420"/>
      <c r="M359" s="66"/>
      <c r="N359" s="66"/>
      <c r="O359" s="67"/>
      <c r="P359" s="66"/>
      <c r="Q359" s="67"/>
    </row>
    <row r="360" spans="1:17" ht="12.5" thickBot="1">
      <c r="A360" s="392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397"/>
      <c r="L360" s="421"/>
      <c r="M360" s="66"/>
      <c r="N360" s="66"/>
      <c r="O360" s="67"/>
      <c r="P360" s="66"/>
      <c r="Q360" s="67"/>
    </row>
    <row r="361" spans="1:17" ht="12" customHeight="1">
      <c r="A361" s="392">
        <v>0</v>
      </c>
      <c r="B361" s="393" t="s">
        <v>694</v>
      </c>
      <c r="C361" s="394"/>
      <c r="D361" s="394"/>
      <c r="E361" s="394"/>
      <c r="F361" s="394"/>
      <c r="G361" s="394"/>
      <c r="H361" s="394"/>
      <c r="I361" s="394"/>
      <c r="J361" s="394"/>
      <c r="K361" s="395">
        <v>158</v>
      </c>
      <c r="L361" s="419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392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396"/>
      <c r="L362" s="420"/>
      <c r="M362" s="66"/>
      <c r="N362" s="66"/>
      <c r="O362" s="67"/>
      <c r="P362" s="66"/>
      <c r="Q362" s="67"/>
    </row>
    <row r="363" spans="1:17" ht="12.5" thickBot="1">
      <c r="A363" s="392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397"/>
      <c r="L363" s="421"/>
      <c r="M363" s="66"/>
      <c r="N363" s="66"/>
      <c r="O363" s="67"/>
      <c r="P363" s="66"/>
      <c r="Q363" s="67"/>
    </row>
    <row r="364" spans="1:17" ht="12" customHeight="1">
      <c r="A364" s="392">
        <v>0</v>
      </c>
      <c r="B364" s="393" t="s">
        <v>3812</v>
      </c>
      <c r="C364" s="394"/>
      <c r="D364" s="394"/>
      <c r="E364" s="394"/>
      <c r="F364" s="394"/>
      <c r="G364" s="394"/>
      <c r="H364" s="394"/>
      <c r="I364" s="394"/>
      <c r="J364" s="394"/>
      <c r="K364" s="395">
        <v>390</v>
      </c>
      <c r="L364" s="419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392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396"/>
      <c r="L365" s="420"/>
      <c r="M365" s="66"/>
      <c r="N365" s="66"/>
      <c r="O365" s="67"/>
      <c r="P365" s="66"/>
      <c r="Q365" s="67"/>
    </row>
    <row r="366" spans="1:17" ht="12.5" thickBot="1">
      <c r="A366" s="392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397"/>
      <c r="L366" s="421"/>
      <c r="M366" s="66"/>
      <c r="N366" s="66"/>
      <c r="O366" s="67"/>
      <c r="P366" s="66"/>
      <c r="Q366" s="67"/>
    </row>
    <row r="367" spans="1:17" ht="12" customHeight="1">
      <c r="A367" s="392">
        <v>0</v>
      </c>
      <c r="B367" s="393" t="s">
        <v>3813</v>
      </c>
      <c r="C367" s="394"/>
      <c r="D367" s="394"/>
      <c r="E367" s="394"/>
      <c r="F367" s="394"/>
      <c r="G367" s="394"/>
      <c r="H367" s="394"/>
      <c r="I367" s="394"/>
      <c r="J367" s="394"/>
      <c r="K367" s="395">
        <v>403</v>
      </c>
      <c r="L367" s="419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392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396"/>
      <c r="L368" s="420"/>
      <c r="M368" s="66"/>
      <c r="N368" s="66"/>
      <c r="O368" s="67"/>
      <c r="P368" s="66"/>
      <c r="Q368" s="67"/>
    </row>
    <row r="369" spans="1:17" ht="12.5" thickBot="1">
      <c r="A369" s="392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397"/>
      <c r="L369" s="421"/>
      <c r="M369" s="66"/>
      <c r="N369" s="66"/>
      <c r="O369" s="67"/>
      <c r="P369" s="66"/>
      <c r="Q369" s="67"/>
    </row>
    <row r="370" spans="1:17" ht="12" customHeight="1">
      <c r="A370" s="392">
        <v>0</v>
      </c>
      <c r="B370" s="393" t="s">
        <v>662</v>
      </c>
      <c r="C370" s="394"/>
      <c r="D370" s="394"/>
      <c r="E370" s="394"/>
      <c r="F370" s="394"/>
      <c r="G370" s="394"/>
      <c r="H370" s="394"/>
      <c r="I370" s="394"/>
      <c r="J370" s="394"/>
      <c r="K370" s="395">
        <v>251</v>
      </c>
      <c r="L370" s="419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392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96"/>
      <c r="L371" s="420"/>
      <c r="M371" s="66"/>
      <c r="N371" s="66"/>
      <c r="O371" s="67"/>
      <c r="P371" s="66"/>
      <c r="Q371" s="67"/>
    </row>
    <row r="372" spans="1:17" ht="12.5" thickBot="1">
      <c r="A372" s="392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397"/>
      <c r="L372" s="421"/>
      <c r="M372" s="66"/>
      <c r="N372" s="66"/>
      <c r="O372" s="67"/>
      <c r="P372" s="66"/>
      <c r="Q372" s="67"/>
    </row>
    <row r="373" spans="1:17" ht="12" customHeight="1">
      <c r="A373" s="392">
        <v>0</v>
      </c>
      <c r="B373" s="393" t="s">
        <v>695</v>
      </c>
      <c r="C373" s="394"/>
      <c r="D373" s="394"/>
      <c r="E373" s="394"/>
      <c r="F373" s="394"/>
      <c r="G373" s="394"/>
      <c r="H373" s="394"/>
      <c r="I373" s="394"/>
      <c r="J373" s="394"/>
      <c r="K373" s="395">
        <v>98</v>
      </c>
      <c r="L373" s="419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392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96"/>
      <c r="L374" s="420"/>
      <c r="M374" s="66"/>
      <c r="N374" s="66"/>
      <c r="O374" s="67"/>
      <c r="P374" s="66"/>
      <c r="Q374" s="67"/>
    </row>
    <row r="375" spans="1:17" ht="12" customHeight="1" thickBot="1">
      <c r="A375" s="392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397"/>
      <c r="L375" s="421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82" t="s">
        <v>4089</v>
      </c>
      <c r="D377" s="383"/>
      <c r="E377" s="383"/>
      <c r="F377" s="383"/>
      <c r="G377" s="383"/>
      <c r="H377" s="383"/>
      <c r="I377" s="383"/>
      <c r="J377" s="384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82" t="s">
        <v>4090</v>
      </c>
      <c r="D378" s="383"/>
      <c r="E378" s="383"/>
      <c r="F378" s="383"/>
      <c r="G378" s="383"/>
      <c r="H378" s="383"/>
      <c r="I378" s="383"/>
      <c r="J378" s="384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82" t="s">
        <v>4091</v>
      </c>
      <c r="D379" s="383"/>
      <c r="E379" s="383"/>
      <c r="F379" s="383"/>
      <c r="G379" s="383"/>
      <c r="H379" s="383"/>
      <c r="I379" s="383"/>
      <c r="J379" s="384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82" t="s">
        <v>4092</v>
      </c>
      <c r="D380" s="383"/>
      <c r="E380" s="383"/>
      <c r="F380" s="383"/>
      <c r="G380" s="383"/>
      <c r="H380" s="383"/>
      <c r="I380" s="383"/>
      <c r="J380" s="384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82" t="s">
        <v>4093</v>
      </c>
      <c r="D381" s="383"/>
      <c r="E381" s="383"/>
      <c r="F381" s="383"/>
      <c r="G381" s="383"/>
      <c r="H381" s="383"/>
      <c r="I381" s="383"/>
      <c r="J381" s="384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82" t="s">
        <v>4094</v>
      </c>
      <c r="D382" s="383"/>
      <c r="E382" s="383"/>
      <c r="F382" s="383"/>
      <c r="G382" s="383"/>
      <c r="H382" s="383"/>
      <c r="I382" s="383"/>
      <c r="J382" s="384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82" t="s">
        <v>4095</v>
      </c>
      <c r="D383" s="383"/>
      <c r="E383" s="383"/>
      <c r="F383" s="383"/>
      <c r="G383" s="383"/>
      <c r="H383" s="383"/>
      <c r="I383" s="383"/>
      <c r="J383" s="384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82" t="s">
        <v>4096</v>
      </c>
      <c r="D384" s="383"/>
      <c r="E384" s="383"/>
      <c r="F384" s="383"/>
      <c r="G384" s="383"/>
      <c r="H384" s="383"/>
      <c r="I384" s="383"/>
      <c r="J384" s="384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82" t="s">
        <v>4097</v>
      </c>
      <c r="D385" s="383"/>
      <c r="E385" s="383"/>
      <c r="F385" s="383"/>
      <c r="G385" s="383"/>
      <c r="H385" s="383"/>
      <c r="I385" s="383"/>
      <c r="J385" s="384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82" t="s">
        <v>4098</v>
      </c>
      <c r="D386" s="383"/>
      <c r="E386" s="383"/>
      <c r="F386" s="383"/>
      <c r="G386" s="383"/>
      <c r="H386" s="383"/>
      <c r="I386" s="383"/>
      <c r="J386" s="384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82" t="s">
        <v>4111</v>
      </c>
      <c r="D387" s="383"/>
      <c r="E387" s="383"/>
      <c r="F387" s="383"/>
      <c r="G387" s="383"/>
      <c r="H387" s="383"/>
      <c r="I387" s="383"/>
      <c r="J387" s="384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82" t="s">
        <v>4112</v>
      </c>
      <c r="D388" s="383"/>
      <c r="E388" s="383"/>
      <c r="F388" s="383"/>
      <c r="G388" s="383"/>
      <c r="H388" s="383"/>
      <c r="I388" s="383"/>
      <c r="J388" s="384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82" t="s">
        <v>4628</v>
      </c>
      <c r="D389" s="383"/>
      <c r="E389" s="383"/>
      <c r="F389" s="383"/>
      <c r="G389" s="383"/>
      <c r="H389" s="383"/>
      <c r="I389" s="383"/>
      <c r="J389" s="384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82" t="s">
        <v>4629</v>
      </c>
      <c r="D390" s="383"/>
      <c r="E390" s="383"/>
      <c r="F390" s="383"/>
      <c r="G390" s="383"/>
      <c r="H390" s="383"/>
      <c r="I390" s="383"/>
      <c r="J390" s="384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82" t="s">
        <v>4630</v>
      </c>
      <c r="D391" s="383"/>
      <c r="E391" s="383"/>
      <c r="F391" s="383"/>
      <c r="G391" s="383"/>
      <c r="H391" s="383"/>
      <c r="I391" s="383"/>
      <c r="J391" s="384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82"/>
      <c r="D392" s="383"/>
      <c r="E392" s="383"/>
      <c r="F392" s="383"/>
      <c r="G392" s="383"/>
      <c r="H392" s="383"/>
      <c r="I392" s="383"/>
      <c r="J392" s="384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82" t="s">
        <v>4099</v>
      </c>
      <c r="D393" s="383"/>
      <c r="E393" s="383"/>
      <c r="F393" s="383"/>
      <c r="G393" s="383"/>
      <c r="H393" s="383"/>
      <c r="I393" s="383"/>
      <c r="J393" s="384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82" t="s">
        <v>4100</v>
      </c>
      <c r="D394" s="383"/>
      <c r="E394" s="383"/>
      <c r="F394" s="383"/>
      <c r="G394" s="383"/>
      <c r="H394" s="383"/>
      <c r="I394" s="383"/>
      <c r="J394" s="384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82" t="s">
        <v>4101</v>
      </c>
      <c r="D395" s="383"/>
      <c r="E395" s="383"/>
      <c r="F395" s="383"/>
      <c r="G395" s="383"/>
      <c r="H395" s="383"/>
      <c r="I395" s="383"/>
      <c r="J395" s="384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82" t="s">
        <v>4102</v>
      </c>
      <c r="D396" s="383"/>
      <c r="E396" s="383"/>
      <c r="F396" s="383"/>
      <c r="G396" s="383"/>
      <c r="H396" s="383"/>
      <c r="I396" s="383"/>
      <c r="J396" s="384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82" t="s">
        <v>4103</v>
      </c>
      <c r="D397" s="383"/>
      <c r="E397" s="383"/>
      <c r="F397" s="383"/>
      <c r="G397" s="383"/>
      <c r="H397" s="383"/>
      <c r="I397" s="383"/>
      <c r="J397" s="384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82" t="s">
        <v>4104</v>
      </c>
      <c r="D398" s="383"/>
      <c r="E398" s="383"/>
      <c r="F398" s="383"/>
      <c r="G398" s="383"/>
      <c r="H398" s="383"/>
      <c r="I398" s="383"/>
      <c r="J398" s="384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82" t="s">
        <v>4105</v>
      </c>
      <c r="D399" s="383"/>
      <c r="E399" s="383"/>
      <c r="F399" s="383"/>
      <c r="G399" s="383"/>
      <c r="H399" s="383"/>
      <c r="I399" s="383"/>
      <c r="J399" s="384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82" t="s">
        <v>4106</v>
      </c>
      <c r="D400" s="383"/>
      <c r="E400" s="383"/>
      <c r="F400" s="383"/>
      <c r="G400" s="383"/>
      <c r="H400" s="383"/>
      <c r="I400" s="383"/>
      <c r="J400" s="384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82" t="s">
        <v>4107</v>
      </c>
      <c r="D401" s="383"/>
      <c r="E401" s="383"/>
      <c r="F401" s="383"/>
      <c r="G401" s="383"/>
      <c r="H401" s="383"/>
      <c r="I401" s="383"/>
      <c r="J401" s="384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82" t="s">
        <v>4108</v>
      </c>
      <c r="D402" s="383"/>
      <c r="E402" s="383"/>
      <c r="F402" s="383"/>
      <c r="G402" s="383"/>
      <c r="H402" s="383"/>
      <c r="I402" s="383"/>
      <c r="J402" s="384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82" t="s">
        <v>4109</v>
      </c>
      <c r="D403" s="383"/>
      <c r="E403" s="383"/>
      <c r="F403" s="383"/>
      <c r="G403" s="383"/>
      <c r="H403" s="383"/>
      <c r="I403" s="383"/>
      <c r="J403" s="384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82" t="s">
        <v>4110</v>
      </c>
      <c r="D404" s="383"/>
      <c r="E404" s="383"/>
      <c r="F404" s="383"/>
      <c r="G404" s="383"/>
      <c r="H404" s="383"/>
      <c r="I404" s="383"/>
      <c r="J404" s="384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385" t="s">
        <v>3952</v>
      </c>
      <c r="C405" s="385"/>
      <c r="D405" s="385"/>
      <c r="E405" s="385"/>
      <c r="F405" s="385"/>
      <c r="G405" s="385"/>
      <c r="H405" s="385"/>
      <c r="I405" s="385"/>
      <c r="J405" s="385"/>
      <c r="K405" s="386"/>
      <c r="L405" s="314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82" t="s">
        <v>3953</v>
      </c>
      <c r="D406" s="383"/>
      <c r="E406" s="383"/>
      <c r="F406" s="383"/>
      <c r="G406" s="383"/>
      <c r="H406" s="383"/>
      <c r="I406" s="383"/>
      <c r="J406" s="384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82" t="s">
        <v>3954</v>
      </c>
      <c r="D407" s="383"/>
      <c r="E407" s="383"/>
      <c r="F407" s="383"/>
      <c r="G407" s="383"/>
      <c r="H407" s="383"/>
      <c r="I407" s="383"/>
      <c r="J407" s="384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82" t="s">
        <v>3955</v>
      </c>
      <c r="D408" s="383"/>
      <c r="E408" s="383"/>
      <c r="F408" s="383"/>
      <c r="G408" s="383"/>
      <c r="H408" s="383"/>
      <c r="I408" s="383"/>
      <c r="J408" s="384"/>
      <c r="K408" s="313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82" t="s">
        <v>3956</v>
      </c>
      <c r="D409" s="383"/>
      <c r="E409" s="383"/>
      <c r="F409" s="383"/>
      <c r="G409" s="383"/>
      <c r="H409" s="383"/>
      <c r="I409" s="383"/>
      <c r="J409" s="384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82" t="s">
        <v>3957</v>
      </c>
      <c r="D410" s="383"/>
      <c r="E410" s="383"/>
      <c r="F410" s="383"/>
      <c r="G410" s="383"/>
      <c r="H410" s="383"/>
      <c r="I410" s="383"/>
      <c r="J410" s="384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82" t="s">
        <v>3958</v>
      </c>
      <c r="D411" s="383"/>
      <c r="E411" s="383"/>
      <c r="F411" s="383"/>
      <c r="G411" s="383"/>
      <c r="H411" s="383"/>
      <c r="I411" s="383"/>
      <c r="J411" s="384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82" t="s">
        <v>698</v>
      </c>
      <c r="D412" s="383"/>
      <c r="E412" s="383"/>
      <c r="F412" s="383"/>
      <c r="G412" s="383"/>
      <c r="H412" s="383"/>
      <c r="I412" s="383"/>
      <c r="J412" s="384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82" t="s">
        <v>3959</v>
      </c>
      <c r="D413" s="383"/>
      <c r="E413" s="383"/>
      <c r="F413" s="383"/>
      <c r="G413" s="383"/>
      <c r="H413" s="383"/>
      <c r="I413" s="383"/>
      <c r="J413" s="384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82" t="s">
        <v>3960</v>
      </c>
      <c r="D414" s="383"/>
      <c r="E414" s="383"/>
      <c r="F414" s="383"/>
      <c r="G414" s="383"/>
      <c r="H414" s="383"/>
      <c r="I414" s="383"/>
      <c r="J414" s="384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82" t="s">
        <v>3961</v>
      </c>
      <c r="D415" s="383"/>
      <c r="E415" s="383"/>
      <c r="F415" s="383"/>
      <c r="G415" s="383"/>
      <c r="H415" s="383"/>
      <c r="I415" s="383"/>
      <c r="J415" s="384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82" t="s">
        <v>3962</v>
      </c>
      <c r="D416" s="383"/>
      <c r="E416" s="383"/>
      <c r="F416" s="383"/>
      <c r="G416" s="383"/>
      <c r="H416" s="383"/>
      <c r="I416" s="383"/>
      <c r="J416" s="384"/>
      <c r="K416" s="313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82" t="s">
        <v>3963</v>
      </c>
      <c r="D417" s="383"/>
      <c r="E417" s="383"/>
      <c r="F417" s="383"/>
      <c r="G417" s="383"/>
      <c r="H417" s="383"/>
      <c r="I417" s="383"/>
      <c r="J417" s="384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82" t="s">
        <v>3964</v>
      </c>
      <c r="D418" s="383"/>
      <c r="E418" s="383"/>
      <c r="F418" s="383"/>
      <c r="G418" s="383"/>
      <c r="H418" s="383"/>
      <c r="I418" s="383"/>
      <c r="J418" s="384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82" t="s">
        <v>3965</v>
      </c>
      <c r="D419" s="383"/>
      <c r="E419" s="383"/>
      <c r="F419" s="383"/>
      <c r="G419" s="383"/>
      <c r="H419" s="383"/>
      <c r="I419" s="383"/>
      <c r="J419" s="384"/>
      <c r="K419" s="313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82" t="s">
        <v>3966</v>
      </c>
      <c r="D420" s="383"/>
      <c r="E420" s="383"/>
      <c r="F420" s="383"/>
      <c r="G420" s="383"/>
      <c r="H420" s="383"/>
      <c r="I420" s="383"/>
      <c r="J420" s="384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82" t="s">
        <v>3967</v>
      </c>
      <c r="D421" s="383"/>
      <c r="E421" s="383"/>
      <c r="F421" s="383"/>
      <c r="G421" s="383"/>
      <c r="H421" s="383"/>
      <c r="I421" s="383"/>
      <c r="J421" s="384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82" t="s">
        <v>3968</v>
      </c>
      <c r="D422" s="383"/>
      <c r="E422" s="383"/>
      <c r="F422" s="383"/>
      <c r="G422" s="383"/>
      <c r="H422" s="383"/>
      <c r="I422" s="383"/>
      <c r="J422" s="384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82" t="s">
        <v>3969</v>
      </c>
      <c r="D423" s="383"/>
      <c r="E423" s="383"/>
      <c r="F423" s="383"/>
      <c r="G423" s="383"/>
      <c r="H423" s="383"/>
      <c r="I423" s="383"/>
      <c r="J423" s="384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82" t="s">
        <v>3970</v>
      </c>
      <c r="D424" s="383"/>
      <c r="E424" s="383"/>
      <c r="F424" s="383"/>
      <c r="G424" s="383"/>
      <c r="H424" s="383"/>
      <c r="I424" s="383"/>
      <c r="J424" s="384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82" t="s">
        <v>3971</v>
      </c>
      <c r="D425" s="383"/>
      <c r="E425" s="383"/>
      <c r="F425" s="383"/>
      <c r="G425" s="383"/>
      <c r="H425" s="383"/>
      <c r="I425" s="383"/>
      <c r="J425" s="384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82" t="s">
        <v>3972</v>
      </c>
      <c r="D426" s="383"/>
      <c r="E426" s="383"/>
      <c r="F426" s="383"/>
      <c r="G426" s="383"/>
      <c r="H426" s="383"/>
      <c r="I426" s="383"/>
      <c r="J426" s="384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82" t="s">
        <v>3973</v>
      </c>
      <c r="D427" s="383"/>
      <c r="E427" s="383"/>
      <c r="F427" s="383"/>
      <c r="G427" s="383"/>
      <c r="H427" s="383"/>
      <c r="I427" s="383"/>
      <c r="J427" s="384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82" t="s">
        <v>3974</v>
      </c>
      <c r="D428" s="383"/>
      <c r="E428" s="383"/>
      <c r="F428" s="383"/>
      <c r="G428" s="383"/>
      <c r="H428" s="383"/>
      <c r="I428" s="383"/>
      <c r="J428" s="384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82" t="s">
        <v>3975</v>
      </c>
      <c r="D429" s="383"/>
      <c r="E429" s="383"/>
      <c r="F429" s="383"/>
      <c r="G429" s="383"/>
      <c r="H429" s="383"/>
      <c r="I429" s="383"/>
      <c r="J429" s="384"/>
      <c r="K429" s="313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82" t="s">
        <v>3976</v>
      </c>
      <c r="D430" s="383"/>
      <c r="E430" s="383"/>
      <c r="F430" s="383"/>
      <c r="G430" s="383"/>
      <c r="H430" s="383"/>
      <c r="I430" s="383"/>
      <c r="J430" s="384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387" t="s">
        <v>4878</v>
      </c>
      <c r="C431" s="387" t="s">
        <v>4878</v>
      </c>
      <c r="D431" s="387"/>
      <c r="E431" s="387"/>
      <c r="F431" s="387"/>
      <c r="G431" s="387"/>
      <c r="H431" s="387"/>
      <c r="I431" s="387"/>
      <c r="J431" s="387"/>
      <c r="K431" s="388">
        <v>0</v>
      </c>
      <c r="L431" s="314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82" t="s">
        <v>3814</v>
      </c>
      <c r="D432" s="383"/>
      <c r="E432" s="383"/>
      <c r="F432" s="383"/>
      <c r="G432" s="383"/>
      <c r="H432" s="383"/>
      <c r="I432" s="383"/>
      <c r="J432" s="384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82" t="s">
        <v>3815</v>
      </c>
      <c r="D433" s="383"/>
      <c r="E433" s="383"/>
      <c r="F433" s="383"/>
      <c r="G433" s="383"/>
      <c r="H433" s="383"/>
      <c r="I433" s="383"/>
      <c r="J433" s="384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82" t="s">
        <v>3816</v>
      </c>
      <c r="D434" s="383"/>
      <c r="E434" s="383"/>
      <c r="F434" s="383"/>
      <c r="G434" s="383"/>
      <c r="H434" s="383"/>
      <c r="I434" s="383"/>
      <c r="J434" s="384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82" t="s">
        <v>3817</v>
      </c>
      <c r="D435" s="383"/>
      <c r="E435" s="383"/>
      <c r="F435" s="383"/>
      <c r="G435" s="383"/>
      <c r="H435" s="383"/>
      <c r="I435" s="383"/>
      <c r="J435" s="384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82" t="s">
        <v>3818</v>
      </c>
      <c r="D436" s="383"/>
      <c r="E436" s="383"/>
      <c r="F436" s="383"/>
      <c r="G436" s="383"/>
      <c r="H436" s="383"/>
      <c r="I436" s="383"/>
      <c r="J436" s="384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82" t="s">
        <v>3819</v>
      </c>
      <c r="D437" s="383"/>
      <c r="E437" s="383"/>
      <c r="F437" s="383"/>
      <c r="G437" s="383"/>
      <c r="H437" s="383"/>
      <c r="I437" s="383"/>
      <c r="J437" s="384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82" t="s">
        <v>3820</v>
      </c>
      <c r="D438" s="383"/>
      <c r="E438" s="383"/>
      <c r="F438" s="383"/>
      <c r="G438" s="383"/>
      <c r="H438" s="383"/>
      <c r="I438" s="383"/>
      <c r="J438" s="384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82" t="s">
        <v>3821</v>
      </c>
      <c r="D439" s="383"/>
      <c r="E439" s="383"/>
      <c r="F439" s="383"/>
      <c r="G439" s="383"/>
      <c r="H439" s="383"/>
      <c r="I439" s="383"/>
      <c r="J439" s="384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82" t="s">
        <v>3822</v>
      </c>
      <c r="D440" s="383"/>
      <c r="E440" s="383"/>
      <c r="F440" s="383"/>
      <c r="G440" s="383"/>
      <c r="H440" s="383"/>
      <c r="I440" s="383"/>
      <c r="J440" s="384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82" t="s">
        <v>3823</v>
      </c>
      <c r="D441" s="383"/>
      <c r="E441" s="383"/>
      <c r="F441" s="383"/>
      <c r="G441" s="383"/>
      <c r="H441" s="383"/>
      <c r="I441" s="383"/>
      <c r="J441" s="384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82" t="s">
        <v>3824</v>
      </c>
      <c r="D442" s="383"/>
      <c r="E442" s="383"/>
      <c r="F442" s="383"/>
      <c r="G442" s="383"/>
      <c r="H442" s="383"/>
      <c r="I442" s="383"/>
      <c r="J442" s="384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82" t="s">
        <v>3825</v>
      </c>
      <c r="D443" s="383"/>
      <c r="E443" s="383"/>
      <c r="F443" s="383"/>
      <c r="G443" s="383"/>
      <c r="H443" s="383"/>
      <c r="I443" s="383"/>
      <c r="J443" s="384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82" t="s">
        <v>3826</v>
      </c>
      <c r="D444" s="383"/>
      <c r="E444" s="383"/>
      <c r="F444" s="383"/>
      <c r="G444" s="383"/>
      <c r="H444" s="383"/>
      <c r="I444" s="383"/>
      <c r="J444" s="384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82" t="s">
        <v>3827</v>
      </c>
      <c r="D445" s="383"/>
      <c r="E445" s="383"/>
      <c r="F445" s="383"/>
      <c r="G445" s="383"/>
      <c r="H445" s="383"/>
      <c r="I445" s="383"/>
      <c r="J445" s="384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82" t="s">
        <v>3828</v>
      </c>
      <c r="D446" s="383"/>
      <c r="E446" s="383"/>
      <c r="F446" s="383"/>
      <c r="G446" s="383"/>
      <c r="H446" s="383"/>
      <c r="I446" s="383"/>
      <c r="J446" s="384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82" t="s">
        <v>3829</v>
      </c>
      <c r="D447" s="383"/>
      <c r="E447" s="383"/>
      <c r="F447" s="383"/>
      <c r="G447" s="383"/>
      <c r="H447" s="383"/>
      <c r="I447" s="383"/>
      <c r="J447" s="384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82" t="s">
        <v>3830</v>
      </c>
      <c r="D448" s="383"/>
      <c r="E448" s="383"/>
      <c r="F448" s="383"/>
      <c r="G448" s="383"/>
      <c r="H448" s="383"/>
      <c r="I448" s="383"/>
      <c r="J448" s="384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82" t="s">
        <v>3831</v>
      </c>
      <c r="D449" s="383"/>
      <c r="E449" s="383"/>
      <c r="F449" s="383"/>
      <c r="G449" s="383"/>
      <c r="H449" s="383"/>
      <c r="I449" s="383"/>
      <c r="J449" s="384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82" t="s">
        <v>3832</v>
      </c>
      <c r="D450" s="383"/>
      <c r="E450" s="383"/>
      <c r="F450" s="383"/>
      <c r="G450" s="383"/>
      <c r="H450" s="383"/>
      <c r="I450" s="383"/>
      <c r="J450" s="384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82" t="s">
        <v>3833</v>
      </c>
      <c r="D451" s="383"/>
      <c r="E451" s="383"/>
      <c r="F451" s="383"/>
      <c r="G451" s="383"/>
      <c r="H451" s="383"/>
      <c r="I451" s="383"/>
      <c r="J451" s="384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82" t="s">
        <v>3834</v>
      </c>
      <c r="D452" s="383"/>
      <c r="E452" s="383"/>
      <c r="F452" s="383"/>
      <c r="G452" s="383"/>
      <c r="H452" s="383"/>
      <c r="I452" s="383"/>
      <c r="J452" s="384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82" t="s">
        <v>3835</v>
      </c>
      <c r="D453" s="383"/>
      <c r="E453" s="383"/>
      <c r="F453" s="383"/>
      <c r="G453" s="383"/>
      <c r="H453" s="383"/>
      <c r="I453" s="383"/>
      <c r="J453" s="384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82" t="s">
        <v>3836</v>
      </c>
      <c r="D454" s="383"/>
      <c r="E454" s="383"/>
      <c r="F454" s="383"/>
      <c r="G454" s="383"/>
      <c r="H454" s="383"/>
      <c r="I454" s="383"/>
      <c r="J454" s="384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82" t="s">
        <v>3837</v>
      </c>
      <c r="D455" s="383"/>
      <c r="E455" s="383"/>
      <c r="F455" s="383"/>
      <c r="G455" s="383"/>
      <c r="H455" s="383"/>
      <c r="I455" s="383"/>
      <c r="J455" s="384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82" t="s">
        <v>3838</v>
      </c>
      <c r="D456" s="383"/>
      <c r="E456" s="383"/>
      <c r="F456" s="383"/>
      <c r="G456" s="383"/>
      <c r="H456" s="383"/>
      <c r="I456" s="383"/>
      <c r="J456" s="384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82" t="s">
        <v>3839</v>
      </c>
      <c r="D457" s="383"/>
      <c r="E457" s="383"/>
      <c r="F457" s="383"/>
      <c r="G457" s="383"/>
      <c r="H457" s="383"/>
      <c r="I457" s="383"/>
      <c r="J457" s="384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82" t="s">
        <v>3840</v>
      </c>
      <c r="D458" s="383"/>
      <c r="E458" s="383"/>
      <c r="F458" s="383"/>
      <c r="G458" s="383"/>
      <c r="H458" s="383"/>
      <c r="I458" s="383"/>
      <c r="J458" s="384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82" t="s">
        <v>3841</v>
      </c>
      <c r="D459" s="383"/>
      <c r="E459" s="383"/>
      <c r="F459" s="383"/>
      <c r="G459" s="383"/>
      <c r="H459" s="383"/>
      <c r="I459" s="383"/>
      <c r="J459" s="384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389" t="s">
        <v>3842</v>
      </c>
      <c r="D460" s="390"/>
      <c r="E460" s="390"/>
      <c r="F460" s="390"/>
      <c r="G460" s="390"/>
      <c r="H460" s="390"/>
      <c r="I460" s="390"/>
      <c r="J460" s="391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387" t="s">
        <v>4879</v>
      </c>
      <c r="C461" s="387"/>
      <c r="D461" s="387"/>
      <c r="E461" s="387"/>
      <c r="F461" s="387"/>
      <c r="G461" s="387"/>
      <c r="H461" s="387"/>
      <c r="I461" s="387"/>
      <c r="J461" s="387"/>
      <c r="K461" s="388"/>
      <c r="L461" s="314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82" t="s">
        <v>4461</v>
      </c>
      <c r="D462" s="383"/>
      <c r="E462" s="383"/>
      <c r="F462" s="383"/>
      <c r="G462" s="383"/>
      <c r="H462" s="383"/>
      <c r="I462" s="383"/>
      <c r="J462" s="384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82" t="s">
        <v>4455</v>
      </c>
      <c r="D463" s="383"/>
      <c r="E463" s="383"/>
      <c r="F463" s="383"/>
      <c r="G463" s="383"/>
      <c r="H463" s="383"/>
      <c r="I463" s="383"/>
      <c r="J463" s="384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82" t="s">
        <v>4462</v>
      </c>
      <c r="D464" s="383"/>
      <c r="E464" s="383"/>
      <c r="F464" s="383"/>
      <c r="G464" s="383"/>
      <c r="H464" s="383"/>
      <c r="I464" s="383"/>
      <c r="J464" s="384"/>
      <c r="K464" s="313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82" t="s">
        <v>4459</v>
      </c>
      <c r="D465" s="383"/>
      <c r="E465" s="383"/>
      <c r="F465" s="383"/>
      <c r="G465" s="383"/>
      <c r="H465" s="383"/>
      <c r="I465" s="383"/>
      <c r="J465" s="384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82" t="s">
        <v>4467</v>
      </c>
      <c r="D466" s="383"/>
      <c r="E466" s="383"/>
      <c r="F466" s="383"/>
      <c r="G466" s="383"/>
      <c r="H466" s="383"/>
      <c r="I466" s="383"/>
      <c r="J466" s="384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82" t="s">
        <v>4460</v>
      </c>
      <c r="D467" s="383"/>
      <c r="E467" s="383"/>
      <c r="F467" s="383"/>
      <c r="G467" s="383"/>
      <c r="H467" s="383"/>
      <c r="I467" s="383"/>
      <c r="J467" s="384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82" t="s">
        <v>4458</v>
      </c>
      <c r="D468" s="383"/>
      <c r="E468" s="383"/>
      <c r="F468" s="383"/>
      <c r="G468" s="383"/>
      <c r="H468" s="383"/>
      <c r="I468" s="383"/>
      <c r="J468" s="384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82" t="s">
        <v>4463</v>
      </c>
      <c r="D469" s="383"/>
      <c r="E469" s="383"/>
      <c r="F469" s="383"/>
      <c r="G469" s="383"/>
      <c r="H469" s="383"/>
      <c r="I469" s="383"/>
      <c r="J469" s="384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82" t="s">
        <v>4465</v>
      </c>
      <c r="D470" s="383"/>
      <c r="E470" s="383"/>
      <c r="F470" s="383"/>
      <c r="G470" s="383"/>
      <c r="H470" s="383"/>
      <c r="I470" s="383"/>
      <c r="J470" s="384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82" t="s">
        <v>4468</v>
      </c>
      <c r="D471" s="383"/>
      <c r="E471" s="383"/>
      <c r="F471" s="383"/>
      <c r="G471" s="383"/>
      <c r="H471" s="383"/>
      <c r="I471" s="383"/>
      <c r="J471" s="384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82" t="s">
        <v>4469</v>
      </c>
      <c r="D472" s="383"/>
      <c r="E472" s="383"/>
      <c r="F472" s="383"/>
      <c r="G472" s="383"/>
      <c r="H472" s="383"/>
      <c r="I472" s="383"/>
      <c r="J472" s="384"/>
      <c r="K472" s="313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82" t="s">
        <v>4470</v>
      </c>
      <c r="D473" s="383"/>
      <c r="E473" s="383"/>
      <c r="F473" s="383"/>
      <c r="G473" s="383"/>
      <c r="H473" s="383"/>
      <c r="I473" s="383"/>
      <c r="J473" s="384"/>
      <c r="K473" s="313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82" t="s">
        <v>4478</v>
      </c>
      <c r="D474" s="383"/>
      <c r="E474" s="383"/>
      <c r="F474" s="383"/>
      <c r="G474" s="383"/>
      <c r="H474" s="383"/>
      <c r="I474" s="383"/>
      <c r="J474" s="384"/>
      <c r="K474" s="313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82" t="s">
        <v>4479</v>
      </c>
      <c r="D475" s="383"/>
      <c r="E475" s="383"/>
      <c r="F475" s="383"/>
      <c r="G475" s="383"/>
      <c r="H475" s="383"/>
      <c r="I475" s="383"/>
      <c r="J475" s="384"/>
      <c r="K475" s="313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82" t="s">
        <v>4457</v>
      </c>
      <c r="D476" s="383"/>
      <c r="E476" s="383"/>
      <c r="F476" s="383"/>
      <c r="G476" s="383"/>
      <c r="H476" s="383"/>
      <c r="I476" s="383"/>
      <c r="J476" s="384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82" t="s">
        <v>4456</v>
      </c>
      <c r="D477" s="383"/>
      <c r="E477" s="383"/>
      <c r="F477" s="383"/>
      <c r="G477" s="383"/>
      <c r="H477" s="383"/>
      <c r="I477" s="383"/>
      <c r="J477" s="384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82" t="s">
        <v>4464</v>
      </c>
      <c r="D478" s="383"/>
      <c r="E478" s="383"/>
      <c r="F478" s="383"/>
      <c r="G478" s="383"/>
      <c r="H478" s="383"/>
      <c r="I478" s="383"/>
      <c r="J478" s="384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82" t="s">
        <v>4475</v>
      </c>
      <c r="D479" s="383"/>
      <c r="E479" s="383"/>
      <c r="F479" s="383"/>
      <c r="G479" s="383"/>
      <c r="H479" s="383"/>
      <c r="I479" s="383"/>
      <c r="J479" s="384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82" t="s">
        <v>4471</v>
      </c>
      <c r="D480" s="383"/>
      <c r="E480" s="383"/>
      <c r="F480" s="383"/>
      <c r="G480" s="383"/>
      <c r="H480" s="383"/>
      <c r="I480" s="383"/>
      <c r="J480" s="384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82" t="s">
        <v>4472</v>
      </c>
      <c r="D481" s="383"/>
      <c r="E481" s="383"/>
      <c r="F481" s="383"/>
      <c r="G481" s="383"/>
      <c r="H481" s="383"/>
      <c r="I481" s="383"/>
      <c r="J481" s="384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82" t="s">
        <v>4473</v>
      </c>
      <c r="D482" s="383"/>
      <c r="E482" s="383"/>
      <c r="F482" s="383"/>
      <c r="G482" s="383"/>
      <c r="H482" s="383"/>
      <c r="I482" s="383"/>
      <c r="J482" s="384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82" t="s">
        <v>4474</v>
      </c>
      <c r="D483" s="383"/>
      <c r="E483" s="383"/>
      <c r="F483" s="383"/>
      <c r="G483" s="383"/>
      <c r="H483" s="383"/>
      <c r="I483" s="383"/>
      <c r="J483" s="384"/>
      <c r="K483" s="313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82" t="s">
        <v>4809</v>
      </c>
      <c r="D484" s="383"/>
      <c r="E484" s="383"/>
      <c r="F484" s="383"/>
      <c r="G484" s="383"/>
      <c r="H484" s="383"/>
      <c r="I484" s="383"/>
      <c r="J484" s="384"/>
      <c r="K484" s="313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82" t="s">
        <v>4476</v>
      </c>
      <c r="D485" s="383"/>
      <c r="E485" s="383"/>
      <c r="F485" s="383"/>
      <c r="G485" s="383"/>
      <c r="H485" s="383"/>
      <c r="I485" s="383"/>
      <c r="J485" s="384"/>
      <c r="K485" s="313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82" t="s">
        <v>4880</v>
      </c>
      <c r="D486" s="383"/>
      <c r="E486" s="383"/>
      <c r="F486" s="383"/>
      <c r="G486" s="383"/>
      <c r="H486" s="383"/>
      <c r="I486" s="383"/>
      <c r="J486" s="384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82" t="s">
        <v>4477</v>
      </c>
      <c r="D487" s="383"/>
      <c r="E487" s="383"/>
      <c r="F487" s="383"/>
      <c r="G487" s="383"/>
      <c r="H487" s="383"/>
      <c r="I487" s="383"/>
      <c r="J487" s="384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82" t="s">
        <v>4881</v>
      </c>
      <c r="D488" s="383"/>
      <c r="E488" s="383"/>
      <c r="F488" s="383"/>
      <c r="G488" s="383"/>
      <c r="H488" s="383"/>
      <c r="I488" s="383"/>
      <c r="J488" s="384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387" t="s">
        <v>3874</v>
      </c>
      <c r="C489" s="387" t="s">
        <v>3874</v>
      </c>
      <c r="D489" s="387"/>
      <c r="E489" s="387"/>
      <c r="F489" s="387"/>
      <c r="G489" s="387"/>
      <c r="H489" s="387"/>
      <c r="I489" s="387"/>
      <c r="J489" s="387"/>
      <c r="K489" s="388">
        <v>0</v>
      </c>
      <c r="L489" s="314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82" t="s">
        <v>3875</v>
      </c>
      <c r="D490" s="383"/>
      <c r="E490" s="383"/>
      <c r="F490" s="383"/>
      <c r="G490" s="383"/>
      <c r="H490" s="383"/>
      <c r="I490" s="383"/>
      <c r="J490" s="384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82" t="s">
        <v>3876</v>
      </c>
      <c r="D491" s="383"/>
      <c r="E491" s="383"/>
      <c r="F491" s="383"/>
      <c r="G491" s="383"/>
      <c r="H491" s="383"/>
      <c r="I491" s="383"/>
      <c r="J491" s="384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82" t="s">
        <v>3877</v>
      </c>
      <c r="D492" s="383"/>
      <c r="E492" s="383"/>
      <c r="F492" s="383"/>
      <c r="G492" s="383"/>
      <c r="H492" s="383"/>
      <c r="I492" s="383"/>
      <c r="J492" s="384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82" t="s">
        <v>3878</v>
      </c>
      <c r="D493" s="383"/>
      <c r="E493" s="383"/>
      <c r="F493" s="383"/>
      <c r="G493" s="383"/>
      <c r="H493" s="383"/>
      <c r="I493" s="383"/>
      <c r="J493" s="384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82" t="s">
        <v>3879</v>
      </c>
      <c r="D494" s="383"/>
      <c r="E494" s="383"/>
      <c r="F494" s="383"/>
      <c r="G494" s="383"/>
      <c r="H494" s="383"/>
      <c r="I494" s="383"/>
      <c r="J494" s="384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82" t="s">
        <v>3880</v>
      </c>
      <c r="D495" s="383"/>
      <c r="E495" s="383"/>
      <c r="F495" s="383"/>
      <c r="G495" s="383"/>
      <c r="H495" s="383"/>
      <c r="I495" s="383"/>
      <c r="J495" s="384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82" t="s">
        <v>3881</v>
      </c>
      <c r="D496" s="383"/>
      <c r="E496" s="383"/>
      <c r="F496" s="383"/>
      <c r="G496" s="383"/>
      <c r="H496" s="383"/>
      <c r="I496" s="383"/>
      <c r="J496" s="384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82" t="s">
        <v>3882</v>
      </c>
      <c r="D497" s="383"/>
      <c r="E497" s="383"/>
      <c r="F497" s="383"/>
      <c r="G497" s="383"/>
      <c r="H497" s="383"/>
      <c r="I497" s="383"/>
      <c r="J497" s="384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82" t="s">
        <v>3883</v>
      </c>
      <c r="D498" s="383"/>
      <c r="E498" s="383"/>
      <c r="F498" s="383"/>
      <c r="G498" s="383"/>
      <c r="H498" s="383"/>
      <c r="I498" s="383"/>
      <c r="J498" s="384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82" t="s">
        <v>3884</v>
      </c>
      <c r="D499" s="383"/>
      <c r="E499" s="383"/>
      <c r="F499" s="383"/>
      <c r="G499" s="383"/>
      <c r="H499" s="383"/>
      <c r="I499" s="383"/>
      <c r="J499" s="384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82" t="s">
        <v>3885</v>
      </c>
      <c r="D500" s="383"/>
      <c r="E500" s="383"/>
      <c r="F500" s="383"/>
      <c r="G500" s="383"/>
      <c r="H500" s="383"/>
      <c r="I500" s="383"/>
      <c r="J500" s="384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.5" thickBot="1">
      <c r="A501" s="208">
        <v>0</v>
      </c>
      <c r="B501" s="26">
        <v>91553</v>
      </c>
      <c r="C501" s="382" t="s">
        <v>3886</v>
      </c>
      <c r="D501" s="383"/>
      <c r="E501" s="383"/>
      <c r="F501" s="383"/>
      <c r="G501" s="383"/>
      <c r="H501" s="383"/>
      <c r="I501" s="383"/>
      <c r="J501" s="384"/>
      <c r="K501" s="313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385" t="s">
        <v>3887</v>
      </c>
      <c r="C502" s="385" t="s">
        <v>3887</v>
      </c>
      <c r="D502" s="385"/>
      <c r="E502" s="385"/>
      <c r="F502" s="385"/>
      <c r="G502" s="385"/>
      <c r="H502" s="385"/>
      <c r="I502" s="385"/>
      <c r="J502" s="385"/>
      <c r="K502" s="386">
        <v>0</v>
      </c>
      <c r="L502" s="314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82" t="s">
        <v>4546</v>
      </c>
      <c r="D503" s="383"/>
      <c r="E503" s="383"/>
      <c r="F503" s="383"/>
      <c r="G503" s="383"/>
      <c r="H503" s="383"/>
      <c r="I503" s="383"/>
      <c r="J503" s="384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82" t="s">
        <v>4550</v>
      </c>
      <c r="D504" s="383"/>
      <c r="E504" s="383"/>
      <c r="F504" s="383"/>
      <c r="G504" s="383"/>
      <c r="H504" s="383"/>
      <c r="I504" s="383"/>
      <c r="J504" s="384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82" t="s">
        <v>4549</v>
      </c>
      <c r="D505" s="383"/>
      <c r="E505" s="383"/>
      <c r="F505" s="383"/>
      <c r="G505" s="383"/>
      <c r="H505" s="383"/>
      <c r="I505" s="383"/>
      <c r="J505" s="384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82" t="s">
        <v>4548</v>
      </c>
      <c r="D506" s="383"/>
      <c r="E506" s="383"/>
      <c r="F506" s="383"/>
      <c r="G506" s="383"/>
      <c r="H506" s="383"/>
      <c r="I506" s="383"/>
      <c r="J506" s="384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82" t="s">
        <v>4547</v>
      </c>
      <c r="D507" s="383"/>
      <c r="E507" s="383"/>
      <c r="F507" s="383"/>
      <c r="G507" s="383"/>
      <c r="H507" s="383"/>
      <c r="I507" s="383"/>
      <c r="J507" s="384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82" t="s">
        <v>4552</v>
      </c>
      <c r="D508" s="383"/>
      <c r="E508" s="383"/>
      <c r="F508" s="383"/>
      <c r="G508" s="383"/>
      <c r="H508" s="383"/>
      <c r="I508" s="383"/>
      <c r="J508" s="384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82" t="s">
        <v>4551</v>
      </c>
      <c r="D509" s="383"/>
      <c r="E509" s="383"/>
      <c r="F509" s="383"/>
      <c r="G509" s="383"/>
      <c r="H509" s="383"/>
      <c r="I509" s="383"/>
      <c r="J509" s="384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82" t="s">
        <v>3888</v>
      </c>
      <c r="D510" s="383"/>
      <c r="E510" s="383"/>
      <c r="F510" s="383"/>
      <c r="G510" s="383"/>
      <c r="H510" s="383"/>
      <c r="I510" s="383"/>
      <c r="J510" s="384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82" t="s">
        <v>3889</v>
      </c>
      <c r="D511" s="383"/>
      <c r="E511" s="383"/>
      <c r="F511" s="383"/>
      <c r="G511" s="383"/>
      <c r="H511" s="383"/>
      <c r="I511" s="383"/>
      <c r="J511" s="384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82" t="s">
        <v>3890</v>
      </c>
      <c r="D512" s="383"/>
      <c r="E512" s="383"/>
      <c r="F512" s="383"/>
      <c r="G512" s="383"/>
      <c r="H512" s="383"/>
      <c r="I512" s="383"/>
      <c r="J512" s="384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82" t="s">
        <v>3891</v>
      </c>
      <c r="D513" s="383"/>
      <c r="E513" s="383"/>
      <c r="F513" s="383"/>
      <c r="G513" s="383"/>
      <c r="H513" s="383"/>
      <c r="I513" s="383"/>
      <c r="J513" s="384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82" t="s">
        <v>3892</v>
      </c>
      <c r="D514" s="383"/>
      <c r="E514" s="383"/>
      <c r="F514" s="383"/>
      <c r="G514" s="383"/>
      <c r="H514" s="383"/>
      <c r="I514" s="383"/>
      <c r="J514" s="384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82" t="s">
        <v>3893</v>
      </c>
      <c r="D515" s="383"/>
      <c r="E515" s="383"/>
      <c r="F515" s="383"/>
      <c r="G515" s="383"/>
      <c r="H515" s="383"/>
      <c r="I515" s="383"/>
      <c r="J515" s="384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82" t="s">
        <v>3894</v>
      </c>
      <c r="D516" s="383"/>
      <c r="E516" s="383"/>
      <c r="F516" s="383"/>
      <c r="G516" s="383"/>
      <c r="H516" s="383"/>
      <c r="I516" s="383"/>
      <c r="J516" s="384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82" t="s">
        <v>3895</v>
      </c>
      <c r="D517" s="383"/>
      <c r="E517" s="383"/>
      <c r="F517" s="383"/>
      <c r="G517" s="383"/>
      <c r="H517" s="383"/>
      <c r="I517" s="383"/>
      <c r="J517" s="384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82" t="s">
        <v>3896</v>
      </c>
      <c r="D518" s="383"/>
      <c r="E518" s="383"/>
      <c r="F518" s="383"/>
      <c r="G518" s="383"/>
      <c r="H518" s="383"/>
      <c r="I518" s="383"/>
      <c r="J518" s="384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82" t="s">
        <v>3897</v>
      </c>
      <c r="D519" s="383"/>
      <c r="E519" s="383"/>
      <c r="F519" s="383"/>
      <c r="G519" s="383"/>
      <c r="H519" s="383"/>
      <c r="I519" s="383"/>
      <c r="J519" s="384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82" t="s">
        <v>3898</v>
      </c>
      <c r="D520" s="383"/>
      <c r="E520" s="383"/>
      <c r="F520" s="383"/>
      <c r="G520" s="383"/>
      <c r="H520" s="383"/>
      <c r="I520" s="383"/>
      <c r="J520" s="384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82" t="s">
        <v>3899</v>
      </c>
      <c r="D521" s="383"/>
      <c r="E521" s="383"/>
      <c r="F521" s="383"/>
      <c r="G521" s="383"/>
      <c r="H521" s="383"/>
      <c r="I521" s="383"/>
      <c r="J521" s="384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82" t="s">
        <v>3900</v>
      </c>
      <c r="D522" s="383"/>
      <c r="E522" s="383"/>
      <c r="F522" s="383"/>
      <c r="G522" s="383"/>
      <c r="H522" s="383"/>
      <c r="I522" s="383"/>
      <c r="J522" s="384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82" t="s">
        <v>3901</v>
      </c>
      <c r="D523" s="383"/>
      <c r="E523" s="383"/>
      <c r="F523" s="383"/>
      <c r="G523" s="383"/>
      <c r="H523" s="383"/>
      <c r="I523" s="383"/>
      <c r="J523" s="384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82" t="s">
        <v>3902</v>
      </c>
      <c r="D524" s="383"/>
      <c r="E524" s="383"/>
      <c r="F524" s="383"/>
      <c r="G524" s="383"/>
      <c r="H524" s="383"/>
      <c r="I524" s="383"/>
      <c r="J524" s="384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82" t="s">
        <v>3905</v>
      </c>
      <c r="D525" s="383"/>
      <c r="E525" s="383"/>
      <c r="F525" s="383"/>
      <c r="G525" s="383"/>
      <c r="H525" s="383"/>
      <c r="I525" s="383"/>
      <c r="J525" s="384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82" t="s">
        <v>3904</v>
      </c>
      <c r="D526" s="383"/>
      <c r="E526" s="383"/>
      <c r="F526" s="383"/>
      <c r="G526" s="383"/>
      <c r="H526" s="383"/>
      <c r="I526" s="383"/>
      <c r="J526" s="384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82" t="s">
        <v>3903</v>
      </c>
      <c r="D527" s="383"/>
      <c r="E527" s="383"/>
      <c r="F527" s="383"/>
      <c r="G527" s="383"/>
      <c r="H527" s="383"/>
      <c r="I527" s="383"/>
      <c r="J527" s="384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82" t="s">
        <v>3906</v>
      </c>
      <c r="D528" s="383"/>
      <c r="E528" s="383"/>
      <c r="F528" s="383"/>
      <c r="G528" s="383"/>
      <c r="H528" s="383"/>
      <c r="I528" s="383"/>
      <c r="J528" s="384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389" t="s">
        <v>3907</v>
      </c>
      <c r="D529" s="390"/>
      <c r="E529" s="390"/>
      <c r="F529" s="390"/>
      <c r="G529" s="390"/>
      <c r="H529" s="390"/>
      <c r="I529" s="390"/>
      <c r="J529" s="391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385" t="s">
        <v>3908</v>
      </c>
      <c r="C530" s="385" t="s">
        <v>3908</v>
      </c>
      <c r="D530" s="385"/>
      <c r="E530" s="385"/>
      <c r="F530" s="385"/>
      <c r="G530" s="385"/>
      <c r="H530" s="385"/>
      <c r="I530" s="385"/>
      <c r="J530" s="385"/>
      <c r="K530" s="386">
        <v>0</v>
      </c>
      <c r="L530" s="314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82" t="s">
        <v>3912</v>
      </c>
      <c r="D531" s="383"/>
      <c r="E531" s="383"/>
      <c r="F531" s="383"/>
      <c r="G531" s="383"/>
      <c r="H531" s="383"/>
      <c r="I531" s="383"/>
      <c r="J531" s="384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82" t="s">
        <v>3910</v>
      </c>
      <c r="D532" s="383"/>
      <c r="E532" s="383"/>
      <c r="F532" s="383"/>
      <c r="G532" s="383"/>
      <c r="H532" s="383"/>
      <c r="I532" s="383"/>
      <c r="J532" s="384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82" t="s">
        <v>3909</v>
      </c>
      <c r="D533" s="383"/>
      <c r="E533" s="383"/>
      <c r="F533" s="383"/>
      <c r="G533" s="383"/>
      <c r="H533" s="383"/>
      <c r="I533" s="383"/>
      <c r="J533" s="384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82" t="s">
        <v>3911</v>
      </c>
      <c r="D534" s="383"/>
      <c r="E534" s="383"/>
      <c r="F534" s="383"/>
      <c r="G534" s="383"/>
      <c r="H534" s="383"/>
      <c r="I534" s="383"/>
      <c r="J534" s="384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82" t="s">
        <v>4326</v>
      </c>
      <c r="D535" s="383"/>
      <c r="E535" s="383"/>
      <c r="F535" s="383"/>
      <c r="G535" s="383"/>
      <c r="H535" s="383"/>
      <c r="I535" s="383"/>
      <c r="J535" s="384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82" t="s">
        <v>4329</v>
      </c>
      <c r="D536" s="383"/>
      <c r="E536" s="383"/>
      <c r="F536" s="383"/>
      <c r="G536" s="383"/>
      <c r="H536" s="383"/>
      <c r="I536" s="383"/>
      <c r="J536" s="384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82" t="s">
        <v>3913</v>
      </c>
      <c r="D537" s="383"/>
      <c r="E537" s="383"/>
      <c r="F537" s="383"/>
      <c r="G537" s="383"/>
      <c r="H537" s="383"/>
      <c r="I537" s="383"/>
      <c r="J537" s="384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82" t="s">
        <v>3914</v>
      </c>
      <c r="D538" s="383"/>
      <c r="E538" s="383"/>
      <c r="F538" s="383"/>
      <c r="G538" s="383"/>
      <c r="H538" s="383"/>
      <c r="I538" s="383"/>
      <c r="J538" s="384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82" t="s">
        <v>3915</v>
      </c>
      <c r="D539" s="383"/>
      <c r="E539" s="383"/>
      <c r="F539" s="383"/>
      <c r="G539" s="383"/>
      <c r="H539" s="383"/>
      <c r="I539" s="383"/>
      <c r="J539" s="384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82" t="s">
        <v>3916</v>
      </c>
      <c r="D540" s="383"/>
      <c r="E540" s="383"/>
      <c r="F540" s="383"/>
      <c r="G540" s="383"/>
      <c r="H540" s="383"/>
      <c r="I540" s="383"/>
      <c r="J540" s="384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82" t="s">
        <v>3917</v>
      </c>
      <c r="D541" s="383"/>
      <c r="E541" s="383"/>
      <c r="F541" s="383"/>
      <c r="G541" s="383"/>
      <c r="H541" s="383"/>
      <c r="I541" s="383"/>
      <c r="J541" s="384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82" t="s">
        <v>3918</v>
      </c>
      <c r="D542" s="383"/>
      <c r="E542" s="383"/>
      <c r="F542" s="383"/>
      <c r="G542" s="383"/>
      <c r="H542" s="383"/>
      <c r="I542" s="383"/>
      <c r="J542" s="384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82" t="s">
        <v>3919</v>
      </c>
      <c r="D543" s="383"/>
      <c r="E543" s="383"/>
      <c r="F543" s="383"/>
      <c r="G543" s="383"/>
      <c r="H543" s="383"/>
      <c r="I543" s="383"/>
      <c r="J543" s="384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82" t="s">
        <v>3920</v>
      </c>
      <c r="D544" s="383"/>
      <c r="E544" s="383"/>
      <c r="F544" s="383"/>
      <c r="G544" s="383"/>
      <c r="H544" s="383"/>
      <c r="I544" s="383"/>
      <c r="J544" s="384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82" t="s">
        <v>3921</v>
      </c>
      <c r="D545" s="383"/>
      <c r="E545" s="383"/>
      <c r="F545" s="383"/>
      <c r="G545" s="383"/>
      <c r="H545" s="383"/>
      <c r="I545" s="383"/>
      <c r="J545" s="384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82" t="s">
        <v>3922</v>
      </c>
      <c r="D546" s="383"/>
      <c r="E546" s="383"/>
      <c r="F546" s="383"/>
      <c r="G546" s="383"/>
      <c r="H546" s="383"/>
      <c r="I546" s="383"/>
      <c r="J546" s="384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82" t="s">
        <v>3923</v>
      </c>
      <c r="D547" s="383"/>
      <c r="E547" s="383"/>
      <c r="F547" s="383"/>
      <c r="G547" s="383"/>
      <c r="H547" s="383"/>
      <c r="I547" s="383"/>
      <c r="J547" s="384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82" t="s">
        <v>4806</v>
      </c>
      <c r="D548" s="383"/>
      <c r="E548" s="383"/>
      <c r="F548" s="383"/>
      <c r="G548" s="383"/>
      <c r="H548" s="383"/>
      <c r="I548" s="383"/>
      <c r="J548" s="384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82" t="s">
        <v>3924</v>
      </c>
      <c r="D549" s="383"/>
      <c r="E549" s="383"/>
      <c r="F549" s="383"/>
      <c r="G549" s="383"/>
      <c r="H549" s="383"/>
      <c r="I549" s="383"/>
      <c r="J549" s="384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82" t="s">
        <v>3925</v>
      </c>
      <c r="D550" s="383"/>
      <c r="E550" s="383"/>
      <c r="F550" s="383"/>
      <c r="G550" s="383"/>
      <c r="H550" s="383"/>
      <c r="I550" s="383"/>
      <c r="J550" s="384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82" t="s">
        <v>3926</v>
      </c>
      <c r="D551" s="383"/>
      <c r="E551" s="383"/>
      <c r="F551" s="383"/>
      <c r="G551" s="383"/>
      <c r="H551" s="383"/>
      <c r="I551" s="383"/>
      <c r="J551" s="384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82" t="s">
        <v>3927</v>
      </c>
      <c r="D552" s="383"/>
      <c r="E552" s="383"/>
      <c r="F552" s="383"/>
      <c r="G552" s="383"/>
      <c r="H552" s="383"/>
      <c r="I552" s="383"/>
      <c r="J552" s="384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82" t="s">
        <v>3928</v>
      </c>
      <c r="D553" s="383"/>
      <c r="E553" s="383"/>
      <c r="F553" s="383"/>
      <c r="G553" s="383"/>
      <c r="H553" s="383"/>
      <c r="I553" s="383"/>
      <c r="J553" s="384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82" t="s">
        <v>697</v>
      </c>
      <c r="D554" s="383"/>
      <c r="E554" s="383"/>
      <c r="F554" s="383"/>
      <c r="G554" s="383"/>
      <c r="H554" s="383"/>
      <c r="I554" s="383"/>
      <c r="J554" s="384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82" t="s">
        <v>3931</v>
      </c>
      <c r="D555" s="383"/>
      <c r="E555" s="383"/>
      <c r="F555" s="383"/>
      <c r="G555" s="383"/>
      <c r="H555" s="383"/>
      <c r="I555" s="383"/>
      <c r="J555" s="384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82" t="s">
        <v>3934</v>
      </c>
      <c r="D556" s="383"/>
      <c r="E556" s="383"/>
      <c r="F556" s="383"/>
      <c r="G556" s="383"/>
      <c r="H556" s="383"/>
      <c r="I556" s="383"/>
      <c r="J556" s="384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82" t="s">
        <v>3932</v>
      </c>
      <c r="D557" s="383"/>
      <c r="E557" s="383"/>
      <c r="F557" s="383"/>
      <c r="G557" s="383"/>
      <c r="H557" s="383"/>
      <c r="I557" s="383"/>
      <c r="J557" s="384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82" t="s">
        <v>3933</v>
      </c>
      <c r="D558" s="383"/>
      <c r="E558" s="383"/>
      <c r="F558" s="383"/>
      <c r="G558" s="383"/>
      <c r="H558" s="383"/>
      <c r="I558" s="383"/>
      <c r="J558" s="384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82" t="s">
        <v>4466</v>
      </c>
      <c r="D559" s="383"/>
      <c r="E559" s="383"/>
      <c r="F559" s="383"/>
      <c r="G559" s="383"/>
      <c r="H559" s="383"/>
      <c r="I559" s="383"/>
      <c r="J559" s="384"/>
      <c r="K559" s="313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82" t="s">
        <v>3935</v>
      </c>
      <c r="D560" s="383"/>
      <c r="E560" s="383"/>
      <c r="F560" s="383"/>
      <c r="G560" s="383"/>
      <c r="H560" s="383"/>
      <c r="I560" s="383"/>
      <c r="J560" s="384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82" t="s">
        <v>4407</v>
      </c>
      <c r="D561" s="383"/>
      <c r="E561" s="383"/>
      <c r="F561" s="383"/>
      <c r="G561" s="383"/>
      <c r="H561" s="383"/>
      <c r="I561" s="383"/>
      <c r="J561" s="384"/>
      <c r="K561" s="313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82" t="s">
        <v>3936</v>
      </c>
      <c r="D562" s="383"/>
      <c r="E562" s="383"/>
      <c r="F562" s="383"/>
      <c r="G562" s="383"/>
      <c r="H562" s="383"/>
      <c r="I562" s="383"/>
      <c r="J562" s="384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82" t="s">
        <v>4631</v>
      </c>
      <c r="D563" s="383"/>
      <c r="E563" s="383"/>
      <c r="F563" s="383"/>
      <c r="G563" s="383"/>
      <c r="H563" s="383"/>
      <c r="I563" s="383"/>
      <c r="J563" s="384"/>
      <c r="K563" s="313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82" t="s">
        <v>3937</v>
      </c>
      <c r="D564" s="383"/>
      <c r="E564" s="383"/>
      <c r="F564" s="383"/>
      <c r="G564" s="383"/>
      <c r="H564" s="383"/>
      <c r="I564" s="383"/>
      <c r="J564" s="384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82" t="s">
        <v>4406</v>
      </c>
      <c r="D565" s="383"/>
      <c r="E565" s="383"/>
      <c r="F565" s="383"/>
      <c r="G565" s="383"/>
      <c r="H565" s="383"/>
      <c r="I565" s="383"/>
      <c r="J565" s="384"/>
      <c r="K565" s="313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82" t="s">
        <v>3938</v>
      </c>
      <c r="D566" s="383"/>
      <c r="E566" s="383"/>
      <c r="F566" s="383"/>
      <c r="G566" s="383"/>
      <c r="H566" s="383"/>
      <c r="I566" s="383"/>
      <c r="J566" s="384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82" t="s">
        <v>3940</v>
      </c>
      <c r="D567" s="383"/>
      <c r="E567" s="383"/>
      <c r="F567" s="383"/>
      <c r="G567" s="383"/>
      <c r="H567" s="383"/>
      <c r="I567" s="383"/>
      <c r="J567" s="384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82" t="s">
        <v>3939</v>
      </c>
      <c r="D568" s="383"/>
      <c r="E568" s="383"/>
      <c r="F568" s="383"/>
      <c r="G568" s="383"/>
      <c r="H568" s="383"/>
      <c r="I568" s="383"/>
      <c r="J568" s="384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82" t="s">
        <v>4480</v>
      </c>
      <c r="D569" s="383"/>
      <c r="E569" s="383"/>
      <c r="F569" s="383"/>
      <c r="G569" s="383"/>
      <c r="H569" s="383"/>
      <c r="I569" s="383"/>
      <c r="J569" s="384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82" t="s">
        <v>3941</v>
      </c>
      <c r="D570" s="383"/>
      <c r="E570" s="383"/>
      <c r="F570" s="383"/>
      <c r="G570" s="383"/>
      <c r="H570" s="383"/>
      <c r="I570" s="383"/>
      <c r="J570" s="384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82" t="s">
        <v>3942</v>
      </c>
      <c r="D571" s="383"/>
      <c r="E571" s="383"/>
      <c r="F571" s="383"/>
      <c r="G571" s="383"/>
      <c r="H571" s="383"/>
      <c r="I571" s="383"/>
      <c r="J571" s="384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82" t="s">
        <v>3943</v>
      </c>
      <c r="D572" s="383"/>
      <c r="E572" s="383"/>
      <c r="F572" s="383"/>
      <c r="G572" s="383"/>
      <c r="H572" s="383"/>
      <c r="I572" s="383"/>
      <c r="J572" s="384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82" t="s">
        <v>3948</v>
      </c>
      <c r="D573" s="383"/>
      <c r="E573" s="383"/>
      <c r="F573" s="383"/>
      <c r="G573" s="383"/>
      <c r="H573" s="383"/>
      <c r="I573" s="383"/>
      <c r="J573" s="384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82" t="s">
        <v>3949</v>
      </c>
      <c r="D574" s="383"/>
      <c r="E574" s="383"/>
      <c r="F574" s="383"/>
      <c r="G574" s="383"/>
      <c r="H574" s="383"/>
      <c r="I574" s="383"/>
      <c r="J574" s="384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82" t="s">
        <v>3950</v>
      </c>
      <c r="D575" s="383"/>
      <c r="E575" s="383"/>
      <c r="F575" s="383"/>
      <c r="G575" s="383"/>
      <c r="H575" s="383"/>
      <c r="I575" s="383"/>
      <c r="J575" s="384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82" t="s">
        <v>3947</v>
      </c>
      <c r="D576" s="383"/>
      <c r="E576" s="383"/>
      <c r="F576" s="383"/>
      <c r="G576" s="383"/>
      <c r="H576" s="383"/>
      <c r="I576" s="383"/>
      <c r="J576" s="384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82" t="s">
        <v>4450</v>
      </c>
      <c r="D577" s="383"/>
      <c r="E577" s="383"/>
      <c r="F577" s="383"/>
      <c r="G577" s="383"/>
      <c r="H577" s="383"/>
      <c r="I577" s="383"/>
      <c r="J577" s="384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82" t="s">
        <v>3945</v>
      </c>
      <c r="D578" s="383"/>
      <c r="E578" s="383"/>
      <c r="F578" s="383"/>
      <c r="G578" s="383"/>
      <c r="H578" s="383"/>
      <c r="I578" s="383"/>
      <c r="J578" s="384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82" t="s">
        <v>3946</v>
      </c>
      <c r="D579" s="383"/>
      <c r="E579" s="383"/>
      <c r="F579" s="383"/>
      <c r="G579" s="383"/>
      <c r="H579" s="383"/>
      <c r="I579" s="383"/>
      <c r="J579" s="384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82" t="s">
        <v>3944</v>
      </c>
      <c r="D580" s="383"/>
      <c r="E580" s="383"/>
      <c r="F580" s="383"/>
      <c r="G580" s="383"/>
      <c r="H580" s="383"/>
      <c r="I580" s="383"/>
      <c r="J580" s="384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.5" thickBot="1">
      <c r="A581" s="208">
        <v>0</v>
      </c>
      <c r="B581" s="26">
        <v>60095</v>
      </c>
      <c r="C581" s="382" t="s">
        <v>3951</v>
      </c>
      <c r="D581" s="383"/>
      <c r="E581" s="383"/>
      <c r="F581" s="383"/>
      <c r="G581" s="383"/>
      <c r="H581" s="383"/>
      <c r="I581" s="383"/>
      <c r="J581" s="384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385" t="s">
        <v>3977</v>
      </c>
      <c r="C582" s="385" t="s">
        <v>3977</v>
      </c>
      <c r="D582" s="385"/>
      <c r="E582" s="385"/>
      <c r="F582" s="385"/>
      <c r="G582" s="385"/>
      <c r="H582" s="385"/>
      <c r="I582" s="385"/>
      <c r="J582" s="385"/>
      <c r="K582" s="386">
        <v>0</v>
      </c>
      <c r="L582" s="314"/>
      <c r="M582" s="66"/>
      <c r="N582" s="66"/>
      <c r="O582" s="67"/>
      <c r="P582" s="66"/>
      <c r="Q582" s="67"/>
    </row>
    <row r="583" spans="1:17" ht="12" customHeight="1">
      <c r="A583" s="208"/>
      <c r="B583" s="385" t="s">
        <v>699</v>
      </c>
      <c r="C583" s="385"/>
      <c r="D583" s="385"/>
      <c r="E583" s="385"/>
      <c r="F583" s="385"/>
      <c r="G583" s="385"/>
      <c r="H583" s="385"/>
      <c r="I583" s="385"/>
      <c r="J583" s="385"/>
      <c r="K583" s="386"/>
      <c r="L583" s="314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82" t="s">
        <v>4791</v>
      </c>
      <c r="D584" s="383"/>
      <c r="E584" s="383"/>
      <c r="F584" s="383"/>
      <c r="G584" s="383"/>
      <c r="H584" s="383"/>
      <c r="I584" s="383"/>
      <c r="J584" s="384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82" t="s">
        <v>3978</v>
      </c>
      <c r="D585" s="383"/>
      <c r="E585" s="383"/>
      <c r="F585" s="383"/>
      <c r="G585" s="383"/>
      <c r="H585" s="383"/>
      <c r="I585" s="383"/>
      <c r="J585" s="384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82" t="s">
        <v>3979</v>
      </c>
      <c r="D586" s="383"/>
      <c r="E586" s="383"/>
      <c r="F586" s="383"/>
      <c r="G586" s="383"/>
      <c r="H586" s="383"/>
      <c r="I586" s="383"/>
      <c r="J586" s="384"/>
      <c r="K586" s="313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82" t="s">
        <v>3980</v>
      </c>
      <c r="D587" s="383"/>
      <c r="E587" s="383"/>
      <c r="F587" s="383"/>
      <c r="G587" s="383"/>
      <c r="H587" s="383"/>
      <c r="I587" s="383"/>
      <c r="J587" s="384"/>
      <c r="K587" s="313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82" t="s">
        <v>3981</v>
      </c>
      <c r="D588" s="383"/>
      <c r="E588" s="383"/>
      <c r="F588" s="383"/>
      <c r="G588" s="383"/>
      <c r="H588" s="383"/>
      <c r="I588" s="383"/>
      <c r="J588" s="384"/>
      <c r="K588" s="313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82" t="s">
        <v>3982</v>
      </c>
      <c r="D589" s="383"/>
      <c r="E589" s="383"/>
      <c r="F589" s="383"/>
      <c r="G589" s="383"/>
      <c r="H589" s="383"/>
      <c r="I589" s="383"/>
      <c r="J589" s="384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82" t="s">
        <v>3983</v>
      </c>
      <c r="D590" s="383"/>
      <c r="E590" s="383"/>
      <c r="F590" s="383"/>
      <c r="G590" s="383"/>
      <c r="H590" s="383"/>
      <c r="I590" s="383"/>
      <c r="J590" s="384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82" t="s">
        <v>3984</v>
      </c>
      <c r="D591" s="383"/>
      <c r="E591" s="383"/>
      <c r="F591" s="383"/>
      <c r="G591" s="383"/>
      <c r="H591" s="383"/>
      <c r="I591" s="383"/>
      <c r="J591" s="384"/>
      <c r="K591" s="313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82" t="s">
        <v>3985</v>
      </c>
      <c r="D592" s="383"/>
      <c r="E592" s="383"/>
      <c r="F592" s="383"/>
      <c r="G592" s="383"/>
      <c r="H592" s="383"/>
      <c r="I592" s="383"/>
      <c r="J592" s="384"/>
      <c r="K592" s="313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82" t="s">
        <v>3986</v>
      </c>
      <c r="D593" s="383"/>
      <c r="E593" s="383"/>
      <c r="F593" s="383"/>
      <c r="G593" s="383"/>
      <c r="H593" s="383"/>
      <c r="I593" s="383"/>
      <c r="J593" s="384"/>
      <c r="K593" s="313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82" t="s">
        <v>3987</v>
      </c>
      <c r="D594" s="383"/>
      <c r="E594" s="383"/>
      <c r="F594" s="383"/>
      <c r="G594" s="383"/>
      <c r="H594" s="383"/>
      <c r="I594" s="383"/>
      <c r="J594" s="384"/>
      <c r="K594" s="313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82" t="s">
        <v>3988</v>
      </c>
      <c r="D595" s="383"/>
      <c r="E595" s="383"/>
      <c r="F595" s="383"/>
      <c r="G595" s="383"/>
      <c r="H595" s="383"/>
      <c r="I595" s="383"/>
      <c r="J595" s="384"/>
      <c r="K595" s="313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82" t="s">
        <v>3989</v>
      </c>
      <c r="D596" s="383"/>
      <c r="E596" s="383"/>
      <c r="F596" s="383"/>
      <c r="G596" s="383"/>
      <c r="H596" s="383"/>
      <c r="I596" s="383"/>
      <c r="J596" s="384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82" t="s">
        <v>4775</v>
      </c>
      <c r="D597" s="383"/>
      <c r="E597" s="383"/>
      <c r="F597" s="383"/>
      <c r="G597" s="383"/>
      <c r="H597" s="383"/>
      <c r="I597" s="383"/>
      <c r="J597" s="384"/>
      <c r="K597" s="313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82" t="s">
        <v>3990</v>
      </c>
      <c r="D598" s="383"/>
      <c r="E598" s="383"/>
      <c r="F598" s="383"/>
      <c r="G598" s="383"/>
      <c r="H598" s="383"/>
      <c r="I598" s="383"/>
      <c r="J598" s="384"/>
      <c r="K598" s="313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82" t="s">
        <v>3991</v>
      </c>
      <c r="D599" s="383"/>
      <c r="E599" s="383"/>
      <c r="F599" s="383"/>
      <c r="G599" s="383"/>
      <c r="H599" s="383"/>
      <c r="I599" s="383"/>
      <c r="J599" s="384"/>
      <c r="K599" s="313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82" t="s">
        <v>3992</v>
      </c>
      <c r="D600" s="383"/>
      <c r="E600" s="383"/>
      <c r="F600" s="383"/>
      <c r="G600" s="383"/>
      <c r="H600" s="383"/>
      <c r="I600" s="383"/>
      <c r="J600" s="384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82" t="s">
        <v>3993</v>
      </c>
      <c r="D601" s="383"/>
      <c r="E601" s="383"/>
      <c r="F601" s="383"/>
      <c r="G601" s="383"/>
      <c r="H601" s="383"/>
      <c r="I601" s="383"/>
      <c r="J601" s="384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82" t="s">
        <v>3994</v>
      </c>
      <c r="D602" s="383"/>
      <c r="E602" s="383"/>
      <c r="F602" s="383"/>
      <c r="G602" s="383"/>
      <c r="H602" s="383"/>
      <c r="I602" s="383"/>
      <c r="J602" s="384"/>
      <c r="K602" s="313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82" t="s">
        <v>3995</v>
      </c>
      <c r="D603" s="383"/>
      <c r="E603" s="383"/>
      <c r="F603" s="383"/>
      <c r="G603" s="383"/>
      <c r="H603" s="383"/>
      <c r="I603" s="383"/>
      <c r="J603" s="384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82" t="s">
        <v>3996</v>
      </c>
      <c r="D604" s="383"/>
      <c r="E604" s="383"/>
      <c r="F604" s="383"/>
      <c r="G604" s="383"/>
      <c r="H604" s="383"/>
      <c r="I604" s="383"/>
      <c r="J604" s="384"/>
      <c r="K604" s="313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82" t="s">
        <v>3997</v>
      </c>
      <c r="D605" s="383"/>
      <c r="E605" s="383"/>
      <c r="F605" s="383"/>
      <c r="G605" s="383"/>
      <c r="H605" s="383"/>
      <c r="I605" s="383"/>
      <c r="J605" s="384"/>
      <c r="K605" s="313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82" t="s">
        <v>3998</v>
      </c>
      <c r="D606" s="383"/>
      <c r="E606" s="383"/>
      <c r="F606" s="383"/>
      <c r="G606" s="383"/>
      <c r="H606" s="383"/>
      <c r="I606" s="383"/>
      <c r="J606" s="384"/>
      <c r="K606" s="313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82" t="s">
        <v>3999</v>
      </c>
      <c r="D607" s="383"/>
      <c r="E607" s="383"/>
      <c r="F607" s="383"/>
      <c r="G607" s="383"/>
      <c r="H607" s="383"/>
      <c r="I607" s="383"/>
      <c r="J607" s="384"/>
      <c r="K607" s="313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82" t="s">
        <v>4000</v>
      </c>
      <c r="D608" s="383"/>
      <c r="E608" s="383"/>
      <c r="F608" s="383"/>
      <c r="G608" s="383"/>
      <c r="H608" s="383"/>
      <c r="I608" s="383"/>
      <c r="J608" s="384"/>
      <c r="K608" s="313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82" t="s">
        <v>4001</v>
      </c>
      <c r="D609" s="383"/>
      <c r="E609" s="383"/>
      <c r="F609" s="383"/>
      <c r="G609" s="383"/>
      <c r="H609" s="383"/>
      <c r="I609" s="383"/>
      <c r="J609" s="384"/>
      <c r="K609" s="313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82" t="s">
        <v>4002</v>
      </c>
      <c r="D610" s="383"/>
      <c r="E610" s="383"/>
      <c r="F610" s="383"/>
      <c r="G610" s="383"/>
      <c r="H610" s="383"/>
      <c r="I610" s="383"/>
      <c r="J610" s="384"/>
      <c r="K610" s="313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82" t="s">
        <v>4003</v>
      </c>
      <c r="D611" s="383"/>
      <c r="E611" s="383"/>
      <c r="F611" s="383"/>
      <c r="G611" s="383"/>
      <c r="H611" s="383"/>
      <c r="I611" s="383"/>
      <c r="J611" s="384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82" t="s">
        <v>4004</v>
      </c>
      <c r="D612" s="383"/>
      <c r="E612" s="383"/>
      <c r="F612" s="383"/>
      <c r="G612" s="383"/>
      <c r="H612" s="383"/>
      <c r="I612" s="383"/>
      <c r="J612" s="384"/>
      <c r="K612" s="313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82" t="s">
        <v>4005</v>
      </c>
      <c r="D613" s="383"/>
      <c r="E613" s="383"/>
      <c r="F613" s="383"/>
      <c r="G613" s="383"/>
      <c r="H613" s="383"/>
      <c r="I613" s="383"/>
      <c r="J613" s="384"/>
      <c r="K613" s="313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82" t="s">
        <v>4006</v>
      </c>
      <c r="D614" s="383"/>
      <c r="E614" s="383"/>
      <c r="F614" s="383"/>
      <c r="G614" s="383"/>
      <c r="H614" s="383"/>
      <c r="I614" s="383"/>
      <c r="J614" s="384"/>
      <c r="K614" s="313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82" t="s">
        <v>4007</v>
      </c>
      <c r="D615" s="383"/>
      <c r="E615" s="383"/>
      <c r="F615" s="383"/>
      <c r="G615" s="383"/>
      <c r="H615" s="383"/>
      <c r="I615" s="383"/>
      <c r="J615" s="384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82" t="s">
        <v>4008</v>
      </c>
      <c r="D616" s="383"/>
      <c r="E616" s="383"/>
      <c r="F616" s="383"/>
      <c r="G616" s="383"/>
      <c r="H616" s="383"/>
      <c r="I616" s="383"/>
      <c r="J616" s="384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82" t="s">
        <v>4009</v>
      </c>
      <c r="D617" s="383"/>
      <c r="E617" s="383"/>
      <c r="F617" s="383"/>
      <c r="G617" s="383"/>
      <c r="H617" s="383"/>
      <c r="I617" s="383"/>
      <c r="J617" s="384"/>
      <c r="K617" s="313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82" t="s">
        <v>4010</v>
      </c>
      <c r="D618" s="383"/>
      <c r="E618" s="383"/>
      <c r="F618" s="383"/>
      <c r="G618" s="383"/>
      <c r="H618" s="383"/>
      <c r="I618" s="383"/>
      <c r="J618" s="384"/>
      <c r="K618" s="313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82" t="s">
        <v>4011</v>
      </c>
      <c r="D619" s="383"/>
      <c r="E619" s="383"/>
      <c r="F619" s="383"/>
      <c r="G619" s="383"/>
      <c r="H619" s="383"/>
      <c r="I619" s="383"/>
      <c r="J619" s="384"/>
      <c r="K619" s="313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82" t="s">
        <v>4012</v>
      </c>
      <c r="D620" s="383"/>
      <c r="E620" s="383"/>
      <c r="F620" s="383"/>
      <c r="G620" s="383"/>
      <c r="H620" s="383"/>
      <c r="I620" s="383"/>
      <c r="J620" s="384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82" t="s">
        <v>4013</v>
      </c>
      <c r="D621" s="383"/>
      <c r="E621" s="383"/>
      <c r="F621" s="383"/>
      <c r="G621" s="383"/>
      <c r="H621" s="383"/>
      <c r="I621" s="383"/>
      <c r="J621" s="384"/>
      <c r="K621" s="313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82" t="s">
        <v>4014</v>
      </c>
      <c r="D622" s="383"/>
      <c r="E622" s="383"/>
      <c r="F622" s="383"/>
      <c r="G622" s="383"/>
      <c r="H622" s="383"/>
      <c r="I622" s="383"/>
      <c r="J622" s="384"/>
      <c r="K622" s="313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82" t="s">
        <v>4015</v>
      </c>
      <c r="D623" s="383"/>
      <c r="E623" s="383"/>
      <c r="F623" s="383"/>
      <c r="G623" s="383"/>
      <c r="H623" s="383"/>
      <c r="I623" s="383"/>
      <c r="J623" s="384"/>
      <c r="K623" s="313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82" t="s">
        <v>4016</v>
      </c>
      <c r="D624" s="383"/>
      <c r="E624" s="383"/>
      <c r="F624" s="383"/>
      <c r="G624" s="383"/>
      <c r="H624" s="383"/>
      <c r="I624" s="383"/>
      <c r="J624" s="384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82" t="s">
        <v>4017</v>
      </c>
      <c r="D625" s="383"/>
      <c r="E625" s="383"/>
      <c r="F625" s="383"/>
      <c r="G625" s="383"/>
      <c r="H625" s="383"/>
      <c r="I625" s="383"/>
      <c r="J625" s="384"/>
      <c r="K625" s="313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82" t="s">
        <v>4018</v>
      </c>
      <c r="D626" s="383"/>
      <c r="E626" s="383"/>
      <c r="F626" s="383"/>
      <c r="G626" s="383"/>
      <c r="H626" s="383"/>
      <c r="I626" s="383"/>
      <c r="J626" s="384"/>
      <c r="K626" s="313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82" t="s">
        <v>4019</v>
      </c>
      <c r="D627" s="383"/>
      <c r="E627" s="383"/>
      <c r="F627" s="383"/>
      <c r="G627" s="383"/>
      <c r="H627" s="383"/>
      <c r="I627" s="383"/>
      <c r="J627" s="384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82" t="s">
        <v>4632</v>
      </c>
      <c r="D628" s="383"/>
      <c r="E628" s="383"/>
      <c r="F628" s="383"/>
      <c r="G628" s="383"/>
      <c r="H628" s="383"/>
      <c r="I628" s="383"/>
      <c r="J628" s="384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82" t="s">
        <v>4020</v>
      </c>
      <c r="D629" s="383"/>
      <c r="E629" s="383"/>
      <c r="F629" s="383"/>
      <c r="G629" s="383"/>
      <c r="H629" s="383"/>
      <c r="I629" s="383"/>
      <c r="J629" s="384"/>
      <c r="K629" s="313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82" t="s">
        <v>4021</v>
      </c>
      <c r="D630" s="383"/>
      <c r="E630" s="383"/>
      <c r="F630" s="383"/>
      <c r="G630" s="383"/>
      <c r="H630" s="383"/>
      <c r="I630" s="383"/>
      <c r="J630" s="384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82" t="s">
        <v>4022</v>
      </c>
      <c r="D631" s="383"/>
      <c r="E631" s="383"/>
      <c r="F631" s="383"/>
      <c r="G631" s="383"/>
      <c r="H631" s="383"/>
      <c r="I631" s="383"/>
      <c r="J631" s="384"/>
      <c r="K631" s="313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82" t="s">
        <v>4023</v>
      </c>
      <c r="D632" s="383"/>
      <c r="E632" s="383"/>
      <c r="F632" s="383"/>
      <c r="G632" s="383"/>
      <c r="H632" s="383"/>
      <c r="I632" s="383"/>
      <c r="J632" s="384"/>
      <c r="K632" s="313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82" t="s">
        <v>4024</v>
      </c>
      <c r="D633" s="383"/>
      <c r="E633" s="383"/>
      <c r="F633" s="383"/>
      <c r="G633" s="383"/>
      <c r="H633" s="383"/>
      <c r="I633" s="383"/>
      <c r="J633" s="384"/>
      <c r="K633" s="313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82" t="s">
        <v>4389</v>
      </c>
      <c r="D634" s="383"/>
      <c r="E634" s="383"/>
      <c r="F634" s="383"/>
      <c r="G634" s="383"/>
      <c r="H634" s="383"/>
      <c r="I634" s="383"/>
      <c r="J634" s="384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82" t="s">
        <v>4390</v>
      </c>
      <c r="D635" s="383"/>
      <c r="E635" s="383"/>
      <c r="F635" s="383"/>
      <c r="G635" s="383"/>
      <c r="H635" s="383"/>
      <c r="I635" s="383"/>
      <c r="J635" s="384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82" t="s">
        <v>4391</v>
      </c>
      <c r="D636" s="383"/>
      <c r="E636" s="383"/>
      <c r="F636" s="383"/>
      <c r="G636" s="383"/>
      <c r="H636" s="383"/>
      <c r="I636" s="383"/>
      <c r="J636" s="384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82" t="s">
        <v>4392</v>
      </c>
      <c r="D637" s="383"/>
      <c r="E637" s="383"/>
      <c r="F637" s="383"/>
      <c r="G637" s="383"/>
      <c r="H637" s="383"/>
      <c r="I637" s="383"/>
      <c r="J637" s="384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82" t="s">
        <v>4393</v>
      </c>
      <c r="D638" s="383"/>
      <c r="E638" s="383"/>
      <c r="F638" s="383"/>
      <c r="G638" s="383"/>
      <c r="H638" s="383"/>
      <c r="I638" s="383"/>
      <c r="J638" s="384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82" t="s">
        <v>4394</v>
      </c>
      <c r="D639" s="383"/>
      <c r="E639" s="383"/>
      <c r="F639" s="383"/>
      <c r="G639" s="383"/>
      <c r="H639" s="383"/>
      <c r="I639" s="383"/>
      <c r="J639" s="384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82" t="s">
        <v>4395</v>
      </c>
      <c r="D640" s="383"/>
      <c r="E640" s="383"/>
      <c r="F640" s="383"/>
      <c r="G640" s="383"/>
      <c r="H640" s="383"/>
      <c r="I640" s="383"/>
      <c r="J640" s="384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82" t="s">
        <v>4396</v>
      </c>
      <c r="D641" s="383"/>
      <c r="E641" s="383"/>
      <c r="F641" s="383"/>
      <c r="G641" s="383"/>
      <c r="H641" s="383"/>
      <c r="I641" s="383"/>
      <c r="J641" s="384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82" t="s">
        <v>4397</v>
      </c>
      <c r="D642" s="383"/>
      <c r="E642" s="383"/>
      <c r="F642" s="383"/>
      <c r="G642" s="383"/>
      <c r="H642" s="383"/>
      <c r="I642" s="383"/>
      <c r="J642" s="384"/>
      <c r="K642" s="313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82" t="s">
        <v>4398</v>
      </c>
      <c r="D643" s="383"/>
      <c r="E643" s="383"/>
      <c r="F643" s="383"/>
      <c r="G643" s="383"/>
      <c r="H643" s="383"/>
      <c r="I643" s="383"/>
      <c r="J643" s="384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82" t="s">
        <v>4689</v>
      </c>
      <c r="D644" s="383"/>
      <c r="E644" s="383"/>
      <c r="F644" s="383"/>
      <c r="G644" s="383"/>
      <c r="H644" s="383"/>
      <c r="I644" s="383"/>
      <c r="J644" s="384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82" t="s">
        <v>4399</v>
      </c>
      <c r="D645" s="383"/>
      <c r="E645" s="383"/>
      <c r="F645" s="383"/>
      <c r="G645" s="383"/>
      <c r="H645" s="383"/>
      <c r="I645" s="383"/>
      <c r="J645" s="384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82" t="s">
        <v>4400</v>
      </c>
      <c r="D646" s="383"/>
      <c r="E646" s="383"/>
      <c r="F646" s="383"/>
      <c r="G646" s="383"/>
      <c r="H646" s="383"/>
      <c r="I646" s="383"/>
      <c r="J646" s="384"/>
      <c r="K646" s="313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82" t="s">
        <v>4401</v>
      </c>
      <c r="D647" s="383"/>
      <c r="E647" s="383"/>
      <c r="F647" s="383"/>
      <c r="G647" s="383"/>
      <c r="H647" s="383"/>
      <c r="I647" s="383"/>
      <c r="J647" s="384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82" t="s">
        <v>4402</v>
      </c>
      <c r="D648" s="383"/>
      <c r="E648" s="383"/>
      <c r="F648" s="383"/>
      <c r="G648" s="383"/>
      <c r="H648" s="383"/>
      <c r="I648" s="383"/>
      <c r="J648" s="384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82" t="s">
        <v>4778</v>
      </c>
      <c r="D649" s="383"/>
      <c r="E649" s="383"/>
      <c r="F649" s="383"/>
      <c r="G649" s="383"/>
      <c r="H649" s="383"/>
      <c r="I649" s="383"/>
      <c r="J649" s="384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82" t="s">
        <v>4403</v>
      </c>
      <c r="D650" s="383"/>
      <c r="E650" s="383"/>
      <c r="F650" s="383"/>
      <c r="G650" s="383"/>
      <c r="H650" s="383"/>
      <c r="I650" s="383"/>
      <c r="J650" s="384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82" t="s">
        <v>4690</v>
      </c>
      <c r="D651" s="383"/>
      <c r="E651" s="383"/>
      <c r="F651" s="383"/>
      <c r="G651" s="383"/>
      <c r="H651" s="383"/>
      <c r="I651" s="383"/>
      <c r="J651" s="384"/>
      <c r="K651" s="313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82" t="s">
        <v>4025</v>
      </c>
      <c r="D652" s="383"/>
      <c r="E652" s="383"/>
      <c r="F652" s="383"/>
      <c r="G652" s="383"/>
      <c r="H652" s="383"/>
      <c r="I652" s="383"/>
      <c r="J652" s="384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82" t="s">
        <v>4026</v>
      </c>
      <c r="D653" s="383"/>
      <c r="E653" s="383"/>
      <c r="F653" s="383"/>
      <c r="G653" s="383"/>
      <c r="H653" s="383"/>
      <c r="I653" s="383"/>
      <c r="J653" s="384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82" t="s">
        <v>4027</v>
      </c>
      <c r="D654" s="383"/>
      <c r="E654" s="383"/>
      <c r="F654" s="383"/>
      <c r="G654" s="383"/>
      <c r="H654" s="383"/>
      <c r="I654" s="383"/>
      <c r="J654" s="384"/>
      <c r="K654" s="313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82" t="s">
        <v>4028</v>
      </c>
      <c r="D655" s="383"/>
      <c r="E655" s="383"/>
      <c r="F655" s="383"/>
      <c r="G655" s="383"/>
      <c r="H655" s="383"/>
      <c r="I655" s="383"/>
      <c r="J655" s="384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82" t="s">
        <v>4029</v>
      </c>
      <c r="D656" s="383"/>
      <c r="E656" s="383"/>
      <c r="F656" s="383"/>
      <c r="G656" s="383"/>
      <c r="H656" s="383"/>
      <c r="I656" s="383"/>
      <c r="J656" s="384"/>
      <c r="K656" s="313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82" t="s">
        <v>4030</v>
      </c>
      <c r="D657" s="383"/>
      <c r="E657" s="383"/>
      <c r="F657" s="383"/>
      <c r="G657" s="383"/>
      <c r="H657" s="383"/>
      <c r="I657" s="383"/>
      <c r="J657" s="384"/>
      <c r="K657" s="313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82" t="s">
        <v>4031</v>
      </c>
      <c r="D658" s="383"/>
      <c r="E658" s="383"/>
      <c r="F658" s="383"/>
      <c r="G658" s="383"/>
      <c r="H658" s="383"/>
      <c r="I658" s="383"/>
      <c r="J658" s="384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82" t="s">
        <v>4032</v>
      </c>
      <c r="D659" s="383"/>
      <c r="E659" s="383"/>
      <c r="F659" s="383"/>
      <c r="G659" s="383"/>
      <c r="H659" s="383"/>
      <c r="I659" s="383"/>
      <c r="J659" s="384"/>
      <c r="K659" s="313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82" t="s">
        <v>4033</v>
      </c>
      <c r="D660" s="383"/>
      <c r="E660" s="383"/>
      <c r="F660" s="383"/>
      <c r="G660" s="383"/>
      <c r="H660" s="383"/>
      <c r="I660" s="383"/>
      <c r="J660" s="384"/>
      <c r="K660" s="313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82" t="s">
        <v>4034</v>
      </c>
      <c r="D661" s="383"/>
      <c r="E661" s="383"/>
      <c r="F661" s="383"/>
      <c r="G661" s="383"/>
      <c r="H661" s="383"/>
      <c r="I661" s="383"/>
      <c r="J661" s="384"/>
      <c r="K661" s="313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82" t="s">
        <v>4035</v>
      </c>
      <c r="D662" s="383"/>
      <c r="E662" s="383"/>
      <c r="F662" s="383"/>
      <c r="G662" s="383"/>
      <c r="H662" s="383"/>
      <c r="I662" s="383"/>
      <c r="J662" s="384"/>
      <c r="K662" s="313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82" t="s">
        <v>4036</v>
      </c>
      <c r="D663" s="383"/>
      <c r="E663" s="383"/>
      <c r="F663" s="383"/>
      <c r="G663" s="383"/>
      <c r="H663" s="383"/>
      <c r="I663" s="383"/>
      <c r="J663" s="384"/>
      <c r="K663" s="313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82" t="s">
        <v>4037</v>
      </c>
      <c r="D664" s="383"/>
      <c r="E664" s="383"/>
      <c r="F664" s="383"/>
      <c r="G664" s="383"/>
      <c r="H664" s="383"/>
      <c r="I664" s="383"/>
      <c r="J664" s="384"/>
      <c r="K664" s="313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82" t="s">
        <v>4038</v>
      </c>
      <c r="D665" s="383"/>
      <c r="E665" s="383"/>
      <c r="F665" s="383"/>
      <c r="G665" s="383"/>
      <c r="H665" s="383"/>
      <c r="I665" s="383"/>
      <c r="J665" s="384"/>
      <c r="K665" s="313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82" t="s">
        <v>4039</v>
      </c>
      <c r="D666" s="383"/>
      <c r="E666" s="383"/>
      <c r="F666" s="383"/>
      <c r="G666" s="383"/>
      <c r="H666" s="383"/>
      <c r="I666" s="383"/>
      <c r="J666" s="384"/>
      <c r="K666" s="313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82" t="s">
        <v>4612</v>
      </c>
      <c r="D667" s="383"/>
      <c r="E667" s="383"/>
      <c r="F667" s="383"/>
      <c r="G667" s="383"/>
      <c r="H667" s="383"/>
      <c r="I667" s="383"/>
      <c r="J667" s="384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82" t="s">
        <v>4040</v>
      </c>
      <c r="D668" s="383"/>
      <c r="E668" s="383"/>
      <c r="F668" s="383"/>
      <c r="G668" s="383"/>
      <c r="H668" s="383"/>
      <c r="I668" s="383"/>
      <c r="J668" s="384"/>
      <c r="K668" s="313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82" t="s">
        <v>4041</v>
      </c>
      <c r="D669" s="383"/>
      <c r="E669" s="383"/>
      <c r="F669" s="383"/>
      <c r="G669" s="383"/>
      <c r="H669" s="383"/>
      <c r="I669" s="383"/>
      <c r="J669" s="384"/>
      <c r="K669" s="313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82" t="s">
        <v>4078</v>
      </c>
      <c r="D670" s="383"/>
      <c r="E670" s="383"/>
      <c r="F670" s="383"/>
      <c r="G670" s="383"/>
      <c r="H670" s="383"/>
      <c r="I670" s="383"/>
      <c r="J670" s="384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82" t="s">
        <v>4761</v>
      </c>
      <c r="D671" s="383"/>
      <c r="E671" s="383"/>
      <c r="F671" s="383"/>
      <c r="G671" s="383"/>
      <c r="H671" s="383"/>
      <c r="I671" s="383"/>
      <c r="J671" s="384"/>
      <c r="K671" s="313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82" t="s">
        <v>4042</v>
      </c>
      <c r="D672" s="383"/>
      <c r="E672" s="383"/>
      <c r="F672" s="383"/>
      <c r="G672" s="383"/>
      <c r="H672" s="383"/>
      <c r="I672" s="383"/>
      <c r="J672" s="384"/>
      <c r="K672" s="313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82" t="s">
        <v>4043</v>
      </c>
      <c r="D673" s="383"/>
      <c r="E673" s="383"/>
      <c r="F673" s="383"/>
      <c r="G673" s="383"/>
      <c r="H673" s="383"/>
      <c r="I673" s="383"/>
      <c r="J673" s="384"/>
      <c r="K673" s="313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82" t="s">
        <v>4774</v>
      </c>
      <c r="D674" s="383"/>
      <c r="E674" s="383"/>
      <c r="F674" s="383"/>
      <c r="G674" s="383"/>
      <c r="H674" s="383"/>
      <c r="I674" s="383"/>
      <c r="J674" s="384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82" t="s">
        <v>4044</v>
      </c>
      <c r="D675" s="383"/>
      <c r="E675" s="383"/>
      <c r="F675" s="383"/>
      <c r="G675" s="383"/>
      <c r="H675" s="383"/>
      <c r="I675" s="383"/>
      <c r="J675" s="384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82" t="s">
        <v>4045</v>
      </c>
      <c r="D676" s="383"/>
      <c r="E676" s="383"/>
      <c r="F676" s="383"/>
      <c r="G676" s="383"/>
      <c r="H676" s="383"/>
      <c r="I676" s="383"/>
      <c r="J676" s="384"/>
      <c r="K676" s="313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82" t="s">
        <v>4046</v>
      </c>
      <c r="D677" s="383"/>
      <c r="E677" s="383"/>
      <c r="F677" s="383"/>
      <c r="G677" s="383"/>
      <c r="H677" s="383"/>
      <c r="I677" s="383"/>
      <c r="J677" s="384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82" t="s">
        <v>4047</v>
      </c>
      <c r="D678" s="383"/>
      <c r="E678" s="383"/>
      <c r="F678" s="383"/>
      <c r="G678" s="383"/>
      <c r="H678" s="383"/>
      <c r="I678" s="383"/>
      <c r="J678" s="384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82" t="s">
        <v>4048</v>
      </c>
      <c r="D679" s="383"/>
      <c r="E679" s="383"/>
      <c r="F679" s="383"/>
      <c r="G679" s="383"/>
      <c r="H679" s="383"/>
      <c r="I679" s="383"/>
      <c r="J679" s="384"/>
      <c r="K679" s="313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82" t="s">
        <v>4049</v>
      </c>
      <c r="D680" s="383"/>
      <c r="E680" s="383"/>
      <c r="F680" s="383"/>
      <c r="G680" s="383"/>
      <c r="H680" s="383"/>
      <c r="I680" s="383"/>
      <c r="J680" s="384"/>
      <c r="K680" s="313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82" t="s">
        <v>4050</v>
      </c>
      <c r="D681" s="383"/>
      <c r="E681" s="383"/>
      <c r="F681" s="383"/>
      <c r="G681" s="383"/>
      <c r="H681" s="383"/>
      <c r="I681" s="383"/>
      <c r="J681" s="384"/>
      <c r="K681" s="313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82" t="s">
        <v>4051</v>
      </c>
      <c r="D682" s="383"/>
      <c r="E682" s="383"/>
      <c r="F682" s="383"/>
      <c r="G682" s="383"/>
      <c r="H682" s="383"/>
      <c r="I682" s="383"/>
      <c r="J682" s="384"/>
      <c r="K682" s="313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82" t="s">
        <v>4052</v>
      </c>
      <c r="D683" s="383"/>
      <c r="E683" s="383"/>
      <c r="F683" s="383"/>
      <c r="G683" s="383"/>
      <c r="H683" s="383"/>
      <c r="I683" s="383"/>
      <c r="J683" s="384"/>
      <c r="K683" s="313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82" t="s">
        <v>4053</v>
      </c>
      <c r="D684" s="383"/>
      <c r="E684" s="383"/>
      <c r="F684" s="383"/>
      <c r="G684" s="383"/>
      <c r="H684" s="383"/>
      <c r="I684" s="383"/>
      <c r="J684" s="384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82" t="s">
        <v>4054</v>
      </c>
      <c r="D685" s="383"/>
      <c r="E685" s="383"/>
      <c r="F685" s="383"/>
      <c r="G685" s="383"/>
      <c r="H685" s="383"/>
      <c r="I685" s="383"/>
      <c r="J685" s="384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82" t="s">
        <v>4055</v>
      </c>
      <c r="D686" s="383"/>
      <c r="E686" s="383"/>
      <c r="F686" s="383"/>
      <c r="G686" s="383"/>
      <c r="H686" s="383"/>
      <c r="I686" s="383"/>
      <c r="J686" s="384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82" t="s">
        <v>4056</v>
      </c>
      <c r="D687" s="383"/>
      <c r="E687" s="383"/>
      <c r="F687" s="383"/>
      <c r="G687" s="383"/>
      <c r="H687" s="383"/>
      <c r="I687" s="383"/>
      <c r="J687" s="384"/>
      <c r="K687" s="313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82" t="s">
        <v>4057</v>
      </c>
      <c r="D688" s="383"/>
      <c r="E688" s="383"/>
      <c r="F688" s="383"/>
      <c r="G688" s="383"/>
      <c r="H688" s="383"/>
      <c r="I688" s="383"/>
      <c r="J688" s="384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82" t="s">
        <v>4058</v>
      </c>
      <c r="D689" s="383"/>
      <c r="E689" s="383"/>
      <c r="F689" s="383"/>
      <c r="G689" s="383"/>
      <c r="H689" s="383"/>
      <c r="I689" s="383"/>
      <c r="J689" s="384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82" t="s">
        <v>4059</v>
      </c>
      <c r="D690" s="383"/>
      <c r="E690" s="383"/>
      <c r="F690" s="383"/>
      <c r="G690" s="383"/>
      <c r="H690" s="383"/>
      <c r="I690" s="383"/>
      <c r="J690" s="384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82" t="s">
        <v>4060</v>
      </c>
      <c r="D691" s="383"/>
      <c r="E691" s="383"/>
      <c r="F691" s="383"/>
      <c r="G691" s="383"/>
      <c r="H691" s="383"/>
      <c r="I691" s="383"/>
      <c r="J691" s="384"/>
      <c r="K691" s="313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82" t="s">
        <v>4061</v>
      </c>
      <c r="D692" s="383"/>
      <c r="E692" s="383"/>
      <c r="F692" s="383"/>
      <c r="G692" s="383"/>
      <c r="H692" s="383"/>
      <c r="I692" s="383"/>
      <c r="J692" s="384"/>
      <c r="K692" s="313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82" t="s">
        <v>4062</v>
      </c>
      <c r="D693" s="383"/>
      <c r="E693" s="383"/>
      <c r="F693" s="383"/>
      <c r="G693" s="383"/>
      <c r="H693" s="383"/>
      <c r="I693" s="383"/>
      <c r="J693" s="384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82" t="s">
        <v>4063</v>
      </c>
      <c r="D694" s="383"/>
      <c r="E694" s="383"/>
      <c r="F694" s="383"/>
      <c r="G694" s="383"/>
      <c r="H694" s="383"/>
      <c r="I694" s="383"/>
      <c r="J694" s="384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82" t="s">
        <v>4064</v>
      </c>
      <c r="D695" s="383"/>
      <c r="E695" s="383"/>
      <c r="F695" s="383"/>
      <c r="G695" s="383"/>
      <c r="H695" s="383"/>
      <c r="I695" s="383"/>
      <c r="J695" s="384"/>
      <c r="K695" s="313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82" t="s">
        <v>4065</v>
      </c>
      <c r="D696" s="383"/>
      <c r="E696" s="383"/>
      <c r="F696" s="383"/>
      <c r="G696" s="383"/>
      <c r="H696" s="383"/>
      <c r="I696" s="383"/>
      <c r="J696" s="384"/>
      <c r="K696" s="313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82" t="s">
        <v>4066</v>
      </c>
      <c r="D697" s="383"/>
      <c r="E697" s="383"/>
      <c r="F697" s="383"/>
      <c r="G697" s="383"/>
      <c r="H697" s="383"/>
      <c r="I697" s="383"/>
      <c r="J697" s="384"/>
      <c r="K697" s="313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82" t="s">
        <v>4067</v>
      </c>
      <c r="D698" s="383"/>
      <c r="E698" s="383"/>
      <c r="F698" s="383"/>
      <c r="G698" s="383"/>
      <c r="H698" s="383"/>
      <c r="I698" s="383"/>
      <c r="J698" s="384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82" t="s">
        <v>4068</v>
      </c>
      <c r="D699" s="383"/>
      <c r="E699" s="383"/>
      <c r="F699" s="383"/>
      <c r="G699" s="383"/>
      <c r="H699" s="383"/>
      <c r="I699" s="383"/>
      <c r="J699" s="384"/>
      <c r="K699" s="313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82" t="s">
        <v>4069</v>
      </c>
      <c r="D700" s="383"/>
      <c r="E700" s="383"/>
      <c r="F700" s="383"/>
      <c r="G700" s="383"/>
      <c r="H700" s="383"/>
      <c r="I700" s="383"/>
      <c r="J700" s="384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82" t="s">
        <v>4070</v>
      </c>
      <c r="D701" s="383"/>
      <c r="E701" s="383"/>
      <c r="F701" s="383"/>
      <c r="G701" s="383"/>
      <c r="H701" s="383"/>
      <c r="I701" s="383"/>
      <c r="J701" s="384"/>
      <c r="K701" s="313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82" t="s">
        <v>4071</v>
      </c>
      <c r="D702" s="383"/>
      <c r="E702" s="383"/>
      <c r="F702" s="383"/>
      <c r="G702" s="383"/>
      <c r="H702" s="383"/>
      <c r="I702" s="383"/>
      <c r="J702" s="384"/>
      <c r="K702" s="313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82" t="s">
        <v>4072</v>
      </c>
      <c r="D703" s="383"/>
      <c r="E703" s="383"/>
      <c r="F703" s="383"/>
      <c r="G703" s="383"/>
      <c r="H703" s="383"/>
      <c r="I703" s="383"/>
      <c r="J703" s="384"/>
      <c r="K703" s="313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82" t="s">
        <v>4073</v>
      </c>
      <c r="D704" s="383"/>
      <c r="E704" s="383"/>
      <c r="F704" s="383"/>
      <c r="G704" s="383"/>
      <c r="H704" s="383"/>
      <c r="I704" s="383"/>
      <c r="J704" s="384"/>
      <c r="K704" s="313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82" t="s">
        <v>4074</v>
      </c>
      <c r="D705" s="383"/>
      <c r="E705" s="383"/>
      <c r="F705" s="383"/>
      <c r="G705" s="383"/>
      <c r="H705" s="383"/>
      <c r="I705" s="383"/>
      <c r="J705" s="384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82" t="s">
        <v>4075</v>
      </c>
      <c r="D706" s="383"/>
      <c r="E706" s="383"/>
      <c r="F706" s="383"/>
      <c r="G706" s="383"/>
      <c r="H706" s="383"/>
      <c r="I706" s="383"/>
      <c r="J706" s="384"/>
      <c r="K706" s="313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82" t="s">
        <v>4076</v>
      </c>
      <c r="D707" s="383"/>
      <c r="E707" s="383"/>
      <c r="F707" s="383"/>
      <c r="G707" s="383"/>
      <c r="H707" s="383"/>
      <c r="I707" s="383"/>
      <c r="J707" s="384"/>
      <c r="K707" s="313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82" t="s">
        <v>4077</v>
      </c>
      <c r="D708" s="383"/>
      <c r="E708" s="383"/>
      <c r="F708" s="383"/>
      <c r="G708" s="383"/>
      <c r="H708" s="383"/>
      <c r="I708" s="383"/>
      <c r="J708" s="384"/>
      <c r="K708" s="313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82" t="s">
        <v>4079</v>
      </c>
      <c r="D709" s="383"/>
      <c r="E709" s="383"/>
      <c r="F709" s="383"/>
      <c r="G709" s="383"/>
      <c r="H709" s="383"/>
      <c r="I709" s="383"/>
      <c r="J709" s="384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82" t="s">
        <v>4080</v>
      </c>
      <c r="D710" s="383"/>
      <c r="E710" s="383"/>
      <c r="F710" s="383"/>
      <c r="G710" s="383"/>
      <c r="H710" s="383"/>
      <c r="I710" s="383"/>
      <c r="J710" s="384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82" t="s">
        <v>4081</v>
      </c>
      <c r="D711" s="383"/>
      <c r="E711" s="383"/>
      <c r="F711" s="383"/>
      <c r="G711" s="383"/>
      <c r="H711" s="383"/>
      <c r="I711" s="383"/>
      <c r="J711" s="384"/>
      <c r="K711" s="313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82" t="s">
        <v>4082</v>
      </c>
      <c r="D712" s="383"/>
      <c r="E712" s="383"/>
      <c r="F712" s="383"/>
      <c r="G712" s="383"/>
      <c r="H712" s="383"/>
      <c r="I712" s="383"/>
      <c r="J712" s="384"/>
      <c r="K712" s="313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82" t="s">
        <v>4083</v>
      </c>
      <c r="D713" s="383"/>
      <c r="E713" s="383"/>
      <c r="F713" s="383"/>
      <c r="G713" s="383"/>
      <c r="H713" s="383"/>
      <c r="I713" s="383"/>
      <c r="J713" s="384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82" t="s">
        <v>4084</v>
      </c>
      <c r="D714" s="383"/>
      <c r="E714" s="383"/>
      <c r="F714" s="383"/>
      <c r="G714" s="383"/>
      <c r="H714" s="383"/>
      <c r="I714" s="383"/>
      <c r="J714" s="384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82" t="s">
        <v>4085</v>
      </c>
      <c r="D715" s="383"/>
      <c r="E715" s="383"/>
      <c r="F715" s="383"/>
      <c r="G715" s="383"/>
      <c r="H715" s="383"/>
      <c r="I715" s="383"/>
      <c r="J715" s="384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82" t="s">
        <v>4086</v>
      </c>
      <c r="D716" s="383"/>
      <c r="E716" s="383"/>
      <c r="F716" s="383"/>
      <c r="G716" s="383"/>
      <c r="H716" s="383"/>
      <c r="I716" s="383"/>
      <c r="J716" s="384"/>
      <c r="K716" s="313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82" t="s">
        <v>4087</v>
      </c>
      <c r="D717" s="383"/>
      <c r="E717" s="383"/>
      <c r="F717" s="383"/>
      <c r="G717" s="383"/>
      <c r="H717" s="383"/>
      <c r="I717" s="383"/>
      <c r="J717" s="384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82" t="s">
        <v>4088</v>
      </c>
      <c r="D718" s="383"/>
      <c r="E718" s="383"/>
      <c r="F718" s="383"/>
      <c r="G718" s="383"/>
      <c r="H718" s="383"/>
      <c r="I718" s="383"/>
      <c r="J718" s="384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82" t="s">
        <v>4113</v>
      </c>
      <c r="D719" s="383"/>
      <c r="E719" s="383"/>
      <c r="F719" s="383"/>
      <c r="G719" s="383"/>
      <c r="H719" s="383"/>
      <c r="I719" s="383"/>
      <c r="J719" s="384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82" t="s">
        <v>4114</v>
      </c>
      <c r="D720" s="383"/>
      <c r="E720" s="383"/>
      <c r="F720" s="383"/>
      <c r="G720" s="383"/>
      <c r="H720" s="383"/>
      <c r="I720" s="383"/>
      <c r="J720" s="384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82" t="s">
        <v>4115</v>
      </c>
      <c r="D721" s="383"/>
      <c r="E721" s="383"/>
      <c r="F721" s="383"/>
      <c r="G721" s="383"/>
      <c r="H721" s="383"/>
      <c r="I721" s="383"/>
      <c r="J721" s="384"/>
      <c r="K721" s="313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82" t="s">
        <v>4116</v>
      </c>
      <c r="D722" s="383"/>
      <c r="E722" s="383"/>
      <c r="F722" s="383"/>
      <c r="G722" s="383"/>
      <c r="H722" s="383"/>
      <c r="I722" s="383"/>
      <c r="J722" s="384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82" t="s">
        <v>4117</v>
      </c>
      <c r="D723" s="383"/>
      <c r="E723" s="383"/>
      <c r="F723" s="383"/>
      <c r="G723" s="383"/>
      <c r="H723" s="383"/>
      <c r="I723" s="383"/>
      <c r="J723" s="384"/>
      <c r="K723" s="313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82" t="s">
        <v>4118</v>
      </c>
      <c r="D724" s="383"/>
      <c r="E724" s="383"/>
      <c r="F724" s="383"/>
      <c r="G724" s="383"/>
      <c r="H724" s="383"/>
      <c r="I724" s="383"/>
      <c r="J724" s="384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82" t="s">
        <v>4119</v>
      </c>
      <c r="D725" s="383"/>
      <c r="E725" s="383"/>
      <c r="F725" s="383"/>
      <c r="G725" s="383"/>
      <c r="H725" s="383"/>
      <c r="I725" s="383"/>
      <c r="J725" s="384"/>
      <c r="K725" s="313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82" t="s">
        <v>4120</v>
      </c>
      <c r="D726" s="383"/>
      <c r="E726" s="383"/>
      <c r="F726" s="383"/>
      <c r="G726" s="383"/>
      <c r="H726" s="383"/>
      <c r="I726" s="383"/>
      <c r="J726" s="384"/>
      <c r="K726" s="313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82" t="s">
        <v>4121</v>
      </c>
      <c r="D727" s="383"/>
      <c r="E727" s="383"/>
      <c r="F727" s="383"/>
      <c r="G727" s="383"/>
      <c r="H727" s="383"/>
      <c r="I727" s="383"/>
      <c r="J727" s="384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82" t="s">
        <v>4122</v>
      </c>
      <c r="D728" s="383"/>
      <c r="E728" s="383"/>
      <c r="F728" s="383"/>
      <c r="G728" s="383"/>
      <c r="H728" s="383"/>
      <c r="I728" s="383"/>
      <c r="J728" s="384"/>
      <c r="K728" s="313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82" t="s">
        <v>4123</v>
      </c>
      <c r="D729" s="383"/>
      <c r="E729" s="383"/>
      <c r="F729" s="383"/>
      <c r="G729" s="383"/>
      <c r="H729" s="383"/>
      <c r="I729" s="383"/>
      <c r="J729" s="384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82" t="s">
        <v>4124</v>
      </c>
      <c r="D730" s="383"/>
      <c r="E730" s="383"/>
      <c r="F730" s="383"/>
      <c r="G730" s="383"/>
      <c r="H730" s="383"/>
      <c r="I730" s="383"/>
      <c r="J730" s="384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82" t="s">
        <v>4125</v>
      </c>
      <c r="D731" s="383"/>
      <c r="E731" s="383"/>
      <c r="F731" s="383"/>
      <c r="G731" s="383"/>
      <c r="H731" s="383"/>
      <c r="I731" s="383"/>
      <c r="J731" s="384"/>
      <c r="K731" s="313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82" t="s">
        <v>4126</v>
      </c>
      <c r="D732" s="383"/>
      <c r="E732" s="383"/>
      <c r="F732" s="383"/>
      <c r="G732" s="383"/>
      <c r="H732" s="383"/>
      <c r="I732" s="383"/>
      <c r="J732" s="384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82" t="s">
        <v>4127</v>
      </c>
      <c r="D733" s="383"/>
      <c r="E733" s="383"/>
      <c r="F733" s="383"/>
      <c r="G733" s="383"/>
      <c r="H733" s="383"/>
      <c r="I733" s="383"/>
      <c r="J733" s="384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82" t="s">
        <v>4128</v>
      </c>
      <c r="D734" s="383"/>
      <c r="E734" s="383"/>
      <c r="F734" s="383"/>
      <c r="G734" s="383"/>
      <c r="H734" s="383"/>
      <c r="I734" s="383"/>
      <c r="J734" s="384"/>
      <c r="K734" s="313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82" t="s">
        <v>4129</v>
      </c>
      <c r="D735" s="383"/>
      <c r="E735" s="383"/>
      <c r="F735" s="383"/>
      <c r="G735" s="383"/>
      <c r="H735" s="383"/>
      <c r="I735" s="383"/>
      <c r="J735" s="384"/>
      <c r="K735" s="313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82" t="s">
        <v>4130</v>
      </c>
      <c r="D736" s="383"/>
      <c r="E736" s="383"/>
      <c r="F736" s="383"/>
      <c r="G736" s="383"/>
      <c r="H736" s="383"/>
      <c r="I736" s="383"/>
      <c r="J736" s="384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82" t="s">
        <v>4131</v>
      </c>
      <c r="D737" s="383"/>
      <c r="E737" s="383"/>
      <c r="F737" s="383"/>
      <c r="G737" s="383"/>
      <c r="H737" s="383"/>
      <c r="I737" s="383"/>
      <c r="J737" s="384"/>
      <c r="K737" s="313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82" t="s">
        <v>4132</v>
      </c>
      <c r="D738" s="383"/>
      <c r="E738" s="383"/>
      <c r="F738" s="383"/>
      <c r="G738" s="383"/>
      <c r="H738" s="383"/>
      <c r="I738" s="383"/>
      <c r="J738" s="384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82" t="s">
        <v>4133</v>
      </c>
      <c r="D739" s="383"/>
      <c r="E739" s="383"/>
      <c r="F739" s="383"/>
      <c r="G739" s="383"/>
      <c r="H739" s="383"/>
      <c r="I739" s="383"/>
      <c r="J739" s="384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82" t="s">
        <v>4134</v>
      </c>
      <c r="D740" s="383"/>
      <c r="E740" s="383"/>
      <c r="F740" s="383"/>
      <c r="G740" s="383"/>
      <c r="H740" s="383"/>
      <c r="I740" s="383"/>
      <c r="J740" s="384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82" t="s">
        <v>4135</v>
      </c>
      <c r="D741" s="383"/>
      <c r="E741" s="383"/>
      <c r="F741" s="383"/>
      <c r="G741" s="383"/>
      <c r="H741" s="383"/>
      <c r="I741" s="383"/>
      <c r="J741" s="384"/>
      <c r="K741" s="313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82" t="s">
        <v>4136</v>
      </c>
      <c r="D742" s="383"/>
      <c r="E742" s="383"/>
      <c r="F742" s="383"/>
      <c r="G742" s="383"/>
      <c r="H742" s="383"/>
      <c r="I742" s="383"/>
      <c r="J742" s="384"/>
      <c r="K742" s="313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82" t="s">
        <v>4137</v>
      </c>
      <c r="D743" s="383"/>
      <c r="E743" s="383"/>
      <c r="F743" s="383"/>
      <c r="G743" s="383"/>
      <c r="H743" s="383"/>
      <c r="I743" s="383"/>
      <c r="J743" s="384"/>
      <c r="K743" s="313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82" t="s">
        <v>4138</v>
      </c>
      <c r="D744" s="383"/>
      <c r="E744" s="383"/>
      <c r="F744" s="383"/>
      <c r="G744" s="383"/>
      <c r="H744" s="383"/>
      <c r="I744" s="383"/>
      <c r="J744" s="384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82" t="s">
        <v>4139</v>
      </c>
      <c r="D745" s="383"/>
      <c r="E745" s="383"/>
      <c r="F745" s="383"/>
      <c r="G745" s="383"/>
      <c r="H745" s="383"/>
      <c r="I745" s="383"/>
      <c r="J745" s="384"/>
      <c r="K745" s="313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82" t="s">
        <v>4140</v>
      </c>
      <c r="D746" s="383"/>
      <c r="E746" s="383"/>
      <c r="F746" s="383"/>
      <c r="G746" s="383"/>
      <c r="H746" s="383"/>
      <c r="I746" s="383"/>
      <c r="J746" s="384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82" t="s">
        <v>4141</v>
      </c>
      <c r="D747" s="383"/>
      <c r="E747" s="383"/>
      <c r="F747" s="383"/>
      <c r="G747" s="383"/>
      <c r="H747" s="383"/>
      <c r="I747" s="383"/>
      <c r="J747" s="384"/>
      <c r="K747" s="313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82" t="s">
        <v>4142</v>
      </c>
      <c r="D748" s="383"/>
      <c r="E748" s="383"/>
      <c r="F748" s="383"/>
      <c r="G748" s="383"/>
      <c r="H748" s="383"/>
      <c r="I748" s="383"/>
      <c r="J748" s="384"/>
      <c r="K748" s="313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82" t="s">
        <v>4143</v>
      </c>
      <c r="D749" s="383"/>
      <c r="E749" s="383"/>
      <c r="F749" s="383"/>
      <c r="G749" s="383"/>
      <c r="H749" s="383"/>
      <c r="I749" s="383"/>
      <c r="J749" s="384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82" t="s">
        <v>4144</v>
      </c>
      <c r="D750" s="383"/>
      <c r="E750" s="383"/>
      <c r="F750" s="383"/>
      <c r="G750" s="383"/>
      <c r="H750" s="383"/>
      <c r="I750" s="383"/>
      <c r="J750" s="384"/>
      <c r="K750" s="313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82" t="s">
        <v>4145</v>
      </c>
      <c r="D751" s="383"/>
      <c r="E751" s="383"/>
      <c r="F751" s="383"/>
      <c r="G751" s="383"/>
      <c r="H751" s="383"/>
      <c r="I751" s="383"/>
      <c r="J751" s="384"/>
      <c r="K751" s="313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82" t="s">
        <v>4146</v>
      </c>
      <c r="D752" s="383"/>
      <c r="E752" s="383"/>
      <c r="F752" s="383"/>
      <c r="G752" s="383"/>
      <c r="H752" s="383"/>
      <c r="I752" s="383"/>
      <c r="J752" s="384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82" t="s">
        <v>4147</v>
      </c>
      <c r="D753" s="383"/>
      <c r="E753" s="383"/>
      <c r="F753" s="383"/>
      <c r="G753" s="383"/>
      <c r="H753" s="383"/>
      <c r="I753" s="383"/>
      <c r="J753" s="384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82" t="s">
        <v>4148</v>
      </c>
      <c r="D754" s="383"/>
      <c r="E754" s="383"/>
      <c r="F754" s="383"/>
      <c r="G754" s="383"/>
      <c r="H754" s="383"/>
      <c r="I754" s="383"/>
      <c r="J754" s="384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82" t="s">
        <v>4149</v>
      </c>
      <c r="D755" s="383"/>
      <c r="E755" s="383"/>
      <c r="F755" s="383"/>
      <c r="G755" s="383"/>
      <c r="H755" s="383"/>
      <c r="I755" s="383"/>
      <c r="J755" s="384"/>
      <c r="K755" s="313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82" t="s">
        <v>4150</v>
      </c>
      <c r="D756" s="383"/>
      <c r="E756" s="383"/>
      <c r="F756" s="383"/>
      <c r="G756" s="383"/>
      <c r="H756" s="383"/>
      <c r="I756" s="383"/>
      <c r="J756" s="384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82" t="s">
        <v>4151</v>
      </c>
      <c r="D757" s="383"/>
      <c r="E757" s="383"/>
      <c r="F757" s="383"/>
      <c r="G757" s="383"/>
      <c r="H757" s="383"/>
      <c r="I757" s="383"/>
      <c r="J757" s="384"/>
      <c r="K757" s="313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82" t="s">
        <v>4152</v>
      </c>
      <c r="D758" s="383"/>
      <c r="E758" s="383"/>
      <c r="F758" s="383"/>
      <c r="G758" s="383"/>
      <c r="H758" s="383"/>
      <c r="I758" s="383"/>
      <c r="J758" s="384"/>
      <c r="K758" s="313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82" t="s">
        <v>4153</v>
      </c>
      <c r="D759" s="383"/>
      <c r="E759" s="383"/>
      <c r="F759" s="383"/>
      <c r="G759" s="383"/>
      <c r="H759" s="383"/>
      <c r="I759" s="383"/>
      <c r="J759" s="384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82" t="s">
        <v>4154</v>
      </c>
      <c r="D760" s="383"/>
      <c r="E760" s="383"/>
      <c r="F760" s="383"/>
      <c r="G760" s="383"/>
      <c r="H760" s="383"/>
      <c r="I760" s="383"/>
      <c r="J760" s="384"/>
      <c r="K760" s="313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82" t="s">
        <v>4155</v>
      </c>
      <c r="D761" s="383"/>
      <c r="E761" s="383"/>
      <c r="F761" s="383"/>
      <c r="G761" s="383"/>
      <c r="H761" s="383"/>
      <c r="I761" s="383"/>
      <c r="J761" s="384"/>
      <c r="K761" s="313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82" t="s">
        <v>4156</v>
      </c>
      <c r="D762" s="383"/>
      <c r="E762" s="383"/>
      <c r="F762" s="383"/>
      <c r="G762" s="383"/>
      <c r="H762" s="383"/>
      <c r="I762" s="383"/>
      <c r="J762" s="384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82" t="s">
        <v>4157</v>
      </c>
      <c r="D763" s="383"/>
      <c r="E763" s="383"/>
      <c r="F763" s="383"/>
      <c r="G763" s="383"/>
      <c r="H763" s="383"/>
      <c r="I763" s="383"/>
      <c r="J763" s="384"/>
      <c r="K763" s="313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82" t="s">
        <v>4158</v>
      </c>
      <c r="D764" s="383"/>
      <c r="E764" s="383"/>
      <c r="F764" s="383"/>
      <c r="G764" s="383"/>
      <c r="H764" s="383"/>
      <c r="I764" s="383"/>
      <c r="J764" s="384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82" t="s">
        <v>4159</v>
      </c>
      <c r="D765" s="383"/>
      <c r="E765" s="383"/>
      <c r="F765" s="383"/>
      <c r="G765" s="383"/>
      <c r="H765" s="383"/>
      <c r="I765" s="383"/>
      <c r="J765" s="384"/>
      <c r="K765" s="313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82" t="s">
        <v>4160</v>
      </c>
      <c r="D766" s="383"/>
      <c r="E766" s="383"/>
      <c r="F766" s="383"/>
      <c r="G766" s="383"/>
      <c r="H766" s="383"/>
      <c r="I766" s="383"/>
      <c r="J766" s="384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82" t="s">
        <v>4161</v>
      </c>
      <c r="D767" s="383"/>
      <c r="E767" s="383"/>
      <c r="F767" s="383"/>
      <c r="G767" s="383"/>
      <c r="H767" s="383"/>
      <c r="I767" s="383"/>
      <c r="J767" s="384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82" t="s">
        <v>4162</v>
      </c>
      <c r="D768" s="383"/>
      <c r="E768" s="383"/>
      <c r="F768" s="383"/>
      <c r="G768" s="383"/>
      <c r="H768" s="383"/>
      <c r="I768" s="383"/>
      <c r="J768" s="384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82" t="s">
        <v>4163</v>
      </c>
      <c r="D769" s="383"/>
      <c r="E769" s="383"/>
      <c r="F769" s="383"/>
      <c r="G769" s="383"/>
      <c r="H769" s="383"/>
      <c r="I769" s="383"/>
      <c r="J769" s="384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82" t="s">
        <v>4164</v>
      </c>
      <c r="D770" s="383"/>
      <c r="E770" s="383"/>
      <c r="F770" s="383"/>
      <c r="G770" s="383"/>
      <c r="H770" s="383"/>
      <c r="I770" s="383"/>
      <c r="J770" s="384"/>
      <c r="K770" s="313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82" t="s">
        <v>4165</v>
      </c>
      <c r="D771" s="383"/>
      <c r="E771" s="383"/>
      <c r="F771" s="383"/>
      <c r="G771" s="383"/>
      <c r="H771" s="383"/>
      <c r="I771" s="383"/>
      <c r="J771" s="384"/>
      <c r="K771" s="313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82" t="s">
        <v>4166</v>
      </c>
      <c r="D772" s="383"/>
      <c r="E772" s="383"/>
      <c r="F772" s="383"/>
      <c r="G772" s="383"/>
      <c r="H772" s="383"/>
      <c r="I772" s="383"/>
      <c r="J772" s="384"/>
      <c r="K772" s="313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82" t="s">
        <v>4167</v>
      </c>
      <c r="D773" s="383"/>
      <c r="E773" s="383"/>
      <c r="F773" s="383"/>
      <c r="G773" s="383"/>
      <c r="H773" s="383"/>
      <c r="I773" s="383"/>
      <c r="J773" s="384"/>
      <c r="K773" s="313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82" t="s">
        <v>4168</v>
      </c>
      <c r="D774" s="383"/>
      <c r="E774" s="383"/>
      <c r="F774" s="383"/>
      <c r="G774" s="383"/>
      <c r="H774" s="383"/>
      <c r="I774" s="383"/>
      <c r="J774" s="384"/>
      <c r="K774" s="313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82" t="s">
        <v>4169</v>
      </c>
      <c r="D775" s="383"/>
      <c r="E775" s="383"/>
      <c r="F775" s="383"/>
      <c r="G775" s="383"/>
      <c r="H775" s="383"/>
      <c r="I775" s="383"/>
      <c r="J775" s="384"/>
      <c r="K775" s="313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82" t="s">
        <v>4170</v>
      </c>
      <c r="D776" s="383"/>
      <c r="E776" s="383"/>
      <c r="F776" s="383"/>
      <c r="G776" s="383"/>
      <c r="H776" s="383"/>
      <c r="I776" s="383"/>
      <c r="J776" s="384"/>
      <c r="K776" s="313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82" t="s">
        <v>4171</v>
      </c>
      <c r="D777" s="383"/>
      <c r="E777" s="383"/>
      <c r="F777" s="383"/>
      <c r="G777" s="383"/>
      <c r="H777" s="383"/>
      <c r="I777" s="383"/>
      <c r="J777" s="384"/>
      <c r="K777" s="313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82" t="s">
        <v>4172</v>
      </c>
      <c r="D778" s="383"/>
      <c r="E778" s="383"/>
      <c r="F778" s="383"/>
      <c r="G778" s="383"/>
      <c r="H778" s="383"/>
      <c r="I778" s="383"/>
      <c r="J778" s="384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82" t="s">
        <v>4173</v>
      </c>
      <c r="D779" s="383"/>
      <c r="E779" s="383"/>
      <c r="F779" s="383"/>
      <c r="G779" s="383"/>
      <c r="H779" s="383"/>
      <c r="I779" s="383"/>
      <c r="J779" s="384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82" t="s">
        <v>4174</v>
      </c>
      <c r="D780" s="383"/>
      <c r="E780" s="383"/>
      <c r="F780" s="383"/>
      <c r="G780" s="383"/>
      <c r="H780" s="383"/>
      <c r="I780" s="383"/>
      <c r="J780" s="384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82" t="s">
        <v>4175</v>
      </c>
      <c r="D781" s="383"/>
      <c r="E781" s="383"/>
      <c r="F781" s="383"/>
      <c r="G781" s="383"/>
      <c r="H781" s="383"/>
      <c r="I781" s="383"/>
      <c r="J781" s="384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82" t="s">
        <v>4807</v>
      </c>
      <c r="D782" s="383"/>
      <c r="E782" s="383"/>
      <c r="F782" s="383"/>
      <c r="G782" s="383"/>
      <c r="H782" s="383"/>
      <c r="I782" s="383"/>
      <c r="J782" s="384"/>
      <c r="K782" s="313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82" t="s">
        <v>4176</v>
      </c>
      <c r="D783" s="383"/>
      <c r="E783" s="383"/>
      <c r="F783" s="383"/>
      <c r="G783" s="383"/>
      <c r="H783" s="383"/>
      <c r="I783" s="383"/>
      <c r="J783" s="384"/>
      <c r="K783" s="313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82" t="s">
        <v>4177</v>
      </c>
      <c r="D784" s="383"/>
      <c r="E784" s="383"/>
      <c r="F784" s="383"/>
      <c r="G784" s="383"/>
      <c r="H784" s="383"/>
      <c r="I784" s="383"/>
      <c r="J784" s="384"/>
      <c r="K784" s="313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82" t="s">
        <v>4178</v>
      </c>
      <c r="D785" s="383"/>
      <c r="E785" s="383"/>
      <c r="F785" s="383"/>
      <c r="G785" s="383"/>
      <c r="H785" s="383"/>
      <c r="I785" s="383"/>
      <c r="J785" s="384"/>
      <c r="K785" s="313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82" t="s">
        <v>4179</v>
      </c>
      <c r="D786" s="383"/>
      <c r="E786" s="383"/>
      <c r="F786" s="383"/>
      <c r="G786" s="383"/>
      <c r="H786" s="383"/>
      <c r="I786" s="383"/>
      <c r="J786" s="384"/>
      <c r="K786" s="313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82" t="s">
        <v>4180</v>
      </c>
      <c r="D787" s="383"/>
      <c r="E787" s="383"/>
      <c r="F787" s="383"/>
      <c r="G787" s="383"/>
      <c r="H787" s="383"/>
      <c r="I787" s="383"/>
      <c r="J787" s="384"/>
      <c r="K787" s="313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82" t="s">
        <v>4181</v>
      </c>
      <c r="D788" s="383"/>
      <c r="E788" s="383"/>
      <c r="F788" s="383"/>
      <c r="G788" s="383"/>
      <c r="H788" s="383"/>
      <c r="I788" s="383"/>
      <c r="J788" s="384"/>
      <c r="K788" s="313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82" t="s">
        <v>4182</v>
      </c>
      <c r="D789" s="383"/>
      <c r="E789" s="383"/>
      <c r="F789" s="383"/>
      <c r="G789" s="383"/>
      <c r="H789" s="383"/>
      <c r="I789" s="383"/>
      <c r="J789" s="384"/>
      <c r="K789" s="313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82" t="s">
        <v>4183</v>
      </c>
      <c r="D790" s="383"/>
      <c r="E790" s="383"/>
      <c r="F790" s="383"/>
      <c r="G790" s="383"/>
      <c r="H790" s="383"/>
      <c r="I790" s="383"/>
      <c r="J790" s="384"/>
      <c r="K790" s="313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82" t="s">
        <v>4184</v>
      </c>
      <c r="D791" s="383"/>
      <c r="E791" s="383"/>
      <c r="F791" s="383"/>
      <c r="G791" s="383"/>
      <c r="H791" s="383"/>
      <c r="I791" s="383"/>
      <c r="J791" s="384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82" t="s">
        <v>4185</v>
      </c>
      <c r="D792" s="383"/>
      <c r="E792" s="383"/>
      <c r="F792" s="383"/>
      <c r="G792" s="383"/>
      <c r="H792" s="383"/>
      <c r="I792" s="383"/>
      <c r="J792" s="384"/>
      <c r="K792" s="313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82" t="s">
        <v>4186</v>
      </c>
      <c r="D793" s="383"/>
      <c r="E793" s="383"/>
      <c r="F793" s="383"/>
      <c r="G793" s="383"/>
      <c r="H793" s="383"/>
      <c r="I793" s="383"/>
      <c r="J793" s="384"/>
      <c r="K793" s="313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82" t="s">
        <v>4187</v>
      </c>
      <c r="D794" s="383"/>
      <c r="E794" s="383"/>
      <c r="F794" s="383"/>
      <c r="G794" s="383"/>
      <c r="H794" s="383"/>
      <c r="I794" s="383"/>
      <c r="J794" s="384"/>
      <c r="K794" s="313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82" t="s">
        <v>4188</v>
      </c>
      <c r="D795" s="383"/>
      <c r="E795" s="383"/>
      <c r="F795" s="383"/>
      <c r="G795" s="383"/>
      <c r="H795" s="383"/>
      <c r="I795" s="383"/>
      <c r="J795" s="384"/>
      <c r="K795" s="313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82" t="s">
        <v>4189</v>
      </c>
      <c r="D796" s="383"/>
      <c r="E796" s="383"/>
      <c r="F796" s="383"/>
      <c r="G796" s="383"/>
      <c r="H796" s="383"/>
      <c r="I796" s="383"/>
      <c r="J796" s="384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82" t="s">
        <v>4190</v>
      </c>
      <c r="D797" s="383"/>
      <c r="E797" s="383"/>
      <c r="F797" s="383"/>
      <c r="G797" s="383"/>
      <c r="H797" s="383"/>
      <c r="I797" s="383"/>
      <c r="J797" s="384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82" t="s">
        <v>4191</v>
      </c>
      <c r="D798" s="383"/>
      <c r="E798" s="383"/>
      <c r="F798" s="383"/>
      <c r="G798" s="383"/>
      <c r="H798" s="383"/>
      <c r="I798" s="383"/>
      <c r="J798" s="384"/>
      <c r="K798" s="313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385" t="s">
        <v>700</v>
      </c>
      <c r="C799" s="385"/>
      <c r="D799" s="385"/>
      <c r="E799" s="385"/>
      <c r="F799" s="385"/>
      <c r="G799" s="385"/>
      <c r="H799" s="385"/>
      <c r="I799" s="385"/>
      <c r="J799" s="385"/>
      <c r="K799" s="386"/>
      <c r="L799" s="314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82" t="s">
        <v>4192</v>
      </c>
      <c r="D800" s="383"/>
      <c r="E800" s="383"/>
      <c r="F800" s="383"/>
      <c r="G800" s="383"/>
      <c r="H800" s="383"/>
      <c r="I800" s="383"/>
      <c r="J800" s="384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82" t="s">
        <v>4193</v>
      </c>
      <c r="D801" s="383"/>
      <c r="E801" s="383"/>
      <c r="F801" s="383"/>
      <c r="G801" s="383"/>
      <c r="H801" s="383"/>
      <c r="I801" s="383"/>
      <c r="J801" s="384"/>
      <c r="K801" s="313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82" t="s">
        <v>4194</v>
      </c>
      <c r="D802" s="383"/>
      <c r="E802" s="383"/>
      <c r="F802" s="383"/>
      <c r="G802" s="383"/>
      <c r="H802" s="383"/>
      <c r="I802" s="383"/>
      <c r="J802" s="384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82" t="s">
        <v>4195</v>
      </c>
      <c r="D803" s="383"/>
      <c r="E803" s="383"/>
      <c r="F803" s="383"/>
      <c r="G803" s="383"/>
      <c r="H803" s="383"/>
      <c r="I803" s="383"/>
      <c r="J803" s="384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82" t="s">
        <v>4196</v>
      </c>
      <c r="D804" s="383"/>
      <c r="E804" s="383"/>
      <c r="F804" s="383"/>
      <c r="G804" s="383"/>
      <c r="H804" s="383"/>
      <c r="I804" s="383"/>
      <c r="J804" s="384"/>
      <c r="K804" s="313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82" t="s">
        <v>4197</v>
      </c>
      <c r="D805" s="383"/>
      <c r="E805" s="383"/>
      <c r="F805" s="383"/>
      <c r="G805" s="383"/>
      <c r="H805" s="383"/>
      <c r="I805" s="383"/>
      <c r="J805" s="384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82" t="s">
        <v>4198</v>
      </c>
      <c r="D806" s="383"/>
      <c r="E806" s="383"/>
      <c r="F806" s="383"/>
      <c r="G806" s="383"/>
      <c r="H806" s="383"/>
      <c r="I806" s="383"/>
      <c r="J806" s="384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82" t="s">
        <v>4199</v>
      </c>
      <c r="D807" s="383"/>
      <c r="E807" s="383"/>
      <c r="F807" s="383"/>
      <c r="G807" s="383"/>
      <c r="H807" s="383"/>
      <c r="I807" s="383"/>
      <c r="J807" s="384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82" t="s">
        <v>4200</v>
      </c>
      <c r="D808" s="383"/>
      <c r="E808" s="383"/>
      <c r="F808" s="383"/>
      <c r="G808" s="383"/>
      <c r="H808" s="383"/>
      <c r="I808" s="383"/>
      <c r="J808" s="384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82" t="s">
        <v>4201</v>
      </c>
      <c r="D809" s="383"/>
      <c r="E809" s="383"/>
      <c r="F809" s="383"/>
      <c r="G809" s="383"/>
      <c r="H809" s="383"/>
      <c r="I809" s="383"/>
      <c r="J809" s="384"/>
      <c r="K809" s="313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82" t="s">
        <v>4202</v>
      </c>
      <c r="D810" s="383"/>
      <c r="E810" s="383"/>
      <c r="F810" s="383"/>
      <c r="G810" s="383"/>
      <c r="H810" s="383"/>
      <c r="I810" s="383"/>
      <c r="J810" s="384"/>
      <c r="K810" s="313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82" t="s">
        <v>4203</v>
      </c>
      <c r="D811" s="383"/>
      <c r="E811" s="383"/>
      <c r="F811" s="383"/>
      <c r="G811" s="383"/>
      <c r="H811" s="383"/>
      <c r="I811" s="383"/>
      <c r="J811" s="384"/>
      <c r="K811" s="313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82" t="s">
        <v>4204</v>
      </c>
      <c r="D812" s="383"/>
      <c r="E812" s="383"/>
      <c r="F812" s="383"/>
      <c r="G812" s="383"/>
      <c r="H812" s="383"/>
      <c r="I812" s="383"/>
      <c r="J812" s="384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82" t="s">
        <v>4205</v>
      </c>
      <c r="D813" s="383"/>
      <c r="E813" s="383"/>
      <c r="F813" s="383"/>
      <c r="G813" s="383"/>
      <c r="H813" s="383"/>
      <c r="I813" s="383"/>
      <c r="J813" s="384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82" t="s">
        <v>4611</v>
      </c>
      <c r="D814" s="383"/>
      <c r="E814" s="383"/>
      <c r="F814" s="383"/>
      <c r="G814" s="383"/>
      <c r="H814" s="383"/>
      <c r="I814" s="383"/>
      <c r="J814" s="384"/>
      <c r="K814" s="313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82" t="s">
        <v>4206</v>
      </c>
      <c r="D815" s="383"/>
      <c r="E815" s="383"/>
      <c r="F815" s="383"/>
      <c r="G815" s="383"/>
      <c r="H815" s="383"/>
      <c r="I815" s="383"/>
      <c r="J815" s="384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82" t="s">
        <v>4207</v>
      </c>
      <c r="D816" s="383"/>
      <c r="E816" s="383"/>
      <c r="F816" s="383"/>
      <c r="G816" s="383"/>
      <c r="H816" s="383"/>
      <c r="I816" s="383"/>
      <c r="J816" s="384"/>
      <c r="K816" s="313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82" t="s">
        <v>4208</v>
      </c>
      <c r="D817" s="383"/>
      <c r="E817" s="383"/>
      <c r="F817" s="383"/>
      <c r="G817" s="383"/>
      <c r="H817" s="383"/>
      <c r="I817" s="383"/>
      <c r="J817" s="384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82" t="s">
        <v>4192</v>
      </c>
      <c r="D818" s="383"/>
      <c r="E818" s="383"/>
      <c r="F818" s="383"/>
      <c r="G818" s="383"/>
      <c r="H818" s="383"/>
      <c r="I818" s="383"/>
      <c r="J818" s="384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82" t="s">
        <v>4209</v>
      </c>
      <c r="D819" s="383"/>
      <c r="E819" s="383"/>
      <c r="F819" s="383"/>
      <c r="G819" s="383"/>
      <c r="H819" s="383"/>
      <c r="I819" s="383"/>
      <c r="J819" s="384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82" t="s">
        <v>4210</v>
      </c>
      <c r="D820" s="383"/>
      <c r="E820" s="383"/>
      <c r="F820" s="383"/>
      <c r="G820" s="383"/>
      <c r="H820" s="383"/>
      <c r="I820" s="383"/>
      <c r="J820" s="384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82" t="s">
        <v>4211</v>
      </c>
      <c r="D821" s="383"/>
      <c r="E821" s="383"/>
      <c r="F821" s="383"/>
      <c r="G821" s="383"/>
      <c r="H821" s="383"/>
      <c r="I821" s="383"/>
      <c r="J821" s="384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82" t="s">
        <v>4212</v>
      </c>
      <c r="D822" s="383"/>
      <c r="E822" s="383"/>
      <c r="F822" s="383"/>
      <c r="G822" s="383"/>
      <c r="H822" s="383"/>
      <c r="I822" s="383"/>
      <c r="J822" s="384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82" t="s">
        <v>4213</v>
      </c>
      <c r="D823" s="383"/>
      <c r="E823" s="383"/>
      <c r="F823" s="383"/>
      <c r="G823" s="383"/>
      <c r="H823" s="383"/>
      <c r="I823" s="383"/>
      <c r="J823" s="384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82" t="s">
        <v>4214</v>
      </c>
      <c r="D824" s="383"/>
      <c r="E824" s="383"/>
      <c r="F824" s="383"/>
      <c r="G824" s="383"/>
      <c r="H824" s="383"/>
      <c r="I824" s="383"/>
      <c r="J824" s="384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82" t="s">
        <v>4215</v>
      </c>
      <c r="D825" s="383"/>
      <c r="E825" s="383"/>
      <c r="F825" s="383"/>
      <c r="G825" s="383"/>
      <c r="H825" s="383"/>
      <c r="I825" s="383"/>
      <c r="J825" s="384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82" t="s">
        <v>4216</v>
      </c>
      <c r="D826" s="383"/>
      <c r="E826" s="383"/>
      <c r="F826" s="383"/>
      <c r="G826" s="383"/>
      <c r="H826" s="383"/>
      <c r="I826" s="383"/>
      <c r="J826" s="384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82" t="s">
        <v>4217</v>
      </c>
      <c r="D827" s="383"/>
      <c r="E827" s="383"/>
      <c r="F827" s="383"/>
      <c r="G827" s="383"/>
      <c r="H827" s="383"/>
      <c r="I827" s="383"/>
      <c r="J827" s="384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82" t="s">
        <v>4218</v>
      </c>
      <c r="D828" s="383"/>
      <c r="E828" s="383"/>
      <c r="F828" s="383"/>
      <c r="G828" s="383"/>
      <c r="H828" s="383"/>
      <c r="I828" s="383"/>
      <c r="J828" s="384"/>
      <c r="K828" s="313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82" t="s">
        <v>4808</v>
      </c>
      <c r="D829" s="383"/>
      <c r="E829" s="383"/>
      <c r="F829" s="383"/>
      <c r="G829" s="383"/>
      <c r="H829" s="383"/>
      <c r="I829" s="383"/>
      <c r="J829" s="384"/>
      <c r="K829" s="313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82" t="s">
        <v>4219</v>
      </c>
      <c r="D830" s="383"/>
      <c r="E830" s="383"/>
      <c r="F830" s="383"/>
      <c r="G830" s="383"/>
      <c r="H830" s="383"/>
      <c r="I830" s="383"/>
      <c r="J830" s="384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82" t="s">
        <v>4220</v>
      </c>
      <c r="D831" s="383"/>
      <c r="E831" s="383"/>
      <c r="F831" s="383"/>
      <c r="G831" s="383"/>
      <c r="H831" s="383"/>
      <c r="I831" s="383"/>
      <c r="J831" s="384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82" t="s">
        <v>4613</v>
      </c>
      <c r="D832" s="383"/>
      <c r="E832" s="383"/>
      <c r="F832" s="383"/>
      <c r="G832" s="383"/>
      <c r="H832" s="383"/>
      <c r="I832" s="383"/>
      <c r="J832" s="384"/>
      <c r="K832" s="313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82" t="s">
        <v>4221</v>
      </c>
      <c r="D833" s="383"/>
      <c r="E833" s="383"/>
      <c r="F833" s="383"/>
      <c r="G833" s="383"/>
      <c r="H833" s="383"/>
      <c r="I833" s="383"/>
      <c r="J833" s="384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82" t="s">
        <v>4222</v>
      </c>
      <c r="D834" s="383"/>
      <c r="E834" s="383"/>
      <c r="F834" s="383"/>
      <c r="G834" s="383"/>
      <c r="H834" s="383"/>
      <c r="I834" s="383"/>
      <c r="J834" s="384"/>
      <c r="K834" s="313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82" t="s">
        <v>4223</v>
      </c>
      <c r="D835" s="383"/>
      <c r="E835" s="383"/>
      <c r="F835" s="383"/>
      <c r="G835" s="383"/>
      <c r="H835" s="383"/>
      <c r="I835" s="383"/>
      <c r="J835" s="384"/>
      <c r="K835" s="313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82" t="s">
        <v>4224</v>
      </c>
      <c r="D836" s="383"/>
      <c r="E836" s="383"/>
      <c r="F836" s="383"/>
      <c r="G836" s="383"/>
      <c r="H836" s="383"/>
      <c r="I836" s="383"/>
      <c r="J836" s="384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82" t="s">
        <v>4614</v>
      </c>
      <c r="D837" s="383"/>
      <c r="E837" s="383"/>
      <c r="F837" s="383"/>
      <c r="G837" s="383"/>
      <c r="H837" s="383"/>
      <c r="I837" s="383"/>
      <c r="J837" s="384"/>
      <c r="K837" s="313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82" t="s">
        <v>4225</v>
      </c>
      <c r="D838" s="383"/>
      <c r="E838" s="383"/>
      <c r="F838" s="383"/>
      <c r="G838" s="383"/>
      <c r="H838" s="383"/>
      <c r="I838" s="383"/>
      <c r="J838" s="384"/>
      <c r="K838" s="313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82" t="s">
        <v>4226</v>
      </c>
      <c r="D839" s="383"/>
      <c r="E839" s="383"/>
      <c r="F839" s="383"/>
      <c r="G839" s="383"/>
      <c r="H839" s="383"/>
      <c r="I839" s="383"/>
      <c r="J839" s="384"/>
      <c r="K839" s="313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82" t="s">
        <v>4227</v>
      </c>
      <c r="D840" s="383"/>
      <c r="E840" s="383"/>
      <c r="F840" s="383"/>
      <c r="G840" s="383"/>
      <c r="H840" s="383"/>
      <c r="I840" s="383"/>
      <c r="J840" s="384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82" t="s">
        <v>4228</v>
      </c>
      <c r="D841" s="383"/>
      <c r="E841" s="383"/>
      <c r="F841" s="383"/>
      <c r="G841" s="383"/>
      <c r="H841" s="383"/>
      <c r="I841" s="383"/>
      <c r="J841" s="384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82" t="s">
        <v>4229</v>
      </c>
      <c r="D842" s="383"/>
      <c r="E842" s="383"/>
      <c r="F842" s="383"/>
      <c r="G842" s="383"/>
      <c r="H842" s="383"/>
      <c r="I842" s="383"/>
      <c r="J842" s="384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82" t="s">
        <v>4230</v>
      </c>
      <c r="D843" s="383"/>
      <c r="E843" s="383"/>
      <c r="F843" s="383"/>
      <c r="G843" s="383"/>
      <c r="H843" s="383"/>
      <c r="I843" s="383"/>
      <c r="J843" s="384"/>
      <c r="K843" s="313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82" t="s">
        <v>4231</v>
      </c>
      <c r="D844" s="383"/>
      <c r="E844" s="383"/>
      <c r="F844" s="383"/>
      <c r="G844" s="383"/>
      <c r="H844" s="383"/>
      <c r="I844" s="383"/>
      <c r="J844" s="384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82" t="s">
        <v>4232</v>
      </c>
      <c r="D845" s="383"/>
      <c r="E845" s="383"/>
      <c r="F845" s="383"/>
      <c r="G845" s="383"/>
      <c r="H845" s="383"/>
      <c r="I845" s="383"/>
      <c r="J845" s="384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82" t="s">
        <v>4233</v>
      </c>
      <c r="D846" s="383"/>
      <c r="E846" s="383"/>
      <c r="F846" s="383"/>
      <c r="G846" s="383"/>
      <c r="H846" s="383"/>
      <c r="I846" s="383"/>
      <c r="J846" s="384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82" t="s">
        <v>4234</v>
      </c>
      <c r="D847" s="383"/>
      <c r="E847" s="383"/>
      <c r="F847" s="383"/>
      <c r="G847" s="383"/>
      <c r="H847" s="383"/>
      <c r="I847" s="383"/>
      <c r="J847" s="384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82" t="s">
        <v>4235</v>
      </c>
      <c r="D848" s="383"/>
      <c r="E848" s="383"/>
      <c r="F848" s="383"/>
      <c r="G848" s="383"/>
      <c r="H848" s="383"/>
      <c r="I848" s="383"/>
      <c r="J848" s="384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82" t="s">
        <v>4236</v>
      </c>
      <c r="D849" s="383"/>
      <c r="E849" s="383"/>
      <c r="F849" s="383"/>
      <c r="G849" s="383"/>
      <c r="H849" s="383"/>
      <c r="I849" s="383"/>
      <c r="J849" s="384"/>
      <c r="K849" s="313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82" t="s">
        <v>4237</v>
      </c>
      <c r="D850" s="383"/>
      <c r="E850" s="383"/>
      <c r="F850" s="383"/>
      <c r="G850" s="383"/>
      <c r="H850" s="383"/>
      <c r="I850" s="383"/>
      <c r="J850" s="384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82" t="s">
        <v>4238</v>
      </c>
      <c r="D851" s="383"/>
      <c r="E851" s="383"/>
      <c r="F851" s="383"/>
      <c r="G851" s="383"/>
      <c r="H851" s="383"/>
      <c r="I851" s="383"/>
      <c r="J851" s="384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82" t="s">
        <v>4239</v>
      </c>
      <c r="D852" s="383"/>
      <c r="E852" s="383"/>
      <c r="F852" s="383"/>
      <c r="G852" s="383"/>
      <c r="H852" s="383"/>
      <c r="I852" s="383"/>
      <c r="J852" s="384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82" t="s">
        <v>4240</v>
      </c>
      <c r="D853" s="383"/>
      <c r="E853" s="383"/>
      <c r="F853" s="383"/>
      <c r="G853" s="383"/>
      <c r="H853" s="383"/>
      <c r="I853" s="383"/>
      <c r="J853" s="384"/>
      <c r="K853" s="313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82" t="s">
        <v>4241</v>
      </c>
      <c r="D854" s="383"/>
      <c r="E854" s="383"/>
      <c r="F854" s="383"/>
      <c r="G854" s="383"/>
      <c r="H854" s="383"/>
      <c r="I854" s="383"/>
      <c r="J854" s="384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82" t="s">
        <v>4242</v>
      </c>
      <c r="D855" s="383"/>
      <c r="E855" s="383"/>
      <c r="F855" s="383"/>
      <c r="G855" s="383"/>
      <c r="H855" s="383"/>
      <c r="I855" s="383"/>
      <c r="J855" s="384"/>
      <c r="K855" s="313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82" t="s">
        <v>4243</v>
      </c>
      <c r="D856" s="383"/>
      <c r="E856" s="383"/>
      <c r="F856" s="383"/>
      <c r="G856" s="383"/>
      <c r="H856" s="383"/>
      <c r="I856" s="383"/>
      <c r="J856" s="384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82" t="s">
        <v>4244</v>
      </c>
      <c r="D857" s="383"/>
      <c r="E857" s="383"/>
      <c r="F857" s="383"/>
      <c r="G857" s="383"/>
      <c r="H857" s="383"/>
      <c r="I857" s="383"/>
      <c r="J857" s="384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82" t="s">
        <v>4245</v>
      </c>
      <c r="D858" s="383"/>
      <c r="E858" s="383"/>
      <c r="F858" s="383"/>
      <c r="G858" s="383"/>
      <c r="H858" s="383"/>
      <c r="I858" s="383"/>
      <c r="J858" s="384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82" t="s">
        <v>4246</v>
      </c>
      <c r="D859" s="383"/>
      <c r="E859" s="383"/>
      <c r="F859" s="383"/>
      <c r="G859" s="383"/>
      <c r="H859" s="383"/>
      <c r="I859" s="383"/>
      <c r="J859" s="384"/>
      <c r="K859" s="313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82" t="s">
        <v>4247</v>
      </c>
      <c r="D860" s="383"/>
      <c r="E860" s="383"/>
      <c r="F860" s="383"/>
      <c r="G860" s="383"/>
      <c r="H860" s="383"/>
      <c r="I860" s="383"/>
      <c r="J860" s="384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82" t="s">
        <v>4248</v>
      </c>
      <c r="D861" s="383"/>
      <c r="E861" s="383"/>
      <c r="F861" s="383"/>
      <c r="G861" s="383"/>
      <c r="H861" s="383"/>
      <c r="I861" s="383"/>
      <c r="J861" s="384"/>
      <c r="K861" s="313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82" t="s">
        <v>4249</v>
      </c>
      <c r="D862" s="383"/>
      <c r="E862" s="383"/>
      <c r="F862" s="383"/>
      <c r="G862" s="383"/>
      <c r="H862" s="383"/>
      <c r="I862" s="383"/>
      <c r="J862" s="384"/>
      <c r="K862" s="313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82" t="s">
        <v>4250</v>
      </c>
      <c r="D863" s="383"/>
      <c r="E863" s="383"/>
      <c r="F863" s="383"/>
      <c r="G863" s="383"/>
      <c r="H863" s="383"/>
      <c r="I863" s="383"/>
      <c r="J863" s="384"/>
      <c r="K863" s="313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82" t="s">
        <v>4251</v>
      </c>
      <c r="D864" s="383"/>
      <c r="E864" s="383"/>
      <c r="F864" s="383"/>
      <c r="G864" s="383"/>
      <c r="H864" s="383"/>
      <c r="I864" s="383"/>
      <c r="J864" s="384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82" t="s">
        <v>4252</v>
      </c>
      <c r="D865" s="383"/>
      <c r="E865" s="383"/>
      <c r="F865" s="383"/>
      <c r="G865" s="383"/>
      <c r="H865" s="383"/>
      <c r="I865" s="383"/>
      <c r="J865" s="384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82" t="s">
        <v>4253</v>
      </c>
      <c r="D866" s="383"/>
      <c r="E866" s="383"/>
      <c r="F866" s="383"/>
      <c r="G866" s="383"/>
      <c r="H866" s="383"/>
      <c r="I866" s="383"/>
      <c r="J866" s="384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82" t="s">
        <v>4252</v>
      </c>
      <c r="D867" s="383"/>
      <c r="E867" s="383"/>
      <c r="F867" s="383"/>
      <c r="G867" s="383"/>
      <c r="H867" s="383"/>
      <c r="I867" s="383"/>
      <c r="J867" s="384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82" t="s">
        <v>4254</v>
      </c>
      <c r="D868" s="383"/>
      <c r="E868" s="383"/>
      <c r="F868" s="383"/>
      <c r="G868" s="383"/>
      <c r="H868" s="383"/>
      <c r="I868" s="383"/>
      <c r="J868" s="384"/>
      <c r="K868" s="313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82" t="s">
        <v>4255</v>
      </c>
      <c r="D869" s="383"/>
      <c r="E869" s="383"/>
      <c r="F869" s="383"/>
      <c r="G869" s="383"/>
      <c r="H869" s="383"/>
      <c r="I869" s="383"/>
      <c r="J869" s="384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82" t="s">
        <v>4256</v>
      </c>
      <c r="D870" s="383"/>
      <c r="E870" s="383"/>
      <c r="F870" s="383"/>
      <c r="G870" s="383"/>
      <c r="H870" s="383"/>
      <c r="I870" s="383"/>
      <c r="J870" s="384"/>
      <c r="K870" s="313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82" t="s">
        <v>4257</v>
      </c>
      <c r="D871" s="383"/>
      <c r="E871" s="383"/>
      <c r="F871" s="383"/>
      <c r="G871" s="383"/>
      <c r="H871" s="383"/>
      <c r="I871" s="383"/>
      <c r="J871" s="384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82" t="s">
        <v>4258</v>
      </c>
      <c r="D872" s="383"/>
      <c r="E872" s="383"/>
      <c r="F872" s="383"/>
      <c r="G872" s="383"/>
      <c r="H872" s="383"/>
      <c r="I872" s="383"/>
      <c r="J872" s="384"/>
      <c r="K872" s="313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82" t="s">
        <v>4259</v>
      </c>
      <c r="D873" s="383"/>
      <c r="E873" s="383"/>
      <c r="F873" s="383"/>
      <c r="G873" s="383"/>
      <c r="H873" s="383"/>
      <c r="I873" s="383"/>
      <c r="J873" s="384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82" t="s">
        <v>4260</v>
      </c>
      <c r="D874" s="383"/>
      <c r="E874" s="383"/>
      <c r="F874" s="383"/>
      <c r="G874" s="383"/>
      <c r="H874" s="383"/>
      <c r="I874" s="383"/>
      <c r="J874" s="384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82" t="s">
        <v>4261</v>
      </c>
      <c r="D875" s="383"/>
      <c r="E875" s="383"/>
      <c r="F875" s="383"/>
      <c r="G875" s="383"/>
      <c r="H875" s="383"/>
      <c r="I875" s="383"/>
      <c r="J875" s="384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82" t="s">
        <v>4262</v>
      </c>
      <c r="D876" s="383"/>
      <c r="E876" s="383"/>
      <c r="F876" s="383"/>
      <c r="G876" s="383"/>
      <c r="H876" s="383"/>
      <c r="I876" s="383"/>
      <c r="J876" s="384"/>
      <c r="K876" s="313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82" t="s">
        <v>4263</v>
      </c>
      <c r="D877" s="383"/>
      <c r="E877" s="383"/>
      <c r="F877" s="383"/>
      <c r="G877" s="383"/>
      <c r="H877" s="383"/>
      <c r="I877" s="383"/>
      <c r="J877" s="384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82" t="s">
        <v>4264</v>
      </c>
      <c r="D878" s="383"/>
      <c r="E878" s="383"/>
      <c r="F878" s="383"/>
      <c r="G878" s="383"/>
      <c r="H878" s="383"/>
      <c r="I878" s="383"/>
      <c r="J878" s="384"/>
      <c r="K878" s="313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82" t="s">
        <v>4265</v>
      </c>
      <c r="D879" s="383"/>
      <c r="E879" s="383"/>
      <c r="F879" s="383"/>
      <c r="G879" s="383"/>
      <c r="H879" s="383"/>
      <c r="I879" s="383"/>
      <c r="J879" s="384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82" t="s">
        <v>4266</v>
      </c>
      <c r="D880" s="383"/>
      <c r="E880" s="383"/>
      <c r="F880" s="383"/>
      <c r="G880" s="383"/>
      <c r="H880" s="383"/>
      <c r="I880" s="383"/>
      <c r="J880" s="384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82" t="s">
        <v>4267</v>
      </c>
      <c r="D881" s="383"/>
      <c r="E881" s="383"/>
      <c r="F881" s="383"/>
      <c r="G881" s="383"/>
      <c r="H881" s="383"/>
      <c r="I881" s="383"/>
      <c r="J881" s="384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82" t="s">
        <v>4268</v>
      </c>
      <c r="D882" s="383"/>
      <c r="E882" s="383"/>
      <c r="F882" s="383"/>
      <c r="G882" s="383"/>
      <c r="H882" s="383"/>
      <c r="I882" s="383"/>
      <c r="J882" s="384"/>
      <c r="K882" s="313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82" t="s">
        <v>4269</v>
      </c>
      <c r="D883" s="383"/>
      <c r="E883" s="383"/>
      <c r="F883" s="383"/>
      <c r="G883" s="383"/>
      <c r="H883" s="383"/>
      <c r="I883" s="383"/>
      <c r="J883" s="384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82" t="s">
        <v>4270</v>
      </c>
      <c r="D884" s="383"/>
      <c r="E884" s="383"/>
      <c r="F884" s="383"/>
      <c r="G884" s="383"/>
      <c r="H884" s="383"/>
      <c r="I884" s="383"/>
      <c r="J884" s="384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82" t="s">
        <v>4271</v>
      </c>
      <c r="D885" s="383"/>
      <c r="E885" s="383"/>
      <c r="F885" s="383"/>
      <c r="G885" s="383"/>
      <c r="H885" s="383"/>
      <c r="I885" s="383"/>
      <c r="J885" s="384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82" t="s">
        <v>4272</v>
      </c>
      <c r="D886" s="383"/>
      <c r="E886" s="383"/>
      <c r="F886" s="383"/>
      <c r="G886" s="383"/>
      <c r="H886" s="383"/>
      <c r="I886" s="383"/>
      <c r="J886" s="384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82" t="s">
        <v>4273</v>
      </c>
      <c r="D887" s="383"/>
      <c r="E887" s="383"/>
      <c r="F887" s="383"/>
      <c r="G887" s="383"/>
      <c r="H887" s="383"/>
      <c r="I887" s="383"/>
      <c r="J887" s="384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82" t="s">
        <v>4274</v>
      </c>
      <c r="D888" s="383"/>
      <c r="E888" s="383"/>
      <c r="F888" s="383"/>
      <c r="G888" s="383"/>
      <c r="H888" s="383"/>
      <c r="I888" s="383"/>
      <c r="J888" s="384"/>
      <c r="K888" s="313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82" t="s">
        <v>4275</v>
      </c>
      <c r="D889" s="383"/>
      <c r="E889" s="383"/>
      <c r="F889" s="383"/>
      <c r="G889" s="383"/>
      <c r="H889" s="383"/>
      <c r="I889" s="383"/>
      <c r="J889" s="384"/>
      <c r="K889" s="313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82" t="s">
        <v>4276</v>
      </c>
      <c r="D890" s="383"/>
      <c r="E890" s="383"/>
      <c r="F890" s="383"/>
      <c r="G890" s="383"/>
      <c r="H890" s="383"/>
      <c r="I890" s="383"/>
      <c r="J890" s="384"/>
      <c r="K890" s="313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82" t="s">
        <v>4277</v>
      </c>
      <c r="D891" s="383"/>
      <c r="E891" s="383"/>
      <c r="F891" s="383"/>
      <c r="G891" s="383"/>
      <c r="H891" s="383"/>
      <c r="I891" s="383"/>
      <c r="J891" s="384"/>
      <c r="K891" s="313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82" t="s">
        <v>4278</v>
      </c>
      <c r="D892" s="383"/>
      <c r="E892" s="383"/>
      <c r="F892" s="383"/>
      <c r="G892" s="383"/>
      <c r="H892" s="383"/>
      <c r="I892" s="383"/>
      <c r="J892" s="384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82" t="s">
        <v>4279</v>
      </c>
      <c r="D893" s="383"/>
      <c r="E893" s="383"/>
      <c r="F893" s="383"/>
      <c r="G893" s="383"/>
      <c r="H893" s="383"/>
      <c r="I893" s="383"/>
      <c r="J893" s="384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82" t="s">
        <v>4280</v>
      </c>
      <c r="D894" s="383"/>
      <c r="E894" s="383"/>
      <c r="F894" s="383"/>
      <c r="G894" s="383"/>
      <c r="H894" s="383"/>
      <c r="I894" s="383"/>
      <c r="J894" s="384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82" t="s">
        <v>4281</v>
      </c>
      <c r="D895" s="383"/>
      <c r="E895" s="383"/>
      <c r="F895" s="383"/>
      <c r="G895" s="383"/>
      <c r="H895" s="383"/>
      <c r="I895" s="383"/>
      <c r="J895" s="384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82" t="s">
        <v>4282</v>
      </c>
      <c r="D896" s="383"/>
      <c r="E896" s="383"/>
      <c r="F896" s="383"/>
      <c r="G896" s="383"/>
      <c r="H896" s="383"/>
      <c r="I896" s="383"/>
      <c r="J896" s="384"/>
      <c r="K896" s="313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82" t="s">
        <v>4283</v>
      </c>
      <c r="D897" s="383"/>
      <c r="E897" s="383"/>
      <c r="F897" s="383"/>
      <c r="G897" s="383"/>
      <c r="H897" s="383"/>
      <c r="I897" s="383"/>
      <c r="J897" s="384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82" t="s">
        <v>4284</v>
      </c>
      <c r="D898" s="383"/>
      <c r="E898" s="383"/>
      <c r="F898" s="383"/>
      <c r="G898" s="383"/>
      <c r="H898" s="383"/>
      <c r="I898" s="383"/>
      <c r="J898" s="384"/>
      <c r="K898" s="313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82" t="s">
        <v>4285</v>
      </c>
      <c r="D899" s="383"/>
      <c r="E899" s="383"/>
      <c r="F899" s="383"/>
      <c r="G899" s="383"/>
      <c r="H899" s="383"/>
      <c r="I899" s="383"/>
      <c r="J899" s="384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82" t="s">
        <v>4286</v>
      </c>
      <c r="D900" s="383"/>
      <c r="E900" s="383"/>
      <c r="F900" s="383"/>
      <c r="G900" s="383"/>
      <c r="H900" s="383"/>
      <c r="I900" s="383"/>
      <c r="J900" s="384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82" t="s">
        <v>4287</v>
      </c>
      <c r="D901" s="383"/>
      <c r="E901" s="383"/>
      <c r="F901" s="383"/>
      <c r="G901" s="383"/>
      <c r="H901" s="383"/>
      <c r="I901" s="383"/>
      <c r="J901" s="384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.5" thickBot="1">
      <c r="A902" s="208">
        <v>0</v>
      </c>
      <c r="B902" s="26">
        <v>199729</v>
      </c>
      <c r="C902" s="382" t="s">
        <v>4288</v>
      </c>
      <c r="D902" s="383"/>
      <c r="E902" s="383"/>
      <c r="F902" s="383"/>
      <c r="G902" s="383"/>
      <c r="H902" s="383"/>
      <c r="I902" s="383"/>
      <c r="J902" s="384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385" t="s">
        <v>701</v>
      </c>
      <c r="C903" s="385"/>
      <c r="D903" s="385"/>
      <c r="E903" s="385"/>
      <c r="F903" s="385"/>
      <c r="G903" s="385"/>
      <c r="H903" s="385"/>
      <c r="I903" s="385"/>
      <c r="J903" s="385"/>
      <c r="K903" s="386"/>
      <c r="L903" s="314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82" t="s">
        <v>4553</v>
      </c>
      <c r="D904" s="383"/>
      <c r="E904" s="383"/>
      <c r="F904" s="383"/>
      <c r="G904" s="383"/>
      <c r="H904" s="383"/>
      <c r="I904" s="383"/>
      <c r="J904" s="384"/>
      <c r="K904" s="313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82" t="s">
        <v>4554</v>
      </c>
      <c r="D905" s="383"/>
      <c r="E905" s="383"/>
      <c r="F905" s="383"/>
      <c r="G905" s="383"/>
      <c r="H905" s="383"/>
      <c r="I905" s="383"/>
      <c r="J905" s="384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82" t="s">
        <v>4555</v>
      </c>
      <c r="D906" s="383"/>
      <c r="E906" s="383"/>
      <c r="F906" s="383"/>
      <c r="G906" s="383"/>
      <c r="H906" s="383"/>
      <c r="I906" s="383"/>
      <c r="J906" s="384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82" t="s">
        <v>4556</v>
      </c>
      <c r="D907" s="383"/>
      <c r="E907" s="383"/>
      <c r="F907" s="383"/>
      <c r="G907" s="383"/>
      <c r="H907" s="383"/>
      <c r="I907" s="383"/>
      <c r="J907" s="384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82" t="s">
        <v>4557</v>
      </c>
      <c r="D908" s="383"/>
      <c r="E908" s="383"/>
      <c r="F908" s="383"/>
      <c r="G908" s="383"/>
      <c r="H908" s="383"/>
      <c r="I908" s="383"/>
      <c r="J908" s="384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82" t="s">
        <v>4558</v>
      </c>
      <c r="D909" s="383"/>
      <c r="E909" s="383"/>
      <c r="F909" s="383"/>
      <c r="G909" s="383"/>
      <c r="H909" s="383"/>
      <c r="I909" s="383"/>
      <c r="J909" s="384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82" t="s">
        <v>4559</v>
      </c>
      <c r="D910" s="383"/>
      <c r="E910" s="383"/>
      <c r="F910" s="383"/>
      <c r="G910" s="383"/>
      <c r="H910" s="383"/>
      <c r="I910" s="383"/>
      <c r="J910" s="384"/>
      <c r="K910" s="313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82" t="s">
        <v>4560</v>
      </c>
      <c r="D911" s="383"/>
      <c r="E911" s="383"/>
      <c r="F911" s="383"/>
      <c r="G911" s="383"/>
      <c r="H911" s="383"/>
      <c r="I911" s="383"/>
      <c r="J911" s="384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82" t="s">
        <v>4561</v>
      </c>
      <c r="D912" s="383"/>
      <c r="E912" s="383"/>
      <c r="F912" s="383"/>
      <c r="G912" s="383"/>
      <c r="H912" s="383"/>
      <c r="I912" s="383"/>
      <c r="J912" s="384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82" t="s">
        <v>4562</v>
      </c>
      <c r="D913" s="383"/>
      <c r="E913" s="383"/>
      <c r="F913" s="383"/>
      <c r="G913" s="383"/>
      <c r="H913" s="383"/>
      <c r="I913" s="383"/>
      <c r="J913" s="384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82" t="s">
        <v>4563</v>
      </c>
      <c r="D914" s="383"/>
      <c r="E914" s="383"/>
      <c r="F914" s="383"/>
      <c r="G914" s="383"/>
      <c r="H914" s="383"/>
      <c r="I914" s="383"/>
      <c r="J914" s="384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82" t="s">
        <v>4564</v>
      </c>
      <c r="D915" s="383"/>
      <c r="E915" s="383"/>
      <c r="F915" s="383"/>
      <c r="G915" s="383"/>
      <c r="H915" s="383"/>
      <c r="I915" s="383"/>
      <c r="J915" s="384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82" t="s">
        <v>4565</v>
      </c>
      <c r="D916" s="383"/>
      <c r="E916" s="383"/>
      <c r="F916" s="383"/>
      <c r="G916" s="383"/>
      <c r="H916" s="383"/>
      <c r="I916" s="383"/>
      <c r="J916" s="384"/>
      <c r="K916" s="313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82" t="s">
        <v>4566</v>
      </c>
      <c r="D917" s="383"/>
      <c r="E917" s="383"/>
      <c r="F917" s="383"/>
      <c r="G917" s="383"/>
      <c r="H917" s="383"/>
      <c r="I917" s="383"/>
      <c r="J917" s="384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82" t="s">
        <v>4567</v>
      </c>
      <c r="D918" s="383"/>
      <c r="E918" s="383"/>
      <c r="F918" s="383"/>
      <c r="G918" s="383"/>
      <c r="H918" s="383"/>
      <c r="I918" s="383"/>
      <c r="J918" s="384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82" t="s">
        <v>4568</v>
      </c>
      <c r="D919" s="383"/>
      <c r="E919" s="383"/>
      <c r="F919" s="383"/>
      <c r="G919" s="383"/>
      <c r="H919" s="383"/>
      <c r="I919" s="383"/>
      <c r="J919" s="384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82" t="s">
        <v>4289</v>
      </c>
      <c r="D920" s="383"/>
      <c r="E920" s="383"/>
      <c r="F920" s="383"/>
      <c r="G920" s="383"/>
      <c r="H920" s="383"/>
      <c r="I920" s="383"/>
      <c r="J920" s="384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82" t="s">
        <v>4290</v>
      </c>
      <c r="D921" s="383"/>
      <c r="E921" s="383"/>
      <c r="F921" s="383"/>
      <c r="G921" s="383"/>
      <c r="H921" s="383"/>
      <c r="I921" s="383"/>
      <c r="J921" s="384"/>
      <c r="K921" s="313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82" t="s">
        <v>4291</v>
      </c>
      <c r="D922" s="383"/>
      <c r="E922" s="383"/>
      <c r="F922" s="383"/>
      <c r="G922" s="383"/>
      <c r="H922" s="383"/>
      <c r="I922" s="383"/>
      <c r="J922" s="384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82" t="s">
        <v>4292</v>
      </c>
      <c r="D923" s="383"/>
      <c r="E923" s="383"/>
      <c r="F923" s="383"/>
      <c r="G923" s="383"/>
      <c r="H923" s="383"/>
      <c r="I923" s="383"/>
      <c r="J923" s="384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82" t="s">
        <v>4293</v>
      </c>
      <c r="D924" s="383"/>
      <c r="E924" s="383"/>
      <c r="F924" s="383"/>
      <c r="G924" s="383"/>
      <c r="H924" s="383"/>
      <c r="I924" s="383"/>
      <c r="J924" s="384"/>
      <c r="K924" s="313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82" t="s">
        <v>4294</v>
      </c>
      <c r="D925" s="383"/>
      <c r="E925" s="383"/>
      <c r="F925" s="383"/>
      <c r="G925" s="383"/>
      <c r="H925" s="383"/>
      <c r="I925" s="383"/>
      <c r="J925" s="384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82" t="s">
        <v>4295</v>
      </c>
      <c r="D926" s="383"/>
      <c r="E926" s="383"/>
      <c r="F926" s="383"/>
      <c r="G926" s="383"/>
      <c r="H926" s="383"/>
      <c r="I926" s="383"/>
      <c r="J926" s="384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82" t="s">
        <v>4296</v>
      </c>
      <c r="D927" s="383"/>
      <c r="E927" s="383"/>
      <c r="F927" s="383"/>
      <c r="G927" s="383"/>
      <c r="H927" s="383"/>
      <c r="I927" s="383"/>
      <c r="J927" s="384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82" t="s">
        <v>4297</v>
      </c>
      <c r="D928" s="383"/>
      <c r="E928" s="383"/>
      <c r="F928" s="383"/>
      <c r="G928" s="383"/>
      <c r="H928" s="383"/>
      <c r="I928" s="383"/>
      <c r="J928" s="384"/>
      <c r="K928" s="313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82" t="s">
        <v>4298</v>
      </c>
      <c r="D929" s="383"/>
      <c r="E929" s="383"/>
      <c r="F929" s="383"/>
      <c r="G929" s="383"/>
      <c r="H929" s="383"/>
      <c r="I929" s="383"/>
      <c r="J929" s="384"/>
      <c r="K929" s="313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82" t="s">
        <v>4299</v>
      </c>
      <c r="D930" s="383"/>
      <c r="E930" s="383"/>
      <c r="F930" s="383"/>
      <c r="G930" s="383"/>
      <c r="H930" s="383"/>
      <c r="I930" s="383"/>
      <c r="J930" s="384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82" t="s">
        <v>4300</v>
      </c>
      <c r="D931" s="383"/>
      <c r="E931" s="383"/>
      <c r="F931" s="383"/>
      <c r="G931" s="383"/>
      <c r="H931" s="383"/>
      <c r="I931" s="383"/>
      <c r="J931" s="384"/>
      <c r="K931" s="313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82" t="s">
        <v>4301</v>
      </c>
      <c r="D932" s="383"/>
      <c r="E932" s="383"/>
      <c r="F932" s="383"/>
      <c r="G932" s="383"/>
      <c r="H932" s="383"/>
      <c r="I932" s="383"/>
      <c r="J932" s="384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82" t="s">
        <v>4302</v>
      </c>
      <c r="D933" s="383"/>
      <c r="E933" s="383"/>
      <c r="F933" s="383"/>
      <c r="G933" s="383"/>
      <c r="H933" s="383"/>
      <c r="I933" s="383"/>
      <c r="J933" s="384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82" t="s">
        <v>4303</v>
      </c>
      <c r="D934" s="383"/>
      <c r="E934" s="383"/>
      <c r="F934" s="383"/>
      <c r="G934" s="383"/>
      <c r="H934" s="383"/>
      <c r="I934" s="383"/>
      <c r="J934" s="384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82" t="s">
        <v>4304</v>
      </c>
      <c r="D935" s="383"/>
      <c r="E935" s="383"/>
      <c r="F935" s="383"/>
      <c r="G935" s="383"/>
      <c r="H935" s="383"/>
      <c r="I935" s="383"/>
      <c r="J935" s="384"/>
      <c r="K935" s="313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82" t="s">
        <v>4305</v>
      </c>
      <c r="D936" s="383"/>
      <c r="E936" s="383"/>
      <c r="F936" s="383"/>
      <c r="G936" s="383"/>
      <c r="H936" s="383"/>
      <c r="I936" s="383"/>
      <c r="J936" s="384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82" t="s">
        <v>4306</v>
      </c>
      <c r="D937" s="383"/>
      <c r="E937" s="383"/>
      <c r="F937" s="383"/>
      <c r="G937" s="383"/>
      <c r="H937" s="383"/>
      <c r="I937" s="383"/>
      <c r="J937" s="384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82" t="s">
        <v>4307</v>
      </c>
      <c r="D938" s="383"/>
      <c r="E938" s="383"/>
      <c r="F938" s="383"/>
      <c r="G938" s="383"/>
      <c r="H938" s="383"/>
      <c r="I938" s="383"/>
      <c r="J938" s="384"/>
      <c r="K938" s="313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82" t="s">
        <v>4308</v>
      </c>
      <c r="D939" s="383"/>
      <c r="E939" s="383"/>
      <c r="F939" s="383"/>
      <c r="G939" s="383"/>
      <c r="H939" s="383"/>
      <c r="I939" s="383"/>
      <c r="J939" s="384"/>
      <c r="K939" s="313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82" t="s">
        <v>4309</v>
      </c>
      <c r="D940" s="383"/>
      <c r="E940" s="383"/>
      <c r="F940" s="383"/>
      <c r="G940" s="383"/>
      <c r="H940" s="383"/>
      <c r="I940" s="383"/>
      <c r="J940" s="384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82" t="s">
        <v>4310</v>
      </c>
      <c r="D941" s="383"/>
      <c r="E941" s="383"/>
      <c r="F941" s="383"/>
      <c r="G941" s="383"/>
      <c r="H941" s="383"/>
      <c r="I941" s="383"/>
      <c r="J941" s="384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82" t="s">
        <v>4311</v>
      </c>
      <c r="D942" s="383"/>
      <c r="E942" s="383"/>
      <c r="F942" s="383"/>
      <c r="G942" s="383"/>
      <c r="H942" s="383"/>
      <c r="I942" s="383"/>
      <c r="J942" s="384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82" t="s">
        <v>4312</v>
      </c>
      <c r="D943" s="383"/>
      <c r="E943" s="383"/>
      <c r="F943" s="383"/>
      <c r="G943" s="383"/>
      <c r="H943" s="383"/>
      <c r="I943" s="383"/>
      <c r="J943" s="384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82" t="s">
        <v>4313</v>
      </c>
      <c r="D944" s="383"/>
      <c r="E944" s="383"/>
      <c r="F944" s="383"/>
      <c r="G944" s="383"/>
      <c r="H944" s="383"/>
      <c r="I944" s="383"/>
      <c r="J944" s="384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82" t="s">
        <v>4314</v>
      </c>
      <c r="D945" s="383"/>
      <c r="E945" s="383"/>
      <c r="F945" s="383"/>
      <c r="G945" s="383"/>
      <c r="H945" s="383"/>
      <c r="I945" s="383"/>
      <c r="J945" s="384"/>
      <c r="K945" s="313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82" t="s">
        <v>4315</v>
      </c>
      <c r="D946" s="383"/>
      <c r="E946" s="383"/>
      <c r="F946" s="383"/>
      <c r="G946" s="383"/>
      <c r="H946" s="383"/>
      <c r="I946" s="383"/>
      <c r="J946" s="384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82" t="s">
        <v>4316</v>
      </c>
      <c r="D947" s="383"/>
      <c r="E947" s="383"/>
      <c r="F947" s="383"/>
      <c r="G947" s="383"/>
      <c r="H947" s="383"/>
      <c r="I947" s="383"/>
      <c r="J947" s="384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82" t="s">
        <v>4317</v>
      </c>
      <c r="D948" s="383"/>
      <c r="E948" s="383"/>
      <c r="F948" s="383"/>
      <c r="G948" s="383"/>
      <c r="H948" s="383"/>
      <c r="I948" s="383"/>
      <c r="J948" s="384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82" t="s">
        <v>4318</v>
      </c>
      <c r="D949" s="383"/>
      <c r="E949" s="383"/>
      <c r="F949" s="383"/>
      <c r="G949" s="383"/>
      <c r="H949" s="383"/>
      <c r="I949" s="383"/>
      <c r="J949" s="384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82" t="s">
        <v>4319</v>
      </c>
      <c r="D950" s="383"/>
      <c r="E950" s="383"/>
      <c r="F950" s="383"/>
      <c r="G950" s="383"/>
      <c r="H950" s="383"/>
      <c r="I950" s="383"/>
      <c r="J950" s="384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82" t="s">
        <v>4320</v>
      </c>
      <c r="D951" s="383"/>
      <c r="E951" s="383"/>
      <c r="F951" s="383"/>
      <c r="G951" s="383"/>
      <c r="H951" s="383"/>
      <c r="I951" s="383"/>
      <c r="J951" s="384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82" t="s">
        <v>4321</v>
      </c>
      <c r="D952" s="383"/>
      <c r="E952" s="383"/>
      <c r="F952" s="383"/>
      <c r="G952" s="383"/>
      <c r="H952" s="383"/>
      <c r="I952" s="383"/>
      <c r="J952" s="384"/>
      <c r="K952" s="313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82" t="s">
        <v>4322</v>
      </c>
      <c r="D953" s="383"/>
      <c r="E953" s="383"/>
      <c r="F953" s="383"/>
      <c r="G953" s="383"/>
      <c r="H953" s="383"/>
      <c r="I953" s="383"/>
      <c r="J953" s="384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82" t="s">
        <v>4323</v>
      </c>
      <c r="D954" s="383"/>
      <c r="E954" s="383"/>
      <c r="F954" s="383"/>
      <c r="G954" s="383"/>
      <c r="H954" s="383"/>
      <c r="I954" s="383"/>
      <c r="J954" s="384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82" t="s">
        <v>4324</v>
      </c>
      <c r="D955" s="383"/>
      <c r="E955" s="383"/>
      <c r="F955" s="383"/>
      <c r="G955" s="383"/>
      <c r="H955" s="383"/>
      <c r="I955" s="383"/>
      <c r="J955" s="384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.5" thickBot="1">
      <c r="A956" s="208">
        <v>0</v>
      </c>
      <c r="B956" s="26">
        <v>215053</v>
      </c>
      <c r="C956" s="382" t="s">
        <v>4325</v>
      </c>
      <c r="D956" s="383"/>
      <c r="E956" s="383"/>
      <c r="F956" s="383"/>
      <c r="G956" s="383"/>
      <c r="H956" s="383"/>
      <c r="I956" s="383"/>
      <c r="J956" s="384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385" t="s">
        <v>702</v>
      </c>
      <c r="C957" s="385"/>
      <c r="D957" s="385"/>
      <c r="E957" s="385"/>
      <c r="F957" s="385"/>
      <c r="G957" s="385"/>
      <c r="H957" s="385"/>
      <c r="I957" s="385"/>
      <c r="J957" s="385"/>
      <c r="K957" s="386"/>
      <c r="L957" s="314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82" t="s">
        <v>4779</v>
      </c>
      <c r="D958" s="383"/>
      <c r="E958" s="383"/>
      <c r="F958" s="383"/>
      <c r="G958" s="383"/>
      <c r="H958" s="383"/>
      <c r="I958" s="383"/>
      <c r="J958" s="384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82" t="s">
        <v>4327</v>
      </c>
      <c r="D959" s="383"/>
      <c r="E959" s="383"/>
      <c r="F959" s="383"/>
      <c r="G959" s="383"/>
      <c r="H959" s="383"/>
      <c r="I959" s="383"/>
      <c r="J959" s="384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82" t="s">
        <v>4328</v>
      </c>
      <c r="D960" s="383"/>
      <c r="E960" s="383"/>
      <c r="F960" s="383"/>
      <c r="G960" s="383"/>
      <c r="H960" s="383"/>
      <c r="I960" s="383"/>
      <c r="J960" s="384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82" t="s">
        <v>4330</v>
      </c>
      <c r="D961" s="383"/>
      <c r="E961" s="383"/>
      <c r="F961" s="383"/>
      <c r="G961" s="383"/>
      <c r="H961" s="383"/>
      <c r="I961" s="383"/>
      <c r="J961" s="384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82" t="s">
        <v>4331</v>
      </c>
      <c r="D962" s="383"/>
      <c r="E962" s="383"/>
      <c r="F962" s="383"/>
      <c r="G962" s="383"/>
      <c r="H962" s="383"/>
      <c r="I962" s="383"/>
      <c r="J962" s="384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82" t="s">
        <v>4332</v>
      </c>
      <c r="D963" s="383"/>
      <c r="E963" s="383"/>
      <c r="F963" s="383"/>
      <c r="G963" s="383"/>
      <c r="H963" s="383"/>
      <c r="I963" s="383"/>
      <c r="J963" s="384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82" t="s">
        <v>4333</v>
      </c>
      <c r="D964" s="383"/>
      <c r="E964" s="383"/>
      <c r="F964" s="383"/>
      <c r="G964" s="383"/>
      <c r="H964" s="383"/>
      <c r="I964" s="383"/>
      <c r="J964" s="384"/>
      <c r="K964" s="313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82" t="s">
        <v>4334</v>
      </c>
      <c r="D965" s="383"/>
      <c r="E965" s="383"/>
      <c r="F965" s="383"/>
      <c r="G965" s="383"/>
      <c r="H965" s="383"/>
      <c r="I965" s="383"/>
      <c r="J965" s="384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82" t="s">
        <v>4335</v>
      </c>
      <c r="D966" s="383"/>
      <c r="E966" s="383"/>
      <c r="F966" s="383"/>
      <c r="G966" s="383"/>
      <c r="H966" s="383"/>
      <c r="I966" s="383"/>
      <c r="J966" s="384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82" t="s">
        <v>4336</v>
      </c>
      <c r="D967" s="383"/>
      <c r="E967" s="383"/>
      <c r="F967" s="383"/>
      <c r="G967" s="383"/>
      <c r="H967" s="383"/>
      <c r="I967" s="383"/>
      <c r="J967" s="384"/>
      <c r="K967" s="313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82" t="s">
        <v>4337</v>
      </c>
      <c r="D968" s="383"/>
      <c r="E968" s="383"/>
      <c r="F968" s="383"/>
      <c r="G968" s="383"/>
      <c r="H968" s="383"/>
      <c r="I968" s="383"/>
      <c r="J968" s="384"/>
      <c r="K968" s="313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82" t="s">
        <v>4338</v>
      </c>
      <c r="D969" s="383"/>
      <c r="E969" s="383"/>
      <c r="F969" s="383"/>
      <c r="G969" s="383"/>
      <c r="H969" s="383"/>
      <c r="I969" s="383"/>
      <c r="J969" s="384"/>
      <c r="K969" s="313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82" t="s">
        <v>4339</v>
      </c>
      <c r="D970" s="383"/>
      <c r="E970" s="383"/>
      <c r="F970" s="383"/>
      <c r="G970" s="383"/>
      <c r="H970" s="383"/>
      <c r="I970" s="383"/>
      <c r="J970" s="384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82" t="s">
        <v>4585</v>
      </c>
      <c r="D971" s="383"/>
      <c r="E971" s="383"/>
      <c r="F971" s="383"/>
      <c r="G971" s="383"/>
      <c r="H971" s="383"/>
      <c r="I971" s="383"/>
      <c r="J971" s="384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82" t="s">
        <v>4340</v>
      </c>
      <c r="D972" s="383"/>
      <c r="E972" s="383"/>
      <c r="F972" s="383"/>
      <c r="G972" s="383"/>
      <c r="H972" s="383"/>
      <c r="I972" s="383"/>
      <c r="J972" s="384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82" t="s">
        <v>4341</v>
      </c>
      <c r="D973" s="383"/>
      <c r="E973" s="383"/>
      <c r="F973" s="383"/>
      <c r="G973" s="383"/>
      <c r="H973" s="383"/>
      <c r="I973" s="383"/>
      <c r="J973" s="384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82" t="s">
        <v>4342</v>
      </c>
      <c r="D974" s="383"/>
      <c r="E974" s="383"/>
      <c r="F974" s="383"/>
      <c r="G974" s="383"/>
      <c r="H974" s="383"/>
      <c r="I974" s="383"/>
      <c r="J974" s="384"/>
      <c r="K974" s="313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82" t="s">
        <v>4343</v>
      </c>
      <c r="D975" s="383"/>
      <c r="E975" s="383"/>
      <c r="F975" s="383"/>
      <c r="G975" s="383"/>
      <c r="H975" s="383"/>
      <c r="I975" s="383"/>
      <c r="J975" s="384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82" t="s">
        <v>4344</v>
      </c>
      <c r="D976" s="383"/>
      <c r="E976" s="383"/>
      <c r="F976" s="383"/>
      <c r="G976" s="383"/>
      <c r="H976" s="383"/>
      <c r="I976" s="383"/>
      <c r="J976" s="384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82" t="s">
        <v>4345</v>
      </c>
      <c r="D977" s="383"/>
      <c r="E977" s="383"/>
      <c r="F977" s="383"/>
      <c r="G977" s="383"/>
      <c r="H977" s="383"/>
      <c r="I977" s="383"/>
      <c r="J977" s="384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82" t="s">
        <v>4346</v>
      </c>
      <c r="D978" s="383"/>
      <c r="E978" s="383"/>
      <c r="F978" s="383"/>
      <c r="G978" s="383"/>
      <c r="H978" s="383"/>
      <c r="I978" s="383"/>
      <c r="J978" s="384"/>
      <c r="K978" s="313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82" t="s">
        <v>4347</v>
      </c>
      <c r="D979" s="383"/>
      <c r="E979" s="383"/>
      <c r="F979" s="383"/>
      <c r="G979" s="383"/>
      <c r="H979" s="383"/>
      <c r="I979" s="383"/>
      <c r="J979" s="384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82" t="s">
        <v>4348</v>
      </c>
      <c r="D980" s="383"/>
      <c r="E980" s="383"/>
      <c r="F980" s="383"/>
      <c r="G980" s="383"/>
      <c r="H980" s="383"/>
      <c r="I980" s="383"/>
      <c r="J980" s="384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82" t="s">
        <v>4349</v>
      </c>
      <c r="D981" s="383"/>
      <c r="E981" s="383"/>
      <c r="F981" s="383"/>
      <c r="G981" s="383"/>
      <c r="H981" s="383"/>
      <c r="I981" s="383"/>
      <c r="J981" s="384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82" t="s">
        <v>4350</v>
      </c>
      <c r="D982" s="383"/>
      <c r="E982" s="383"/>
      <c r="F982" s="383"/>
      <c r="G982" s="383"/>
      <c r="H982" s="383"/>
      <c r="I982" s="383"/>
      <c r="J982" s="384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82" t="s">
        <v>4351</v>
      </c>
      <c r="D983" s="383"/>
      <c r="E983" s="383"/>
      <c r="F983" s="383"/>
      <c r="G983" s="383"/>
      <c r="H983" s="383"/>
      <c r="I983" s="383"/>
      <c r="J983" s="384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82" t="s">
        <v>4352</v>
      </c>
      <c r="D984" s="383"/>
      <c r="E984" s="383"/>
      <c r="F984" s="383"/>
      <c r="G984" s="383"/>
      <c r="H984" s="383"/>
      <c r="I984" s="383"/>
      <c r="J984" s="384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82" t="s">
        <v>4353</v>
      </c>
      <c r="D985" s="383"/>
      <c r="E985" s="383"/>
      <c r="F985" s="383"/>
      <c r="G985" s="383"/>
      <c r="H985" s="383"/>
      <c r="I985" s="383"/>
      <c r="J985" s="384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82" t="s">
        <v>4354</v>
      </c>
      <c r="D986" s="383"/>
      <c r="E986" s="383"/>
      <c r="F986" s="383"/>
      <c r="G986" s="383"/>
      <c r="H986" s="383"/>
      <c r="I986" s="383"/>
      <c r="J986" s="384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82" t="s">
        <v>4355</v>
      </c>
      <c r="D987" s="383"/>
      <c r="E987" s="383"/>
      <c r="F987" s="383"/>
      <c r="G987" s="383"/>
      <c r="H987" s="383"/>
      <c r="I987" s="383"/>
      <c r="J987" s="384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82" t="s">
        <v>4356</v>
      </c>
      <c r="D988" s="383"/>
      <c r="E988" s="383"/>
      <c r="F988" s="383"/>
      <c r="G988" s="383"/>
      <c r="H988" s="383"/>
      <c r="I988" s="383"/>
      <c r="J988" s="384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82" t="s">
        <v>4357</v>
      </c>
      <c r="D989" s="383"/>
      <c r="E989" s="383"/>
      <c r="F989" s="383"/>
      <c r="G989" s="383"/>
      <c r="H989" s="383"/>
      <c r="I989" s="383"/>
      <c r="J989" s="384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82" t="s">
        <v>4358</v>
      </c>
      <c r="D990" s="383"/>
      <c r="E990" s="383"/>
      <c r="F990" s="383"/>
      <c r="G990" s="383"/>
      <c r="H990" s="383"/>
      <c r="I990" s="383"/>
      <c r="J990" s="384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82" t="s">
        <v>4359</v>
      </c>
      <c r="D991" s="383"/>
      <c r="E991" s="383"/>
      <c r="F991" s="383"/>
      <c r="G991" s="383"/>
      <c r="H991" s="383"/>
      <c r="I991" s="383"/>
      <c r="J991" s="384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82" t="s">
        <v>4360</v>
      </c>
      <c r="D992" s="383"/>
      <c r="E992" s="383"/>
      <c r="F992" s="383"/>
      <c r="G992" s="383"/>
      <c r="H992" s="383"/>
      <c r="I992" s="383"/>
      <c r="J992" s="384"/>
      <c r="K992" s="313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82" t="s">
        <v>4361</v>
      </c>
      <c r="D993" s="383"/>
      <c r="E993" s="383"/>
      <c r="F993" s="383"/>
      <c r="G993" s="383"/>
      <c r="H993" s="383"/>
      <c r="I993" s="383"/>
      <c r="J993" s="384"/>
      <c r="K993" s="313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82" t="s">
        <v>4362</v>
      </c>
      <c r="D994" s="383"/>
      <c r="E994" s="383"/>
      <c r="F994" s="383"/>
      <c r="G994" s="383"/>
      <c r="H994" s="383"/>
      <c r="I994" s="383"/>
      <c r="J994" s="384"/>
      <c r="K994" s="313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82" t="s">
        <v>4363</v>
      </c>
      <c r="D995" s="383"/>
      <c r="E995" s="383"/>
      <c r="F995" s="383"/>
      <c r="G995" s="383"/>
      <c r="H995" s="383"/>
      <c r="I995" s="383"/>
      <c r="J995" s="384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82" t="s">
        <v>4364</v>
      </c>
      <c r="D996" s="383"/>
      <c r="E996" s="383"/>
      <c r="F996" s="383"/>
      <c r="G996" s="383"/>
      <c r="H996" s="383"/>
      <c r="I996" s="383"/>
      <c r="J996" s="384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82" t="s">
        <v>4365</v>
      </c>
      <c r="D997" s="383"/>
      <c r="E997" s="383"/>
      <c r="F997" s="383"/>
      <c r="G997" s="383"/>
      <c r="H997" s="383"/>
      <c r="I997" s="383"/>
      <c r="J997" s="384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82" t="s">
        <v>4366</v>
      </c>
      <c r="D998" s="383"/>
      <c r="E998" s="383"/>
      <c r="F998" s="383"/>
      <c r="G998" s="383"/>
      <c r="H998" s="383"/>
      <c r="I998" s="383"/>
      <c r="J998" s="384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82" t="s">
        <v>4367</v>
      </c>
      <c r="D999" s="383"/>
      <c r="E999" s="383"/>
      <c r="F999" s="383"/>
      <c r="G999" s="383"/>
      <c r="H999" s="383"/>
      <c r="I999" s="383"/>
      <c r="J999" s="384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82" t="s">
        <v>4368</v>
      </c>
      <c r="D1000" s="383"/>
      <c r="E1000" s="383"/>
      <c r="F1000" s="383"/>
      <c r="G1000" s="383"/>
      <c r="H1000" s="383"/>
      <c r="I1000" s="383"/>
      <c r="J1000" s="384"/>
      <c r="K1000" s="313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82" t="s">
        <v>4369</v>
      </c>
      <c r="D1001" s="383"/>
      <c r="E1001" s="383"/>
      <c r="F1001" s="383"/>
      <c r="G1001" s="383"/>
      <c r="H1001" s="383"/>
      <c r="I1001" s="383"/>
      <c r="J1001" s="384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82" t="s">
        <v>4370</v>
      </c>
      <c r="D1002" s="383"/>
      <c r="E1002" s="383"/>
      <c r="F1002" s="383"/>
      <c r="G1002" s="383"/>
      <c r="H1002" s="383"/>
      <c r="I1002" s="383"/>
      <c r="J1002" s="384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82" t="s">
        <v>4371</v>
      </c>
      <c r="D1003" s="383"/>
      <c r="E1003" s="383"/>
      <c r="F1003" s="383"/>
      <c r="G1003" s="383"/>
      <c r="H1003" s="383"/>
      <c r="I1003" s="383"/>
      <c r="J1003" s="384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82" t="s">
        <v>4372</v>
      </c>
      <c r="D1004" s="383"/>
      <c r="E1004" s="383"/>
      <c r="F1004" s="383"/>
      <c r="G1004" s="383"/>
      <c r="H1004" s="383"/>
      <c r="I1004" s="383"/>
      <c r="J1004" s="384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82" t="s">
        <v>4373</v>
      </c>
      <c r="D1005" s="383"/>
      <c r="E1005" s="383"/>
      <c r="F1005" s="383"/>
      <c r="G1005" s="383"/>
      <c r="H1005" s="383"/>
      <c r="I1005" s="383"/>
      <c r="J1005" s="384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82" t="s">
        <v>4374</v>
      </c>
      <c r="D1006" s="383"/>
      <c r="E1006" s="383"/>
      <c r="F1006" s="383"/>
      <c r="G1006" s="383"/>
      <c r="H1006" s="383"/>
      <c r="I1006" s="383"/>
      <c r="J1006" s="384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82" t="s">
        <v>4375</v>
      </c>
      <c r="D1007" s="383"/>
      <c r="E1007" s="383"/>
      <c r="F1007" s="383"/>
      <c r="G1007" s="383"/>
      <c r="H1007" s="383"/>
      <c r="I1007" s="383"/>
      <c r="J1007" s="384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82" t="s">
        <v>4376</v>
      </c>
      <c r="D1008" s="383"/>
      <c r="E1008" s="383"/>
      <c r="F1008" s="383"/>
      <c r="G1008" s="383"/>
      <c r="H1008" s="383"/>
      <c r="I1008" s="383"/>
      <c r="J1008" s="384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82" t="s">
        <v>4882</v>
      </c>
      <c r="D1009" s="383"/>
      <c r="E1009" s="383"/>
      <c r="F1009" s="383"/>
      <c r="G1009" s="383"/>
      <c r="H1009" s="383"/>
      <c r="I1009" s="383"/>
      <c r="J1009" s="384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82" t="s">
        <v>4377</v>
      </c>
      <c r="D1010" s="383"/>
      <c r="E1010" s="383"/>
      <c r="F1010" s="383"/>
      <c r="G1010" s="383"/>
      <c r="H1010" s="383"/>
      <c r="I1010" s="383"/>
      <c r="J1010" s="384"/>
      <c r="K1010" s="313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82" t="s">
        <v>4378</v>
      </c>
      <c r="D1011" s="383"/>
      <c r="E1011" s="383"/>
      <c r="F1011" s="383"/>
      <c r="G1011" s="383"/>
      <c r="H1011" s="383"/>
      <c r="I1011" s="383"/>
      <c r="J1011" s="384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82" t="s">
        <v>4379</v>
      </c>
      <c r="D1012" s="383"/>
      <c r="E1012" s="383"/>
      <c r="F1012" s="383"/>
      <c r="G1012" s="383"/>
      <c r="H1012" s="383"/>
      <c r="I1012" s="383"/>
      <c r="J1012" s="384"/>
      <c r="K1012" s="313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82" t="s">
        <v>4380</v>
      </c>
      <c r="D1013" s="383"/>
      <c r="E1013" s="383"/>
      <c r="F1013" s="383"/>
      <c r="G1013" s="383"/>
      <c r="H1013" s="383"/>
      <c r="I1013" s="383"/>
      <c r="J1013" s="384"/>
      <c r="K1013" s="313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82" t="s">
        <v>4381</v>
      </c>
      <c r="D1014" s="383"/>
      <c r="E1014" s="383"/>
      <c r="F1014" s="383"/>
      <c r="G1014" s="383"/>
      <c r="H1014" s="383"/>
      <c r="I1014" s="383"/>
      <c r="J1014" s="384"/>
      <c r="K1014" s="313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82" t="s">
        <v>4382</v>
      </c>
      <c r="D1015" s="383"/>
      <c r="E1015" s="383"/>
      <c r="F1015" s="383"/>
      <c r="G1015" s="383"/>
      <c r="H1015" s="383"/>
      <c r="I1015" s="383"/>
      <c r="J1015" s="384"/>
      <c r="K1015" s="313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82" t="s">
        <v>4383</v>
      </c>
      <c r="D1016" s="383"/>
      <c r="E1016" s="383"/>
      <c r="F1016" s="383"/>
      <c r="G1016" s="383"/>
      <c r="H1016" s="383"/>
      <c r="I1016" s="383"/>
      <c r="J1016" s="384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82" t="s">
        <v>4384</v>
      </c>
      <c r="D1017" s="383"/>
      <c r="E1017" s="383"/>
      <c r="F1017" s="383"/>
      <c r="G1017" s="383"/>
      <c r="H1017" s="383"/>
      <c r="I1017" s="383"/>
      <c r="J1017" s="384"/>
      <c r="K1017" s="313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82" t="s">
        <v>4385</v>
      </c>
      <c r="D1018" s="383"/>
      <c r="E1018" s="383"/>
      <c r="F1018" s="383"/>
      <c r="G1018" s="383"/>
      <c r="H1018" s="383"/>
      <c r="I1018" s="383"/>
      <c r="J1018" s="384"/>
      <c r="K1018" s="313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82" t="s">
        <v>4386</v>
      </c>
      <c r="D1019" s="383"/>
      <c r="E1019" s="383"/>
      <c r="F1019" s="383"/>
      <c r="G1019" s="383"/>
      <c r="H1019" s="383"/>
      <c r="I1019" s="383"/>
      <c r="J1019" s="384"/>
      <c r="K1019" s="313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82" t="s">
        <v>4387</v>
      </c>
      <c r="D1020" s="383"/>
      <c r="E1020" s="383"/>
      <c r="F1020" s="383"/>
      <c r="G1020" s="383"/>
      <c r="H1020" s="383"/>
      <c r="I1020" s="383"/>
      <c r="J1020" s="384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82" t="s">
        <v>4388</v>
      </c>
      <c r="D1021" s="383"/>
      <c r="E1021" s="383"/>
      <c r="F1021" s="383"/>
      <c r="G1021" s="383"/>
      <c r="H1021" s="383"/>
      <c r="I1021" s="383"/>
      <c r="J1021" s="384"/>
      <c r="K1021" s="313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82" t="s">
        <v>5007</v>
      </c>
      <c r="D1022" s="383"/>
      <c r="E1022" s="383"/>
      <c r="F1022" s="383"/>
      <c r="G1022" s="383"/>
      <c r="H1022" s="383"/>
      <c r="I1022" s="383"/>
      <c r="J1022" s="384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82" t="s">
        <v>5008</v>
      </c>
      <c r="D1023" s="383"/>
      <c r="E1023" s="383"/>
      <c r="F1023" s="383"/>
      <c r="G1023" s="383"/>
      <c r="H1023" s="383"/>
      <c r="I1023" s="383"/>
      <c r="J1023" s="384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82" t="s">
        <v>5009</v>
      </c>
      <c r="D1024" s="383"/>
      <c r="E1024" s="383"/>
      <c r="F1024" s="383"/>
      <c r="G1024" s="383"/>
      <c r="H1024" s="383"/>
      <c r="I1024" s="383"/>
      <c r="J1024" s="384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82" t="s">
        <v>4691</v>
      </c>
      <c r="D1025" s="383"/>
      <c r="E1025" s="383"/>
      <c r="F1025" s="383"/>
      <c r="G1025" s="383"/>
      <c r="H1025" s="383"/>
      <c r="I1025" s="383"/>
      <c r="J1025" s="384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82" t="s">
        <v>4404</v>
      </c>
      <c r="D1026" s="383"/>
      <c r="E1026" s="383"/>
      <c r="F1026" s="383"/>
      <c r="G1026" s="383"/>
      <c r="H1026" s="383"/>
      <c r="I1026" s="383"/>
      <c r="J1026" s="384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82" t="s">
        <v>4405</v>
      </c>
      <c r="D1027" s="383"/>
      <c r="E1027" s="383"/>
      <c r="F1027" s="383"/>
      <c r="G1027" s="383"/>
      <c r="H1027" s="383"/>
      <c r="I1027" s="383"/>
      <c r="J1027" s="384"/>
      <c r="K1027" s="313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82" t="s">
        <v>4408</v>
      </c>
      <c r="D1028" s="383"/>
      <c r="E1028" s="383"/>
      <c r="F1028" s="383"/>
      <c r="G1028" s="383"/>
      <c r="H1028" s="383"/>
      <c r="I1028" s="383"/>
      <c r="J1028" s="384"/>
      <c r="K1028" s="313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82" t="s">
        <v>4754</v>
      </c>
      <c r="D1029" s="383"/>
      <c r="E1029" s="383"/>
      <c r="F1029" s="383"/>
      <c r="G1029" s="383"/>
      <c r="H1029" s="383"/>
      <c r="I1029" s="383"/>
      <c r="J1029" s="384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82" t="s">
        <v>4409</v>
      </c>
      <c r="D1030" s="383"/>
      <c r="E1030" s="383"/>
      <c r="F1030" s="383"/>
      <c r="G1030" s="383"/>
      <c r="H1030" s="383"/>
      <c r="I1030" s="383"/>
      <c r="J1030" s="384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82" t="s">
        <v>4410</v>
      </c>
      <c r="D1031" s="383"/>
      <c r="E1031" s="383"/>
      <c r="F1031" s="383"/>
      <c r="G1031" s="383"/>
      <c r="H1031" s="383"/>
      <c r="I1031" s="383"/>
      <c r="J1031" s="384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82" t="s">
        <v>4411</v>
      </c>
      <c r="D1032" s="383"/>
      <c r="E1032" s="383"/>
      <c r="F1032" s="383"/>
      <c r="G1032" s="383"/>
      <c r="H1032" s="383"/>
      <c r="I1032" s="383"/>
      <c r="J1032" s="384"/>
      <c r="K1032" s="313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82" t="s">
        <v>4755</v>
      </c>
      <c r="D1033" s="383"/>
      <c r="E1033" s="383"/>
      <c r="F1033" s="383"/>
      <c r="G1033" s="383"/>
      <c r="H1033" s="383"/>
      <c r="I1033" s="383"/>
      <c r="J1033" s="384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82" t="s">
        <v>4412</v>
      </c>
      <c r="D1034" s="383"/>
      <c r="E1034" s="383"/>
      <c r="F1034" s="383"/>
      <c r="G1034" s="383"/>
      <c r="H1034" s="383"/>
      <c r="I1034" s="383"/>
      <c r="J1034" s="384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82" t="s">
        <v>4413</v>
      </c>
      <c r="D1035" s="383"/>
      <c r="E1035" s="383"/>
      <c r="F1035" s="383"/>
      <c r="G1035" s="383"/>
      <c r="H1035" s="383"/>
      <c r="I1035" s="383"/>
      <c r="J1035" s="384"/>
      <c r="K1035" s="313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82" t="s">
        <v>4414</v>
      </c>
      <c r="D1036" s="383"/>
      <c r="E1036" s="383"/>
      <c r="F1036" s="383"/>
      <c r="G1036" s="383"/>
      <c r="H1036" s="383"/>
      <c r="I1036" s="383"/>
      <c r="J1036" s="384"/>
      <c r="K1036" s="313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82" t="s">
        <v>4415</v>
      </c>
      <c r="D1037" s="383"/>
      <c r="E1037" s="383"/>
      <c r="F1037" s="383"/>
      <c r="G1037" s="383"/>
      <c r="H1037" s="383"/>
      <c r="I1037" s="383"/>
      <c r="J1037" s="384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82" t="s">
        <v>4416</v>
      </c>
      <c r="D1038" s="383"/>
      <c r="E1038" s="383"/>
      <c r="F1038" s="383"/>
      <c r="G1038" s="383"/>
      <c r="H1038" s="383"/>
      <c r="I1038" s="383"/>
      <c r="J1038" s="384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82" t="s">
        <v>4417</v>
      </c>
      <c r="D1039" s="383"/>
      <c r="E1039" s="383"/>
      <c r="F1039" s="383"/>
      <c r="G1039" s="383"/>
      <c r="H1039" s="383"/>
      <c r="I1039" s="383"/>
      <c r="J1039" s="384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82" t="s">
        <v>4418</v>
      </c>
      <c r="D1040" s="383"/>
      <c r="E1040" s="383"/>
      <c r="F1040" s="383"/>
      <c r="G1040" s="383"/>
      <c r="H1040" s="383"/>
      <c r="I1040" s="383"/>
      <c r="J1040" s="384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82" t="s">
        <v>4419</v>
      </c>
      <c r="D1041" s="383"/>
      <c r="E1041" s="383"/>
      <c r="F1041" s="383"/>
      <c r="G1041" s="383"/>
      <c r="H1041" s="383"/>
      <c r="I1041" s="383"/>
      <c r="J1041" s="384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82" t="s">
        <v>4420</v>
      </c>
      <c r="D1042" s="383"/>
      <c r="E1042" s="383"/>
      <c r="F1042" s="383"/>
      <c r="G1042" s="383"/>
      <c r="H1042" s="383"/>
      <c r="I1042" s="383"/>
      <c r="J1042" s="384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82" t="s">
        <v>4421</v>
      </c>
      <c r="D1043" s="383"/>
      <c r="E1043" s="383"/>
      <c r="F1043" s="383"/>
      <c r="G1043" s="383"/>
      <c r="H1043" s="383"/>
      <c r="I1043" s="383"/>
      <c r="J1043" s="384"/>
      <c r="K1043" s="313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82" t="s">
        <v>4422</v>
      </c>
      <c r="D1044" s="383"/>
      <c r="E1044" s="383"/>
      <c r="F1044" s="383"/>
      <c r="G1044" s="383"/>
      <c r="H1044" s="383"/>
      <c r="I1044" s="383"/>
      <c r="J1044" s="384"/>
      <c r="K1044" s="313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82" t="s">
        <v>4423</v>
      </c>
      <c r="D1045" s="383"/>
      <c r="E1045" s="383"/>
      <c r="F1045" s="383"/>
      <c r="G1045" s="383"/>
      <c r="H1045" s="383"/>
      <c r="I1045" s="383"/>
      <c r="J1045" s="384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82" t="s">
        <v>4424</v>
      </c>
      <c r="D1046" s="383"/>
      <c r="E1046" s="383"/>
      <c r="F1046" s="383"/>
      <c r="G1046" s="383"/>
      <c r="H1046" s="383"/>
      <c r="I1046" s="383"/>
      <c r="J1046" s="384"/>
      <c r="K1046" s="313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82" t="s">
        <v>4425</v>
      </c>
      <c r="D1047" s="383"/>
      <c r="E1047" s="383"/>
      <c r="F1047" s="383"/>
      <c r="G1047" s="383"/>
      <c r="H1047" s="383"/>
      <c r="I1047" s="383"/>
      <c r="J1047" s="384"/>
      <c r="K1047" s="313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82" t="s">
        <v>4426</v>
      </c>
      <c r="D1048" s="383"/>
      <c r="E1048" s="383"/>
      <c r="F1048" s="383"/>
      <c r="G1048" s="383"/>
      <c r="H1048" s="383"/>
      <c r="I1048" s="383"/>
      <c r="J1048" s="384"/>
      <c r="K1048" s="313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82" t="s">
        <v>4427</v>
      </c>
      <c r="D1049" s="383"/>
      <c r="E1049" s="383"/>
      <c r="F1049" s="383"/>
      <c r="G1049" s="383"/>
      <c r="H1049" s="383"/>
      <c r="I1049" s="383"/>
      <c r="J1049" s="384"/>
      <c r="K1049" s="313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82" t="s">
        <v>4428</v>
      </c>
      <c r="D1050" s="383"/>
      <c r="E1050" s="383"/>
      <c r="F1050" s="383"/>
      <c r="G1050" s="383"/>
      <c r="H1050" s="383"/>
      <c r="I1050" s="383"/>
      <c r="J1050" s="384"/>
      <c r="K1050" s="313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82" t="s">
        <v>4756</v>
      </c>
      <c r="D1051" s="383"/>
      <c r="E1051" s="383"/>
      <c r="F1051" s="383"/>
      <c r="G1051" s="383"/>
      <c r="H1051" s="383"/>
      <c r="I1051" s="383"/>
      <c r="J1051" s="384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82" t="s">
        <v>4429</v>
      </c>
      <c r="D1052" s="383"/>
      <c r="E1052" s="383"/>
      <c r="F1052" s="383"/>
      <c r="G1052" s="383"/>
      <c r="H1052" s="383"/>
      <c r="I1052" s="383"/>
      <c r="J1052" s="384"/>
      <c r="K1052" s="313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82" t="s">
        <v>4427</v>
      </c>
      <c r="D1053" s="383"/>
      <c r="E1053" s="383"/>
      <c r="F1053" s="383"/>
      <c r="G1053" s="383"/>
      <c r="H1053" s="383"/>
      <c r="I1053" s="383"/>
      <c r="J1053" s="384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82" t="s">
        <v>4430</v>
      </c>
      <c r="D1054" s="383"/>
      <c r="E1054" s="383"/>
      <c r="F1054" s="383"/>
      <c r="G1054" s="383"/>
      <c r="H1054" s="383"/>
      <c r="I1054" s="383"/>
      <c r="J1054" s="384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82" t="s">
        <v>4431</v>
      </c>
      <c r="D1055" s="383"/>
      <c r="E1055" s="383"/>
      <c r="F1055" s="383"/>
      <c r="G1055" s="383"/>
      <c r="H1055" s="383"/>
      <c r="I1055" s="383"/>
      <c r="J1055" s="384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82" t="s">
        <v>4445</v>
      </c>
      <c r="D1056" s="383"/>
      <c r="E1056" s="383"/>
      <c r="F1056" s="383"/>
      <c r="G1056" s="383"/>
      <c r="H1056" s="383"/>
      <c r="I1056" s="383"/>
      <c r="J1056" s="384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82" t="s">
        <v>4446</v>
      </c>
      <c r="D1057" s="383"/>
      <c r="E1057" s="383"/>
      <c r="F1057" s="383"/>
      <c r="G1057" s="383"/>
      <c r="H1057" s="383"/>
      <c r="I1057" s="383"/>
      <c r="J1057" s="384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82" t="s">
        <v>4447</v>
      </c>
      <c r="D1058" s="383"/>
      <c r="E1058" s="383"/>
      <c r="F1058" s="383"/>
      <c r="G1058" s="383"/>
      <c r="H1058" s="383"/>
      <c r="I1058" s="383"/>
      <c r="J1058" s="384"/>
      <c r="K1058" s="313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82" t="s">
        <v>4448</v>
      </c>
      <c r="D1059" s="383"/>
      <c r="E1059" s="383"/>
      <c r="F1059" s="383"/>
      <c r="G1059" s="383"/>
      <c r="H1059" s="383"/>
      <c r="I1059" s="383"/>
      <c r="J1059" s="384"/>
      <c r="K1059" s="313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82" t="s">
        <v>4590</v>
      </c>
      <c r="D1060" s="383"/>
      <c r="E1060" s="383"/>
      <c r="F1060" s="383"/>
      <c r="G1060" s="383"/>
      <c r="H1060" s="383"/>
      <c r="I1060" s="383"/>
      <c r="J1060" s="384"/>
      <c r="K1060" s="313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82" t="s">
        <v>4432</v>
      </c>
      <c r="D1061" s="383"/>
      <c r="E1061" s="383"/>
      <c r="F1061" s="383"/>
      <c r="G1061" s="383"/>
      <c r="H1061" s="383"/>
      <c r="I1061" s="383"/>
      <c r="J1061" s="384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82" t="s">
        <v>4433</v>
      </c>
      <c r="D1062" s="383"/>
      <c r="E1062" s="383"/>
      <c r="F1062" s="383"/>
      <c r="G1062" s="383"/>
      <c r="H1062" s="383"/>
      <c r="I1062" s="383"/>
      <c r="J1062" s="384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82" t="s">
        <v>4434</v>
      </c>
      <c r="D1063" s="383"/>
      <c r="E1063" s="383"/>
      <c r="F1063" s="383"/>
      <c r="G1063" s="383"/>
      <c r="H1063" s="383"/>
      <c r="I1063" s="383"/>
      <c r="J1063" s="384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82" t="s">
        <v>4435</v>
      </c>
      <c r="D1064" s="383"/>
      <c r="E1064" s="383"/>
      <c r="F1064" s="383"/>
      <c r="G1064" s="383"/>
      <c r="H1064" s="383"/>
      <c r="I1064" s="383"/>
      <c r="J1064" s="384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82" t="s">
        <v>4436</v>
      </c>
      <c r="D1065" s="383"/>
      <c r="E1065" s="383"/>
      <c r="F1065" s="383"/>
      <c r="G1065" s="383"/>
      <c r="H1065" s="383"/>
      <c r="I1065" s="383"/>
      <c r="J1065" s="384"/>
      <c r="K1065" s="313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82" t="s">
        <v>4437</v>
      </c>
      <c r="D1066" s="383"/>
      <c r="E1066" s="383"/>
      <c r="F1066" s="383"/>
      <c r="G1066" s="383"/>
      <c r="H1066" s="383"/>
      <c r="I1066" s="383"/>
      <c r="J1066" s="384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82" t="s">
        <v>4438</v>
      </c>
      <c r="D1067" s="383"/>
      <c r="E1067" s="383"/>
      <c r="F1067" s="383"/>
      <c r="G1067" s="383"/>
      <c r="H1067" s="383"/>
      <c r="I1067" s="383"/>
      <c r="J1067" s="384"/>
      <c r="K1067" s="313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82" t="s">
        <v>4439</v>
      </c>
      <c r="D1068" s="383"/>
      <c r="E1068" s="383"/>
      <c r="F1068" s="383"/>
      <c r="G1068" s="383"/>
      <c r="H1068" s="383"/>
      <c r="I1068" s="383"/>
      <c r="J1068" s="384"/>
      <c r="K1068" s="313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82" t="s">
        <v>4440</v>
      </c>
      <c r="D1069" s="383"/>
      <c r="E1069" s="383"/>
      <c r="F1069" s="383"/>
      <c r="G1069" s="383"/>
      <c r="H1069" s="383"/>
      <c r="I1069" s="383"/>
      <c r="J1069" s="384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82" t="s">
        <v>4441</v>
      </c>
      <c r="D1070" s="383"/>
      <c r="E1070" s="383"/>
      <c r="F1070" s="383"/>
      <c r="G1070" s="383"/>
      <c r="H1070" s="383"/>
      <c r="I1070" s="383"/>
      <c r="J1070" s="384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82" t="s">
        <v>4442</v>
      </c>
      <c r="D1071" s="383"/>
      <c r="E1071" s="383"/>
      <c r="F1071" s="383"/>
      <c r="G1071" s="383"/>
      <c r="H1071" s="383"/>
      <c r="I1071" s="383"/>
      <c r="J1071" s="384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82" t="s">
        <v>4443</v>
      </c>
      <c r="D1072" s="383"/>
      <c r="E1072" s="383"/>
      <c r="F1072" s="383"/>
      <c r="G1072" s="383"/>
      <c r="H1072" s="383"/>
      <c r="I1072" s="383"/>
      <c r="J1072" s="384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82" t="s">
        <v>4444</v>
      </c>
      <c r="D1073" s="383"/>
      <c r="E1073" s="383"/>
      <c r="F1073" s="383"/>
      <c r="G1073" s="383"/>
      <c r="H1073" s="383"/>
      <c r="I1073" s="383"/>
      <c r="J1073" s="384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82" t="s">
        <v>4449</v>
      </c>
      <c r="D1074" s="383"/>
      <c r="E1074" s="383"/>
      <c r="F1074" s="383"/>
      <c r="G1074" s="383"/>
      <c r="H1074" s="383"/>
      <c r="I1074" s="383"/>
      <c r="J1074" s="384"/>
      <c r="K1074" s="313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385" t="s">
        <v>4451</v>
      </c>
      <c r="C1075" s="385" t="s">
        <v>4451</v>
      </c>
      <c r="D1075" s="385"/>
      <c r="E1075" s="385"/>
      <c r="F1075" s="385"/>
      <c r="G1075" s="385"/>
      <c r="H1075" s="385"/>
      <c r="I1075" s="385"/>
      <c r="J1075" s="385"/>
      <c r="K1075" s="386">
        <v>0</v>
      </c>
      <c r="L1075" s="314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82" t="s">
        <v>4452</v>
      </c>
      <c r="D1076" s="383"/>
      <c r="E1076" s="383"/>
      <c r="F1076" s="383"/>
      <c r="G1076" s="383"/>
      <c r="H1076" s="383"/>
      <c r="I1076" s="383"/>
      <c r="J1076" s="384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82" t="s">
        <v>4453</v>
      </c>
      <c r="D1077" s="383"/>
      <c r="E1077" s="383"/>
      <c r="F1077" s="383"/>
      <c r="G1077" s="383"/>
      <c r="H1077" s="383"/>
      <c r="I1077" s="383"/>
      <c r="J1077" s="384"/>
      <c r="K1077" s="313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82" t="s">
        <v>4454</v>
      </c>
      <c r="D1078" s="383"/>
      <c r="E1078" s="383"/>
      <c r="F1078" s="383"/>
      <c r="G1078" s="383"/>
      <c r="H1078" s="383"/>
      <c r="I1078" s="383"/>
      <c r="J1078" s="384"/>
      <c r="K1078" s="313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82" t="s">
        <v>4481</v>
      </c>
      <c r="D1079" s="383"/>
      <c r="E1079" s="383"/>
      <c r="F1079" s="383"/>
      <c r="G1079" s="383"/>
      <c r="H1079" s="383"/>
      <c r="I1079" s="383"/>
      <c r="J1079" s="384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82" t="s">
        <v>4482</v>
      </c>
      <c r="D1080" s="383"/>
      <c r="E1080" s="383"/>
      <c r="F1080" s="383"/>
      <c r="G1080" s="383"/>
      <c r="H1080" s="383"/>
      <c r="I1080" s="383"/>
      <c r="J1080" s="384"/>
      <c r="K1080" s="313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82" t="s">
        <v>4483</v>
      </c>
      <c r="D1081" s="383"/>
      <c r="E1081" s="383"/>
      <c r="F1081" s="383"/>
      <c r="G1081" s="383"/>
      <c r="H1081" s="383"/>
      <c r="I1081" s="383"/>
      <c r="J1081" s="384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82" t="s">
        <v>4484</v>
      </c>
      <c r="D1082" s="383"/>
      <c r="E1082" s="383"/>
      <c r="F1082" s="383"/>
      <c r="G1082" s="383"/>
      <c r="H1082" s="383"/>
      <c r="I1082" s="383"/>
      <c r="J1082" s="384"/>
      <c r="K1082" s="313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82" t="s">
        <v>4485</v>
      </c>
      <c r="D1083" s="383"/>
      <c r="E1083" s="383"/>
      <c r="F1083" s="383"/>
      <c r="G1083" s="383"/>
      <c r="H1083" s="383"/>
      <c r="I1083" s="383"/>
      <c r="J1083" s="384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82" t="s">
        <v>4780</v>
      </c>
      <c r="D1084" s="383"/>
      <c r="E1084" s="383"/>
      <c r="F1084" s="383"/>
      <c r="G1084" s="383"/>
      <c r="H1084" s="383"/>
      <c r="I1084" s="383"/>
      <c r="J1084" s="384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82" t="s">
        <v>4486</v>
      </c>
      <c r="D1085" s="383"/>
      <c r="E1085" s="383"/>
      <c r="F1085" s="383"/>
      <c r="G1085" s="383"/>
      <c r="H1085" s="383"/>
      <c r="I1085" s="383"/>
      <c r="J1085" s="384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82" t="s">
        <v>4487</v>
      </c>
      <c r="D1086" s="383"/>
      <c r="E1086" s="383"/>
      <c r="F1086" s="383"/>
      <c r="G1086" s="383"/>
      <c r="H1086" s="383"/>
      <c r="I1086" s="383"/>
      <c r="J1086" s="384"/>
      <c r="K1086" s="313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82" t="s">
        <v>4488</v>
      </c>
      <c r="D1087" s="383"/>
      <c r="E1087" s="383"/>
      <c r="F1087" s="383"/>
      <c r="G1087" s="383"/>
      <c r="H1087" s="383"/>
      <c r="I1087" s="383"/>
      <c r="J1087" s="384"/>
      <c r="K1087" s="313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82" t="s">
        <v>4489</v>
      </c>
      <c r="D1088" s="383"/>
      <c r="E1088" s="383"/>
      <c r="F1088" s="383"/>
      <c r="G1088" s="383"/>
      <c r="H1088" s="383"/>
      <c r="I1088" s="383"/>
      <c r="J1088" s="384"/>
      <c r="K1088" s="313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82" t="s">
        <v>4490</v>
      </c>
      <c r="D1089" s="383"/>
      <c r="E1089" s="383"/>
      <c r="F1089" s="383"/>
      <c r="G1089" s="383"/>
      <c r="H1089" s="383"/>
      <c r="I1089" s="383"/>
      <c r="J1089" s="384"/>
      <c r="K1089" s="313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82" t="s">
        <v>4491</v>
      </c>
      <c r="D1090" s="383"/>
      <c r="E1090" s="383"/>
      <c r="F1090" s="383"/>
      <c r="G1090" s="383"/>
      <c r="H1090" s="383"/>
      <c r="I1090" s="383"/>
      <c r="J1090" s="384"/>
      <c r="K1090" s="313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82" t="s">
        <v>4492</v>
      </c>
      <c r="D1091" s="383"/>
      <c r="E1091" s="383"/>
      <c r="F1091" s="383"/>
      <c r="G1091" s="383"/>
      <c r="H1091" s="383"/>
      <c r="I1091" s="383"/>
      <c r="J1091" s="384"/>
      <c r="K1091" s="313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82" t="s">
        <v>4493</v>
      </c>
      <c r="D1092" s="383"/>
      <c r="E1092" s="383"/>
      <c r="F1092" s="383"/>
      <c r="G1092" s="383"/>
      <c r="H1092" s="383"/>
      <c r="I1092" s="383"/>
      <c r="J1092" s="384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82" t="s">
        <v>4494</v>
      </c>
      <c r="D1093" s="383"/>
      <c r="E1093" s="383"/>
      <c r="F1093" s="383"/>
      <c r="G1093" s="383"/>
      <c r="H1093" s="383"/>
      <c r="I1093" s="383"/>
      <c r="J1093" s="384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82" t="s">
        <v>4495</v>
      </c>
      <c r="D1094" s="383"/>
      <c r="E1094" s="383"/>
      <c r="F1094" s="383"/>
      <c r="G1094" s="383"/>
      <c r="H1094" s="383"/>
      <c r="I1094" s="383"/>
      <c r="J1094" s="384"/>
      <c r="K1094" s="313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82" t="s">
        <v>4496</v>
      </c>
      <c r="D1095" s="383"/>
      <c r="E1095" s="383"/>
      <c r="F1095" s="383"/>
      <c r="G1095" s="383"/>
      <c r="H1095" s="383"/>
      <c r="I1095" s="383"/>
      <c r="J1095" s="384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82" t="s">
        <v>4497</v>
      </c>
      <c r="D1096" s="383"/>
      <c r="E1096" s="383"/>
      <c r="F1096" s="383"/>
      <c r="G1096" s="383"/>
      <c r="H1096" s="383"/>
      <c r="I1096" s="383"/>
      <c r="J1096" s="384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82" t="s">
        <v>4498</v>
      </c>
      <c r="D1097" s="383"/>
      <c r="E1097" s="383"/>
      <c r="F1097" s="383"/>
      <c r="G1097" s="383"/>
      <c r="H1097" s="383"/>
      <c r="I1097" s="383"/>
      <c r="J1097" s="384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82" t="s">
        <v>4777</v>
      </c>
      <c r="D1098" s="383"/>
      <c r="E1098" s="383"/>
      <c r="F1098" s="383"/>
      <c r="G1098" s="383"/>
      <c r="H1098" s="383"/>
      <c r="I1098" s="383"/>
      <c r="J1098" s="384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82" t="s">
        <v>4499</v>
      </c>
      <c r="D1099" s="383"/>
      <c r="E1099" s="383"/>
      <c r="F1099" s="383"/>
      <c r="G1099" s="383"/>
      <c r="H1099" s="383"/>
      <c r="I1099" s="383"/>
      <c r="J1099" s="384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82" t="s">
        <v>4500</v>
      </c>
      <c r="D1100" s="383"/>
      <c r="E1100" s="383"/>
      <c r="F1100" s="383"/>
      <c r="G1100" s="383"/>
      <c r="H1100" s="383"/>
      <c r="I1100" s="383"/>
      <c r="J1100" s="384"/>
      <c r="K1100" s="313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82" t="s">
        <v>4501</v>
      </c>
      <c r="D1101" s="383"/>
      <c r="E1101" s="383"/>
      <c r="F1101" s="383"/>
      <c r="G1101" s="383"/>
      <c r="H1101" s="383"/>
      <c r="I1101" s="383"/>
      <c r="J1101" s="384"/>
      <c r="K1101" s="313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82" t="s">
        <v>4502</v>
      </c>
      <c r="D1102" s="383"/>
      <c r="E1102" s="383"/>
      <c r="F1102" s="383"/>
      <c r="G1102" s="383"/>
      <c r="H1102" s="383"/>
      <c r="I1102" s="383"/>
      <c r="J1102" s="384"/>
      <c r="K1102" s="313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82" t="s">
        <v>4503</v>
      </c>
      <c r="D1103" s="383"/>
      <c r="E1103" s="383"/>
      <c r="F1103" s="383"/>
      <c r="G1103" s="383"/>
      <c r="H1103" s="383"/>
      <c r="I1103" s="383"/>
      <c r="J1103" s="384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82" t="s">
        <v>4504</v>
      </c>
      <c r="D1104" s="383"/>
      <c r="E1104" s="383"/>
      <c r="F1104" s="383"/>
      <c r="G1104" s="383"/>
      <c r="H1104" s="383"/>
      <c r="I1104" s="383"/>
      <c r="J1104" s="384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82" t="s">
        <v>4505</v>
      </c>
      <c r="D1105" s="383"/>
      <c r="E1105" s="383"/>
      <c r="F1105" s="383"/>
      <c r="G1105" s="383"/>
      <c r="H1105" s="383"/>
      <c r="I1105" s="383"/>
      <c r="J1105" s="384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82" t="s">
        <v>4506</v>
      </c>
      <c r="D1106" s="383"/>
      <c r="E1106" s="383"/>
      <c r="F1106" s="383"/>
      <c r="G1106" s="383"/>
      <c r="H1106" s="383"/>
      <c r="I1106" s="383"/>
      <c r="J1106" s="384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82" t="s">
        <v>4507</v>
      </c>
      <c r="D1107" s="383"/>
      <c r="E1107" s="383"/>
      <c r="F1107" s="383"/>
      <c r="G1107" s="383"/>
      <c r="H1107" s="383"/>
      <c r="I1107" s="383"/>
      <c r="J1107" s="384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82" t="s">
        <v>4508</v>
      </c>
      <c r="D1108" s="383"/>
      <c r="E1108" s="383"/>
      <c r="F1108" s="383"/>
      <c r="G1108" s="383"/>
      <c r="H1108" s="383"/>
      <c r="I1108" s="383"/>
      <c r="J1108" s="384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82" t="s">
        <v>4509</v>
      </c>
      <c r="D1109" s="383"/>
      <c r="E1109" s="383"/>
      <c r="F1109" s="383"/>
      <c r="G1109" s="383"/>
      <c r="H1109" s="383"/>
      <c r="I1109" s="383"/>
      <c r="J1109" s="384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82" t="s">
        <v>4510</v>
      </c>
      <c r="D1110" s="383"/>
      <c r="E1110" s="383"/>
      <c r="F1110" s="383"/>
      <c r="G1110" s="383"/>
      <c r="H1110" s="383"/>
      <c r="I1110" s="383"/>
      <c r="J1110" s="384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82" t="s">
        <v>4511</v>
      </c>
      <c r="D1111" s="383"/>
      <c r="E1111" s="383"/>
      <c r="F1111" s="383"/>
      <c r="G1111" s="383"/>
      <c r="H1111" s="383"/>
      <c r="I1111" s="383"/>
      <c r="J1111" s="384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82" t="s">
        <v>4512</v>
      </c>
      <c r="D1112" s="383"/>
      <c r="E1112" s="383"/>
      <c r="F1112" s="383"/>
      <c r="G1112" s="383"/>
      <c r="H1112" s="383"/>
      <c r="I1112" s="383"/>
      <c r="J1112" s="384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82" t="s">
        <v>4513</v>
      </c>
      <c r="D1113" s="383"/>
      <c r="E1113" s="383"/>
      <c r="F1113" s="383"/>
      <c r="G1113" s="383"/>
      <c r="H1113" s="383"/>
      <c r="I1113" s="383"/>
      <c r="J1113" s="384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82" t="s">
        <v>4514</v>
      </c>
      <c r="D1114" s="383"/>
      <c r="E1114" s="383"/>
      <c r="F1114" s="383"/>
      <c r="G1114" s="383"/>
      <c r="H1114" s="383"/>
      <c r="I1114" s="383"/>
      <c r="J1114" s="384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82" t="s">
        <v>4515</v>
      </c>
      <c r="D1115" s="383"/>
      <c r="E1115" s="383"/>
      <c r="F1115" s="383"/>
      <c r="G1115" s="383"/>
      <c r="H1115" s="383"/>
      <c r="I1115" s="383"/>
      <c r="J1115" s="384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82" t="s">
        <v>4516</v>
      </c>
      <c r="D1116" s="383"/>
      <c r="E1116" s="383"/>
      <c r="F1116" s="383"/>
      <c r="G1116" s="383"/>
      <c r="H1116" s="383"/>
      <c r="I1116" s="383"/>
      <c r="J1116" s="384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82" t="s">
        <v>4517</v>
      </c>
      <c r="D1117" s="383"/>
      <c r="E1117" s="383"/>
      <c r="F1117" s="383"/>
      <c r="G1117" s="383"/>
      <c r="H1117" s="383"/>
      <c r="I1117" s="383"/>
      <c r="J1117" s="384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82" t="s">
        <v>4518</v>
      </c>
      <c r="D1118" s="383"/>
      <c r="E1118" s="383"/>
      <c r="F1118" s="383"/>
      <c r="G1118" s="383"/>
      <c r="H1118" s="383"/>
      <c r="I1118" s="383"/>
      <c r="J1118" s="384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82" t="s">
        <v>4519</v>
      </c>
      <c r="D1119" s="383"/>
      <c r="E1119" s="383"/>
      <c r="F1119" s="383"/>
      <c r="G1119" s="383"/>
      <c r="H1119" s="383"/>
      <c r="I1119" s="383"/>
      <c r="J1119" s="384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82" t="s">
        <v>4520</v>
      </c>
      <c r="D1120" s="383"/>
      <c r="E1120" s="383"/>
      <c r="F1120" s="383"/>
      <c r="G1120" s="383"/>
      <c r="H1120" s="383"/>
      <c r="I1120" s="383"/>
      <c r="J1120" s="384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82" t="s">
        <v>4521</v>
      </c>
      <c r="D1121" s="383"/>
      <c r="E1121" s="383"/>
      <c r="F1121" s="383"/>
      <c r="G1121" s="383"/>
      <c r="H1121" s="383"/>
      <c r="I1121" s="383"/>
      <c r="J1121" s="384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82" t="s">
        <v>4522</v>
      </c>
      <c r="D1122" s="383"/>
      <c r="E1122" s="383"/>
      <c r="F1122" s="383"/>
      <c r="G1122" s="383"/>
      <c r="H1122" s="383"/>
      <c r="I1122" s="383"/>
      <c r="J1122" s="384"/>
      <c r="K1122" s="313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82" t="s">
        <v>4523</v>
      </c>
      <c r="D1123" s="383"/>
      <c r="E1123" s="383"/>
      <c r="F1123" s="383"/>
      <c r="G1123" s="383"/>
      <c r="H1123" s="383"/>
      <c r="I1123" s="383"/>
      <c r="J1123" s="384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82" t="s">
        <v>4524</v>
      </c>
      <c r="D1124" s="383"/>
      <c r="E1124" s="383"/>
      <c r="F1124" s="383"/>
      <c r="G1124" s="383"/>
      <c r="H1124" s="383"/>
      <c r="I1124" s="383"/>
      <c r="J1124" s="384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82" t="s">
        <v>4525</v>
      </c>
      <c r="D1125" s="383"/>
      <c r="E1125" s="383"/>
      <c r="F1125" s="383"/>
      <c r="G1125" s="383"/>
      <c r="H1125" s="383"/>
      <c r="I1125" s="383"/>
      <c r="J1125" s="384"/>
      <c r="K1125" s="313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82" t="s">
        <v>4526</v>
      </c>
      <c r="D1126" s="383"/>
      <c r="E1126" s="383"/>
      <c r="F1126" s="383"/>
      <c r="G1126" s="383"/>
      <c r="H1126" s="383"/>
      <c r="I1126" s="383"/>
      <c r="J1126" s="384"/>
      <c r="K1126" s="313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82" t="s">
        <v>4527</v>
      </c>
      <c r="D1127" s="383"/>
      <c r="E1127" s="383"/>
      <c r="F1127" s="383"/>
      <c r="G1127" s="383"/>
      <c r="H1127" s="383"/>
      <c r="I1127" s="383"/>
      <c r="J1127" s="384"/>
      <c r="K1127" s="313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82" t="s">
        <v>4528</v>
      </c>
      <c r="D1128" s="383"/>
      <c r="E1128" s="383"/>
      <c r="F1128" s="383"/>
      <c r="G1128" s="383"/>
      <c r="H1128" s="383"/>
      <c r="I1128" s="383"/>
      <c r="J1128" s="384"/>
      <c r="K1128" s="313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82" t="s">
        <v>4529</v>
      </c>
      <c r="D1129" s="383"/>
      <c r="E1129" s="383"/>
      <c r="F1129" s="383"/>
      <c r="G1129" s="383"/>
      <c r="H1129" s="383"/>
      <c r="I1129" s="383"/>
      <c r="J1129" s="384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82" t="s">
        <v>4530</v>
      </c>
      <c r="D1130" s="383"/>
      <c r="E1130" s="383"/>
      <c r="F1130" s="383"/>
      <c r="G1130" s="383"/>
      <c r="H1130" s="383"/>
      <c r="I1130" s="383"/>
      <c r="J1130" s="384"/>
      <c r="K1130" s="313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82" t="s">
        <v>4531</v>
      </c>
      <c r="D1131" s="383"/>
      <c r="E1131" s="383"/>
      <c r="F1131" s="383"/>
      <c r="G1131" s="383"/>
      <c r="H1131" s="383"/>
      <c r="I1131" s="383"/>
      <c r="J1131" s="384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82" t="s">
        <v>4532</v>
      </c>
      <c r="D1132" s="383"/>
      <c r="E1132" s="383"/>
      <c r="F1132" s="383"/>
      <c r="G1132" s="383"/>
      <c r="H1132" s="383"/>
      <c r="I1132" s="383"/>
      <c r="J1132" s="384"/>
      <c r="K1132" s="313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82" t="s">
        <v>4533</v>
      </c>
      <c r="D1133" s="383"/>
      <c r="E1133" s="383"/>
      <c r="F1133" s="383"/>
      <c r="G1133" s="383"/>
      <c r="H1133" s="383"/>
      <c r="I1133" s="383"/>
      <c r="J1133" s="384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82" t="s">
        <v>4534</v>
      </c>
      <c r="D1134" s="383"/>
      <c r="E1134" s="383"/>
      <c r="F1134" s="383"/>
      <c r="G1134" s="383"/>
      <c r="H1134" s="383"/>
      <c r="I1134" s="383"/>
      <c r="J1134" s="384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82" t="s">
        <v>4535</v>
      </c>
      <c r="D1135" s="383"/>
      <c r="E1135" s="383"/>
      <c r="F1135" s="383"/>
      <c r="G1135" s="383"/>
      <c r="H1135" s="383"/>
      <c r="I1135" s="383"/>
      <c r="J1135" s="384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82" t="s">
        <v>4536</v>
      </c>
      <c r="D1136" s="383"/>
      <c r="E1136" s="383"/>
      <c r="F1136" s="383"/>
      <c r="G1136" s="383"/>
      <c r="H1136" s="383"/>
      <c r="I1136" s="383"/>
      <c r="J1136" s="384"/>
      <c r="K1136" s="313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82" t="s">
        <v>703</v>
      </c>
      <c r="D1137" s="383"/>
      <c r="E1137" s="383"/>
      <c r="F1137" s="383"/>
      <c r="G1137" s="383"/>
      <c r="H1137" s="383"/>
      <c r="I1137" s="383"/>
      <c r="J1137" s="384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82" t="s">
        <v>4537</v>
      </c>
      <c r="D1138" s="383"/>
      <c r="E1138" s="383"/>
      <c r="F1138" s="383"/>
      <c r="G1138" s="383"/>
      <c r="H1138" s="383"/>
      <c r="I1138" s="383"/>
      <c r="J1138" s="384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82" t="s">
        <v>4538</v>
      </c>
      <c r="D1139" s="383"/>
      <c r="E1139" s="383"/>
      <c r="F1139" s="383"/>
      <c r="G1139" s="383"/>
      <c r="H1139" s="383"/>
      <c r="I1139" s="383"/>
      <c r="J1139" s="384"/>
      <c r="K1139" s="313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82" t="s">
        <v>4539</v>
      </c>
      <c r="D1140" s="383"/>
      <c r="E1140" s="383"/>
      <c r="F1140" s="383"/>
      <c r="G1140" s="383"/>
      <c r="H1140" s="383"/>
      <c r="I1140" s="383"/>
      <c r="J1140" s="384"/>
      <c r="K1140" s="313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82" t="s">
        <v>4540</v>
      </c>
      <c r="D1141" s="383"/>
      <c r="E1141" s="383"/>
      <c r="F1141" s="383"/>
      <c r="G1141" s="383"/>
      <c r="H1141" s="383"/>
      <c r="I1141" s="383"/>
      <c r="J1141" s="384"/>
      <c r="K1141" s="313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82" t="s">
        <v>4541</v>
      </c>
      <c r="D1142" s="383"/>
      <c r="E1142" s="383"/>
      <c r="F1142" s="383"/>
      <c r="G1142" s="383"/>
      <c r="H1142" s="383"/>
      <c r="I1142" s="383"/>
      <c r="J1142" s="384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82" t="s">
        <v>4542</v>
      </c>
      <c r="D1143" s="383"/>
      <c r="E1143" s="383"/>
      <c r="F1143" s="383"/>
      <c r="G1143" s="383"/>
      <c r="H1143" s="383"/>
      <c r="I1143" s="383"/>
      <c r="J1143" s="384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5221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2023-06-26T07:49:55Z</dcterms:modified>
</cp:coreProperties>
</file>