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10\"/>
    </mc:Choice>
  </mc:AlternateContent>
  <xr:revisionPtr revIDLastSave="0" documentId="13_ncr:1_{A9D18D75-7385-4C4F-AC01-51F33BBBCD48}" xr6:coauthVersionLast="47" xr6:coauthVersionMax="47" xr10:uidLastSave="{00000000-0000-0000-0000-000000000000}"/>
  <bookViews>
    <workbookView xWindow="14700" yWindow="855" windowWidth="19065" windowHeight="18915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CR'!$A$7:$M$647</definedName>
    <definedName name="_xlnm._FilterDatabase" localSheetId="6" hidden="1">'RP CST'!$A$7:$L$276</definedName>
    <definedName name="_xlnm._FilterDatabase" localSheetId="4" hidden="1">'RP IND'!$A$7:$M$543</definedName>
    <definedName name="_xlnm._FilterDatabase" localSheetId="7" hidden="1">'RP СИЗ'!$A$7:$L$113</definedName>
    <definedName name="_xlnm._FilterDatabase" localSheetId="8" hidden="1">Sata!$A$7:$Q$1147</definedName>
    <definedName name="_xlnm._FilterDatabase" localSheetId="2" hidden="1">'SM CST'!$A$6:$L$72</definedName>
    <definedName name="_xlnm._FilterDatabase" localSheetId="1" hidden="1">Sunmight!$A$6:$L$859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'RP СИЗ'!$7:$7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G159" i="3" l="1"/>
  <c r="K159" i="3" s="1"/>
  <c r="L159" i="3" s="1"/>
  <c r="I159" i="3"/>
  <c r="J159" i="3" s="1"/>
  <c r="G160" i="3"/>
  <c r="K160" i="3" s="1"/>
  <c r="L160" i="3" s="1"/>
  <c r="I160" i="3"/>
  <c r="J160" i="3"/>
  <c r="G161" i="3"/>
  <c r="I161" i="3"/>
  <c r="J161" i="3" s="1"/>
  <c r="K161" i="3"/>
  <c r="L161" i="3" s="1"/>
  <c r="G162" i="3"/>
  <c r="K162" i="3" s="1"/>
  <c r="L162" i="3" s="1"/>
  <c r="I162" i="3"/>
  <c r="J162" i="3" s="1"/>
  <c r="G163" i="3"/>
  <c r="I163" i="3"/>
  <c r="J163" i="3" s="1"/>
  <c r="K163" i="3"/>
  <c r="L163" i="3" s="1"/>
  <c r="H69" i="19"/>
  <c r="L69" i="19" s="1"/>
  <c r="M69" i="19" s="1"/>
  <c r="J69" i="19"/>
  <c r="K69" i="19" s="1"/>
  <c r="I120" i="24"/>
  <c r="J120" i="24" s="1"/>
  <c r="G120" i="24"/>
  <c r="K120" i="24" s="1"/>
  <c r="L120" i="24" s="1"/>
  <c r="J119" i="24"/>
  <c r="I119" i="24"/>
  <c r="G119" i="24"/>
  <c r="K119" i="24" s="1"/>
  <c r="L119" i="24" s="1"/>
  <c r="I118" i="24"/>
  <c r="J118" i="24" s="1"/>
  <c r="G118" i="24"/>
  <c r="K118" i="24" s="1"/>
  <c r="L118" i="24" s="1"/>
  <c r="I117" i="24"/>
  <c r="J117" i="24" s="1"/>
  <c r="G117" i="24"/>
  <c r="K117" i="24" s="1"/>
  <c r="L117" i="24" s="1"/>
  <c r="G101" i="2"/>
  <c r="K101" i="2" s="1"/>
  <c r="L101" i="2" s="1"/>
  <c r="I101" i="2"/>
  <c r="J101" i="2" s="1"/>
  <c r="G102" i="2"/>
  <c r="K102" i="2" s="1"/>
  <c r="L102" i="2" s="1"/>
  <c r="I102" i="2"/>
  <c r="J102" i="2" s="1"/>
  <c r="G103" i="2"/>
  <c r="K103" i="2" s="1"/>
  <c r="L103" i="2" s="1"/>
  <c r="I103" i="2"/>
  <c r="J103" i="2" s="1"/>
  <c r="G104" i="2"/>
  <c r="K104" i="2" s="1"/>
  <c r="L104" i="2" s="1"/>
  <c r="I104" i="2"/>
  <c r="J104" i="2"/>
  <c r="J535" i="19"/>
  <c r="K535" i="19" s="1"/>
  <c r="H535" i="19"/>
  <c r="L535" i="19" s="1"/>
  <c r="M535" i="19" s="1"/>
  <c r="L601" i="4" l="1"/>
  <c r="P601" i="4" s="1"/>
  <c r="Q601" i="4" s="1"/>
  <c r="N601" i="4"/>
  <c r="O601" i="4" s="1"/>
  <c r="G635" i="3"/>
  <c r="K635" i="3" s="1"/>
  <c r="L635" i="3" s="1"/>
  <c r="I635" i="3"/>
  <c r="J635" i="3" s="1"/>
  <c r="G630" i="3"/>
  <c r="K630" i="3" s="1"/>
  <c r="L630" i="3" s="1"/>
  <c r="I630" i="3"/>
  <c r="J630" i="3" s="1"/>
  <c r="G631" i="3"/>
  <c r="K631" i="3" s="1"/>
  <c r="L631" i="3" s="1"/>
  <c r="I631" i="3"/>
  <c r="J631" i="3" s="1"/>
  <c r="G58" i="2"/>
  <c r="K58" i="2" s="1"/>
  <c r="L58" i="2" s="1"/>
  <c r="I58" i="2"/>
  <c r="J58" i="2" s="1"/>
  <c r="G144" i="2"/>
  <c r="K144" i="2" s="1"/>
  <c r="L144" i="2" s="1"/>
  <c r="I144" i="2"/>
  <c r="J144" i="2" s="1"/>
  <c r="G630" i="2"/>
  <c r="K630" i="2" s="1"/>
  <c r="L630" i="2" s="1"/>
  <c r="I630" i="2"/>
  <c r="J630" i="2" s="1"/>
  <c r="G450" i="2"/>
  <c r="K450" i="2" s="1"/>
  <c r="L450" i="2" s="1"/>
  <c r="I450" i="2"/>
  <c r="J450" i="2" s="1"/>
  <c r="G431" i="2"/>
  <c r="K431" i="2" s="1"/>
  <c r="L431" i="2" s="1"/>
  <c r="I431" i="2"/>
  <c r="J431" i="2" s="1"/>
  <c r="G421" i="3"/>
  <c r="K421" i="3" s="1"/>
  <c r="L421" i="3" s="1"/>
  <c r="I421" i="3"/>
  <c r="J421" i="3" s="1"/>
  <c r="I181" i="22"/>
  <c r="J181" i="22" s="1"/>
  <c r="G181" i="22"/>
  <c r="K181" i="22" s="1"/>
  <c r="L181" i="22" s="1"/>
  <c r="K180" i="22"/>
  <c r="L180" i="22" s="1"/>
  <c r="I180" i="22"/>
  <c r="J180" i="22" s="1"/>
  <c r="G180" i="22"/>
  <c r="I179" i="22"/>
  <c r="J179" i="22" s="1"/>
  <c r="G179" i="22"/>
  <c r="K179" i="22" s="1"/>
  <c r="L179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263" i="22"/>
  <c r="K263" i="22" s="1"/>
  <c r="L263" i="22" s="1"/>
  <c r="I263" i="22"/>
  <c r="J263" i="22" s="1"/>
  <c r="G264" i="22"/>
  <c r="K264" i="22" s="1"/>
  <c r="L264" i="22" s="1"/>
  <c r="I264" i="22"/>
  <c r="J264" i="22" s="1"/>
  <c r="G265" i="22"/>
  <c r="K265" i="22" s="1"/>
  <c r="L265" i="22" s="1"/>
  <c r="I265" i="22"/>
  <c r="J265" i="22" s="1"/>
  <c r="G594" i="3"/>
  <c r="K594" i="3" s="1"/>
  <c r="L594" i="3" s="1"/>
  <c r="I594" i="3"/>
  <c r="J594" i="3" s="1"/>
  <c r="G595" i="3"/>
  <c r="K595" i="3" s="1"/>
  <c r="L595" i="3" s="1"/>
  <c r="I595" i="3"/>
  <c r="J595" i="3" s="1"/>
  <c r="G596" i="3"/>
  <c r="K596" i="3" s="1"/>
  <c r="L596" i="3" s="1"/>
  <c r="I596" i="3"/>
  <c r="J596" i="3" s="1"/>
  <c r="G191" i="22"/>
  <c r="K191" i="22" s="1"/>
  <c r="L191" i="22" s="1"/>
  <c r="I191" i="22"/>
  <c r="J191" i="22" s="1"/>
  <c r="G389" i="3"/>
  <c r="K389" i="3" s="1"/>
  <c r="L389" i="3" s="1"/>
  <c r="I389" i="3"/>
  <c r="J389" i="3" s="1"/>
  <c r="G261" i="3"/>
  <c r="K261" i="3" s="1"/>
  <c r="L261" i="3" s="1"/>
  <c r="I261" i="3"/>
  <c r="J261" i="3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I184" i="22"/>
  <c r="J184" i="22" s="1"/>
  <c r="G184" i="22"/>
  <c r="K184" i="22" s="1"/>
  <c r="L184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39" i="3"/>
  <c r="J639" i="3" s="1"/>
  <c r="I638" i="3"/>
  <c r="J638" i="3" s="1"/>
  <c r="I637" i="3"/>
  <c r="J637" i="3" s="1"/>
  <c r="G637" i="3"/>
  <c r="K637" i="3" s="1"/>
  <c r="L637" i="3" s="1"/>
  <c r="G633" i="3"/>
  <c r="K633" i="3" s="1"/>
  <c r="L633" i="3" s="1"/>
  <c r="I633" i="3"/>
  <c r="J633" i="3" s="1"/>
  <c r="G632" i="3"/>
  <c r="K632" i="3" s="1"/>
  <c r="L632" i="3" s="1"/>
  <c r="I629" i="3"/>
  <c r="J629" i="3" s="1"/>
  <c r="I625" i="3"/>
  <c r="J625" i="3" s="1"/>
  <c r="G625" i="3"/>
  <c r="K625" i="3" s="1"/>
  <c r="L625" i="3" s="1"/>
  <c r="I624" i="3"/>
  <c r="J624" i="3" s="1"/>
  <c r="G624" i="3"/>
  <c r="K624" i="3" s="1"/>
  <c r="L624" i="3" s="1"/>
  <c r="I623" i="3"/>
  <c r="J623" i="3" s="1"/>
  <c r="G623" i="3"/>
  <c r="K623" i="3" s="1"/>
  <c r="L623" i="3" s="1"/>
  <c r="I622" i="3"/>
  <c r="J622" i="3" s="1"/>
  <c r="I619" i="3"/>
  <c r="J619" i="3" s="1"/>
  <c r="G619" i="3"/>
  <c r="K619" i="3" s="1"/>
  <c r="L619" i="3" s="1"/>
  <c r="I618" i="3"/>
  <c r="J618" i="3" s="1"/>
  <c r="I617" i="3"/>
  <c r="J617" i="3" s="1"/>
  <c r="I614" i="3"/>
  <c r="J614" i="3" s="1"/>
  <c r="G611" i="3"/>
  <c r="K611" i="3" s="1"/>
  <c r="L611" i="3" s="1"/>
  <c r="I611" i="3"/>
  <c r="J611" i="3" s="1"/>
  <c r="I607" i="3"/>
  <c r="J607" i="3" s="1"/>
  <c r="I605" i="3"/>
  <c r="J605" i="3" s="1"/>
  <c r="G605" i="3"/>
  <c r="K605" i="3" s="1"/>
  <c r="L605" i="3" s="1"/>
  <c r="I604" i="3"/>
  <c r="J604" i="3" s="1"/>
  <c r="I602" i="3"/>
  <c r="J602" i="3" s="1"/>
  <c r="G602" i="3"/>
  <c r="K602" i="3" s="1"/>
  <c r="L602" i="3" s="1"/>
  <c r="I600" i="3"/>
  <c r="J600" i="3" s="1"/>
  <c r="I599" i="3"/>
  <c r="J599" i="3" s="1"/>
  <c r="G598" i="3"/>
  <c r="K598" i="3" s="1"/>
  <c r="L598" i="3" s="1"/>
  <c r="I592" i="3"/>
  <c r="J592" i="3" s="1"/>
  <c r="I591" i="3"/>
  <c r="J591" i="3" s="1"/>
  <c r="G591" i="3"/>
  <c r="K591" i="3" s="1"/>
  <c r="L591" i="3" s="1"/>
  <c r="I590" i="3"/>
  <c r="J590" i="3" s="1"/>
  <c r="G587" i="3"/>
  <c r="K587" i="3" s="1"/>
  <c r="L587" i="3" s="1"/>
  <c r="I587" i="3"/>
  <c r="J587" i="3" s="1"/>
  <c r="G586" i="3"/>
  <c r="K586" i="3" s="1"/>
  <c r="L586" i="3" s="1"/>
  <c r="I584" i="3"/>
  <c r="J584" i="3" s="1"/>
  <c r="G584" i="3"/>
  <c r="K584" i="3" s="1"/>
  <c r="L584" i="3" s="1"/>
  <c r="I583" i="3"/>
  <c r="J583" i="3" s="1"/>
  <c r="G583" i="3"/>
  <c r="K583" i="3" s="1"/>
  <c r="L583" i="3" s="1"/>
  <c r="I581" i="3"/>
  <c r="J581" i="3" s="1"/>
  <c r="I576" i="3"/>
  <c r="J576" i="3" s="1"/>
  <c r="I574" i="3"/>
  <c r="J574" i="3" s="1"/>
  <c r="I573" i="3"/>
  <c r="J573" i="3" s="1"/>
  <c r="G572" i="3"/>
  <c r="K572" i="3" s="1"/>
  <c r="L572" i="3" s="1"/>
  <c r="I572" i="3"/>
  <c r="J572" i="3" s="1"/>
  <c r="I571" i="3"/>
  <c r="J571" i="3" s="1"/>
  <c r="G571" i="3"/>
  <c r="K571" i="3" s="1"/>
  <c r="L571" i="3" s="1"/>
  <c r="I570" i="3"/>
  <c r="J570" i="3" s="1"/>
  <c r="G570" i="3"/>
  <c r="K570" i="3" s="1"/>
  <c r="L570" i="3" s="1"/>
  <c r="I568" i="3"/>
  <c r="J568" i="3" s="1"/>
  <c r="G568" i="3"/>
  <c r="K568" i="3" s="1"/>
  <c r="L568" i="3" s="1"/>
  <c r="G567" i="3"/>
  <c r="K567" i="3" s="1"/>
  <c r="L567" i="3" s="1"/>
  <c r="G565" i="3"/>
  <c r="K565" i="3" s="1"/>
  <c r="L565" i="3" s="1"/>
  <c r="I565" i="3"/>
  <c r="J565" i="3" s="1"/>
  <c r="I564" i="3"/>
  <c r="J564" i="3" s="1"/>
  <c r="I563" i="3"/>
  <c r="J563" i="3" s="1"/>
  <c r="I562" i="3"/>
  <c r="J562" i="3" s="1"/>
  <c r="G562" i="3"/>
  <c r="K562" i="3" s="1"/>
  <c r="L562" i="3" s="1"/>
  <c r="I560" i="3"/>
  <c r="J560" i="3" s="1"/>
  <c r="G560" i="3"/>
  <c r="K560" i="3" s="1"/>
  <c r="L560" i="3" s="1"/>
  <c r="G559" i="3"/>
  <c r="K559" i="3" s="1"/>
  <c r="L559" i="3" s="1"/>
  <c r="G558" i="3"/>
  <c r="K558" i="3" s="1"/>
  <c r="L558" i="3" s="1"/>
  <c r="I556" i="3"/>
  <c r="J556" i="3" s="1"/>
  <c r="I555" i="3"/>
  <c r="J555" i="3" s="1"/>
  <c r="G554" i="3"/>
  <c r="K554" i="3" s="1"/>
  <c r="L554" i="3" s="1"/>
  <c r="I554" i="3"/>
  <c r="J554" i="3" s="1"/>
  <c r="I551" i="3"/>
  <c r="J551" i="3" s="1"/>
  <c r="G551" i="3"/>
  <c r="K551" i="3" s="1"/>
  <c r="L551" i="3" s="1"/>
  <c r="I549" i="3"/>
  <c r="J549" i="3" s="1"/>
  <c r="I548" i="3"/>
  <c r="J548" i="3" s="1"/>
  <c r="G546" i="3"/>
  <c r="K546" i="3" s="1"/>
  <c r="L546" i="3" s="1"/>
  <c r="I546" i="3"/>
  <c r="J546" i="3" s="1"/>
  <c r="I545" i="3"/>
  <c r="J545" i="3" s="1"/>
  <c r="G544" i="3"/>
  <c r="K544" i="3" s="1"/>
  <c r="L544" i="3" s="1"/>
  <c r="I544" i="3"/>
  <c r="J544" i="3" s="1"/>
  <c r="G543" i="3"/>
  <c r="K543" i="3" s="1"/>
  <c r="L543" i="3" s="1"/>
  <c r="I541" i="3"/>
  <c r="J541" i="3" s="1"/>
  <c r="G541" i="3"/>
  <c r="K541" i="3" s="1"/>
  <c r="L541" i="3" s="1"/>
  <c r="I539" i="3"/>
  <c r="J539" i="3" s="1"/>
  <c r="I538" i="3"/>
  <c r="J538" i="3" s="1"/>
  <c r="G534" i="3"/>
  <c r="K534" i="3" s="1"/>
  <c r="L534" i="3" s="1"/>
  <c r="G533" i="3"/>
  <c r="K533" i="3" s="1"/>
  <c r="L533" i="3" s="1"/>
  <c r="K531" i="3"/>
  <c r="L531" i="3" s="1"/>
  <c r="I531" i="3"/>
  <c r="J531" i="3" s="1"/>
  <c r="G529" i="3"/>
  <c r="K529" i="3" s="1"/>
  <c r="L529" i="3" s="1"/>
  <c r="I528" i="3"/>
  <c r="J528" i="3" s="1"/>
  <c r="G528" i="3"/>
  <c r="K528" i="3" s="1"/>
  <c r="L528" i="3" s="1"/>
  <c r="G526" i="3"/>
  <c r="K526" i="3" s="1"/>
  <c r="L526" i="3" s="1"/>
  <c r="I526" i="3"/>
  <c r="J526" i="3" s="1"/>
  <c r="I525" i="3"/>
  <c r="J525" i="3" s="1"/>
  <c r="I524" i="3"/>
  <c r="J524" i="3" s="1"/>
  <c r="I522" i="3"/>
  <c r="J522" i="3" s="1"/>
  <c r="G522" i="3"/>
  <c r="K522" i="3" s="1"/>
  <c r="L522" i="3" s="1"/>
  <c r="I521" i="3"/>
  <c r="J521" i="3" s="1"/>
  <c r="I520" i="3"/>
  <c r="J520" i="3" s="1"/>
  <c r="G520" i="3"/>
  <c r="K520" i="3" s="1"/>
  <c r="L520" i="3" s="1"/>
  <c r="I519" i="3"/>
  <c r="J519" i="3" s="1"/>
  <c r="G519" i="3"/>
  <c r="K519" i="3" s="1"/>
  <c r="L519" i="3" s="1"/>
  <c r="G517" i="3"/>
  <c r="K517" i="3" s="1"/>
  <c r="L517" i="3" s="1"/>
  <c r="I517" i="3"/>
  <c r="J517" i="3" s="1"/>
  <c r="I516" i="3"/>
  <c r="J516" i="3" s="1"/>
  <c r="I513" i="3"/>
  <c r="J513" i="3" s="1"/>
  <c r="G512" i="3"/>
  <c r="K512" i="3" s="1"/>
  <c r="L512" i="3" s="1"/>
  <c r="G511" i="3"/>
  <c r="K511" i="3" s="1"/>
  <c r="L511" i="3" s="1"/>
  <c r="I511" i="3"/>
  <c r="J511" i="3" s="1"/>
  <c r="G510" i="3"/>
  <c r="K510" i="3" s="1"/>
  <c r="L510" i="3" s="1"/>
  <c r="G508" i="3"/>
  <c r="K508" i="3" s="1"/>
  <c r="L508" i="3" s="1"/>
  <c r="I508" i="3"/>
  <c r="J508" i="3" s="1"/>
  <c r="I505" i="3"/>
  <c r="J505" i="3" s="1"/>
  <c r="I504" i="3"/>
  <c r="J504" i="3" s="1"/>
  <c r="G502" i="3"/>
  <c r="K502" i="3" s="1"/>
  <c r="L502" i="3" s="1"/>
  <c r="I502" i="3"/>
  <c r="J502" i="3" s="1"/>
  <c r="I501" i="3"/>
  <c r="J501" i="3" s="1"/>
  <c r="G501" i="3"/>
  <c r="K501" i="3" s="1"/>
  <c r="L501" i="3" s="1"/>
  <c r="I500" i="3"/>
  <c r="J500" i="3" s="1"/>
  <c r="I499" i="3"/>
  <c r="J499" i="3" s="1"/>
  <c r="G499" i="3"/>
  <c r="K499" i="3" s="1"/>
  <c r="L499" i="3" s="1"/>
  <c r="I498" i="3"/>
  <c r="J498" i="3" s="1"/>
  <c r="G496" i="3"/>
  <c r="K496" i="3" s="1"/>
  <c r="L496" i="3" s="1"/>
  <c r="I496" i="3"/>
  <c r="J496" i="3" s="1"/>
  <c r="I495" i="3"/>
  <c r="J495" i="3" s="1"/>
  <c r="I494" i="3"/>
  <c r="J494" i="3" s="1"/>
  <c r="G493" i="3"/>
  <c r="K493" i="3" s="1"/>
  <c r="L493" i="3" s="1"/>
  <c r="G492" i="3"/>
  <c r="K492" i="3" s="1"/>
  <c r="L492" i="3" s="1"/>
  <c r="I492" i="3"/>
  <c r="J492" i="3" s="1"/>
  <c r="I489" i="3"/>
  <c r="J489" i="3" s="1"/>
  <c r="I487" i="3"/>
  <c r="J487" i="3" s="1"/>
  <c r="G486" i="3"/>
  <c r="K486" i="3" s="1"/>
  <c r="L486" i="3" s="1"/>
  <c r="I486" i="3"/>
  <c r="J486" i="3" s="1"/>
  <c r="G485" i="3"/>
  <c r="K485" i="3" s="1"/>
  <c r="L485" i="3" s="1"/>
  <c r="G484" i="3"/>
  <c r="K484" i="3" s="1"/>
  <c r="L484" i="3" s="1"/>
  <c r="I484" i="3"/>
  <c r="J484" i="3" s="1"/>
  <c r="G482" i="3"/>
  <c r="K482" i="3" s="1"/>
  <c r="L482" i="3" s="1"/>
  <c r="G481" i="3"/>
  <c r="K481" i="3" s="1"/>
  <c r="L481" i="3" s="1"/>
  <c r="I481" i="3"/>
  <c r="J481" i="3" s="1"/>
  <c r="I478" i="3"/>
  <c r="J478" i="3" s="1"/>
  <c r="I477" i="3"/>
  <c r="J477" i="3" s="1"/>
  <c r="G476" i="3"/>
  <c r="K476" i="3" s="1"/>
  <c r="L476" i="3" s="1"/>
  <c r="I476" i="3"/>
  <c r="J476" i="3" s="1"/>
  <c r="I475" i="3"/>
  <c r="J475" i="3" s="1"/>
  <c r="G475" i="3"/>
  <c r="K475" i="3" s="1"/>
  <c r="L475" i="3" s="1"/>
  <c r="I471" i="3"/>
  <c r="J471" i="3" s="1"/>
  <c r="I470" i="3"/>
  <c r="J470" i="3" s="1"/>
  <c r="G469" i="3"/>
  <c r="K469" i="3" s="1"/>
  <c r="L469" i="3" s="1"/>
  <c r="I469" i="3"/>
  <c r="J469" i="3" s="1"/>
  <c r="G468" i="3"/>
  <c r="K468" i="3" s="1"/>
  <c r="L468" i="3" s="1"/>
  <c r="G467" i="3"/>
  <c r="K467" i="3" s="1"/>
  <c r="L467" i="3" s="1"/>
  <c r="I467" i="3"/>
  <c r="J467" i="3" s="1"/>
  <c r="G464" i="3"/>
  <c r="K464" i="3" s="1"/>
  <c r="L464" i="3" s="1"/>
  <c r="I464" i="3"/>
  <c r="J464" i="3" s="1"/>
  <c r="I463" i="3"/>
  <c r="J463" i="3" s="1"/>
  <c r="I462" i="3"/>
  <c r="J462" i="3" s="1"/>
  <c r="I461" i="3"/>
  <c r="J461" i="3" s="1"/>
  <c r="G461" i="3"/>
  <c r="K461" i="3" s="1"/>
  <c r="L461" i="3" s="1"/>
  <c r="G459" i="3"/>
  <c r="K459" i="3" s="1"/>
  <c r="L459" i="3" s="1"/>
  <c r="I459" i="3"/>
  <c r="J459" i="3" s="1"/>
  <c r="G458" i="3"/>
  <c r="K458" i="3" s="1"/>
  <c r="L458" i="3" s="1"/>
  <c r="I457" i="3"/>
  <c r="J457" i="3" s="1"/>
  <c r="G456" i="3"/>
  <c r="K456" i="3" s="1"/>
  <c r="L456" i="3" s="1"/>
  <c r="I455" i="3"/>
  <c r="J455" i="3" s="1"/>
  <c r="G452" i="3"/>
  <c r="K452" i="3" s="1"/>
  <c r="L452" i="3" s="1"/>
  <c r="I452" i="3"/>
  <c r="J452" i="3" s="1"/>
  <c r="G451" i="3"/>
  <c r="K451" i="3" s="1"/>
  <c r="L451" i="3" s="1"/>
  <c r="G450" i="3"/>
  <c r="K450" i="3" s="1"/>
  <c r="L450" i="3" s="1"/>
  <c r="I450" i="3"/>
  <c r="J450" i="3" s="1"/>
  <c r="G449" i="3"/>
  <c r="K449" i="3" s="1"/>
  <c r="L449" i="3" s="1"/>
  <c r="G444" i="3"/>
  <c r="K444" i="3" s="1"/>
  <c r="L444" i="3" s="1"/>
  <c r="I444" i="3"/>
  <c r="J444" i="3" s="1"/>
  <c r="G443" i="3"/>
  <c r="K443" i="3" s="1"/>
  <c r="L443" i="3" s="1"/>
  <c r="I441" i="3"/>
  <c r="J441" i="3" s="1"/>
  <c r="G441" i="3"/>
  <c r="K441" i="3" s="1"/>
  <c r="L441" i="3" s="1"/>
  <c r="I440" i="3"/>
  <c r="J440" i="3" s="1"/>
  <c r="G438" i="3"/>
  <c r="K438" i="3" s="1"/>
  <c r="L438" i="3" s="1"/>
  <c r="G437" i="3"/>
  <c r="K437" i="3" s="1"/>
  <c r="L437" i="3" s="1"/>
  <c r="I437" i="3"/>
  <c r="J437" i="3" s="1"/>
  <c r="G436" i="3"/>
  <c r="K436" i="3" s="1"/>
  <c r="L436" i="3" s="1"/>
  <c r="I436" i="3"/>
  <c r="J436" i="3" s="1"/>
  <c r="G435" i="3"/>
  <c r="K435" i="3" s="1"/>
  <c r="L435" i="3" s="1"/>
  <c r="I435" i="3"/>
  <c r="J435" i="3" s="1"/>
  <c r="I433" i="3"/>
  <c r="J433" i="3" s="1"/>
  <c r="G433" i="3"/>
  <c r="K433" i="3" s="1"/>
  <c r="L433" i="3" s="1"/>
  <c r="I432" i="3"/>
  <c r="J432" i="3" s="1"/>
  <c r="I431" i="3"/>
  <c r="J431" i="3" s="1"/>
  <c r="I430" i="3"/>
  <c r="J430" i="3" s="1"/>
  <c r="G430" i="3"/>
  <c r="K430" i="3" s="1"/>
  <c r="L430" i="3" s="1"/>
  <c r="I429" i="3"/>
  <c r="J429" i="3" s="1"/>
  <c r="I428" i="3"/>
  <c r="J428" i="3" s="1"/>
  <c r="G428" i="3"/>
  <c r="K428" i="3" s="1"/>
  <c r="L428" i="3" s="1"/>
  <c r="I427" i="3"/>
  <c r="J427" i="3" s="1"/>
  <c r="G423" i="3"/>
  <c r="K423" i="3" s="1"/>
  <c r="L423" i="3" s="1"/>
  <c r="G422" i="3"/>
  <c r="K422" i="3" s="1"/>
  <c r="L422" i="3" s="1"/>
  <c r="I422" i="3"/>
  <c r="J422" i="3" s="1"/>
  <c r="I418" i="3"/>
  <c r="J418" i="3" s="1"/>
  <c r="I417" i="3"/>
  <c r="J417" i="3" s="1"/>
  <c r="G416" i="3"/>
  <c r="K416" i="3" s="1"/>
  <c r="L416" i="3" s="1"/>
  <c r="I416" i="3"/>
  <c r="J416" i="3" s="1"/>
  <c r="G414" i="3"/>
  <c r="K414" i="3" s="1"/>
  <c r="L414" i="3" s="1"/>
  <c r="G413" i="3"/>
  <c r="K413" i="3" s="1"/>
  <c r="L413" i="3" s="1"/>
  <c r="I413" i="3"/>
  <c r="J413" i="3" s="1"/>
  <c r="G412" i="3"/>
  <c r="K412" i="3" s="1"/>
  <c r="L412" i="3" s="1"/>
  <c r="I412" i="3"/>
  <c r="J412" i="3" s="1"/>
  <c r="G410" i="3"/>
  <c r="K410" i="3" s="1"/>
  <c r="L410" i="3" s="1"/>
  <c r="I410" i="3"/>
  <c r="J410" i="3" s="1"/>
  <c r="G408" i="3"/>
  <c r="K408" i="3" s="1"/>
  <c r="L408" i="3" s="1"/>
  <c r="I408" i="3"/>
  <c r="J408" i="3" s="1"/>
  <c r="I406" i="3"/>
  <c r="J406" i="3" s="1"/>
  <c r="I404" i="3"/>
  <c r="J404" i="3" s="1"/>
  <c r="G403" i="3"/>
  <c r="K403" i="3" s="1"/>
  <c r="L403" i="3" s="1"/>
  <c r="I398" i="3"/>
  <c r="J398" i="3" s="1"/>
  <c r="I396" i="3"/>
  <c r="J396" i="3" s="1"/>
  <c r="G395" i="3"/>
  <c r="K395" i="3" s="1"/>
  <c r="L395" i="3" s="1"/>
  <c r="I395" i="3"/>
  <c r="J395" i="3" s="1"/>
  <c r="G394" i="3"/>
  <c r="K394" i="3" s="1"/>
  <c r="L394" i="3" s="1"/>
  <c r="G393" i="3"/>
  <c r="K393" i="3" s="1"/>
  <c r="L393" i="3" s="1"/>
  <c r="I393" i="3"/>
  <c r="J393" i="3" s="1"/>
  <c r="G392" i="3"/>
  <c r="K392" i="3" s="1"/>
  <c r="L392" i="3" s="1"/>
  <c r="I392" i="3"/>
  <c r="J392" i="3" s="1"/>
  <c r="G391" i="3"/>
  <c r="K391" i="3" s="1"/>
  <c r="L391" i="3" s="1"/>
  <c r="I391" i="3"/>
  <c r="J391" i="3" s="1"/>
  <c r="I388" i="3"/>
  <c r="J388" i="3" s="1"/>
  <c r="G388" i="3"/>
  <c r="K388" i="3" s="1"/>
  <c r="L388" i="3" s="1"/>
  <c r="I387" i="3"/>
  <c r="J387" i="3" s="1"/>
  <c r="I384" i="3"/>
  <c r="J384" i="3" s="1"/>
  <c r="I383" i="3"/>
  <c r="J383" i="3" s="1"/>
  <c r="G380" i="3"/>
  <c r="K380" i="3" s="1"/>
  <c r="L380" i="3" s="1"/>
  <c r="I380" i="3"/>
  <c r="J380" i="3" s="1"/>
  <c r="I379" i="3"/>
  <c r="J379" i="3" s="1"/>
  <c r="I378" i="3"/>
  <c r="J378" i="3" s="1"/>
  <c r="I377" i="3"/>
  <c r="J377" i="3" s="1"/>
  <c r="G377" i="3"/>
  <c r="K377" i="3" s="1"/>
  <c r="L377" i="3" s="1"/>
  <c r="I376" i="3"/>
  <c r="J376" i="3" s="1"/>
  <c r="I375" i="3"/>
  <c r="J375" i="3" s="1"/>
  <c r="I374" i="3"/>
  <c r="J374" i="3" s="1"/>
  <c r="I372" i="3"/>
  <c r="J372" i="3" s="1"/>
  <c r="K372" i="3"/>
  <c r="L372" i="3" s="1"/>
  <c r="I371" i="3"/>
  <c r="J371" i="3" s="1"/>
  <c r="K371" i="3"/>
  <c r="L371" i="3" s="1"/>
  <c r="K370" i="3"/>
  <c r="L370" i="3" s="1"/>
  <c r="I370" i="3"/>
  <c r="J370" i="3" s="1"/>
  <c r="K369" i="3"/>
  <c r="L369" i="3" s="1"/>
  <c r="I369" i="3"/>
  <c r="J369" i="3" s="1"/>
  <c r="K368" i="3"/>
  <c r="L368" i="3" s="1"/>
  <c r="I368" i="3"/>
  <c r="J368" i="3" s="1"/>
  <c r="I367" i="3"/>
  <c r="J367" i="3" s="1"/>
  <c r="K367" i="3"/>
  <c r="L367" i="3" s="1"/>
  <c r="I366" i="3"/>
  <c r="J366" i="3" s="1"/>
  <c r="K366" i="3"/>
  <c r="L366" i="3" s="1"/>
  <c r="I364" i="3"/>
  <c r="J364" i="3" s="1"/>
  <c r="G363" i="3"/>
  <c r="K363" i="3" s="1"/>
  <c r="L363" i="3" s="1"/>
  <c r="I363" i="3"/>
  <c r="J363" i="3" s="1"/>
  <c r="G362" i="3"/>
  <c r="K362" i="3" s="1"/>
  <c r="L362" i="3" s="1"/>
  <c r="G361" i="3"/>
  <c r="K361" i="3" s="1"/>
  <c r="L361" i="3" s="1"/>
  <c r="I361" i="3"/>
  <c r="J361" i="3" s="1"/>
  <c r="G360" i="3"/>
  <c r="K360" i="3" s="1"/>
  <c r="L360" i="3" s="1"/>
  <c r="I360" i="3"/>
  <c r="J360" i="3" s="1"/>
  <c r="G359" i="3"/>
  <c r="K359" i="3" s="1"/>
  <c r="L359" i="3" s="1"/>
  <c r="I359" i="3"/>
  <c r="J359" i="3" s="1"/>
  <c r="I356" i="3"/>
  <c r="J356" i="3" s="1"/>
  <c r="G356" i="3"/>
  <c r="K356" i="3" s="1"/>
  <c r="L356" i="3" s="1"/>
  <c r="I355" i="3"/>
  <c r="J355" i="3" s="1"/>
  <c r="G353" i="3"/>
  <c r="K353" i="3" s="1"/>
  <c r="L353" i="3" s="1"/>
  <c r="G352" i="3"/>
  <c r="K352" i="3" s="1"/>
  <c r="L352" i="3" s="1"/>
  <c r="I352" i="3"/>
  <c r="J352" i="3" s="1"/>
  <c r="G351" i="3"/>
  <c r="K351" i="3" s="1"/>
  <c r="L351" i="3" s="1"/>
  <c r="I351" i="3"/>
  <c r="J351" i="3" s="1"/>
  <c r="G350" i="3"/>
  <c r="K350" i="3" s="1"/>
  <c r="L350" i="3" s="1"/>
  <c r="I350" i="3"/>
  <c r="J350" i="3" s="1"/>
  <c r="I347" i="3"/>
  <c r="J347" i="3" s="1"/>
  <c r="K347" i="3"/>
  <c r="L347" i="3" s="1"/>
  <c r="I346" i="3"/>
  <c r="J346" i="3" s="1"/>
  <c r="K346" i="3"/>
  <c r="L346" i="3" s="1"/>
  <c r="K345" i="3"/>
  <c r="L345" i="3" s="1"/>
  <c r="I345" i="3"/>
  <c r="J345" i="3" s="1"/>
  <c r="I344" i="3"/>
  <c r="J344" i="3" s="1"/>
  <c r="K344" i="3"/>
  <c r="L344" i="3" s="1"/>
  <c r="G341" i="3"/>
  <c r="K341" i="3" s="1"/>
  <c r="L341" i="3" s="1"/>
  <c r="G340" i="3"/>
  <c r="K340" i="3" s="1"/>
  <c r="L340" i="3" s="1"/>
  <c r="I340" i="3"/>
  <c r="J340" i="3" s="1"/>
  <c r="G339" i="3"/>
  <c r="K339" i="3" s="1"/>
  <c r="L339" i="3" s="1"/>
  <c r="I338" i="3"/>
  <c r="J338" i="3" s="1"/>
  <c r="G335" i="3"/>
  <c r="K335" i="3" s="1"/>
  <c r="L335" i="3" s="1"/>
  <c r="I335" i="3"/>
  <c r="J335" i="3" s="1"/>
  <c r="G334" i="3"/>
  <c r="K334" i="3" s="1"/>
  <c r="L334" i="3" s="1"/>
  <c r="I333" i="3"/>
  <c r="J333" i="3" s="1"/>
  <c r="I332" i="3"/>
  <c r="J332" i="3" s="1"/>
  <c r="G330" i="3"/>
  <c r="K330" i="3" s="1"/>
  <c r="L330" i="3" s="1"/>
  <c r="I330" i="3"/>
  <c r="J330" i="3" s="1"/>
  <c r="I328" i="3"/>
  <c r="J328" i="3" s="1"/>
  <c r="G328" i="3"/>
  <c r="K328" i="3" s="1"/>
  <c r="L328" i="3" s="1"/>
  <c r="I325" i="3"/>
  <c r="J325" i="3" s="1"/>
  <c r="G325" i="3"/>
  <c r="K325" i="3" s="1"/>
  <c r="L325" i="3" s="1"/>
  <c r="I324" i="3"/>
  <c r="J324" i="3" s="1"/>
  <c r="I323" i="3"/>
  <c r="J323" i="3" s="1"/>
  <c r="G322" i="3"/>
  <c r="K322" i="3" s="1"/>
  <c r="L322" i="3" s="1"/>
  <c r="I322" i="3"/>
  <c r="J322" i="3" s="1"/>
  <c r="G321" i="3"/>
  <c r="K321" i="3" s="1"/>
  <c r="L321" i="3" s="1"/>
  <c r="I320" i="3"/>
  <c r="J320" i="3" s="1"/>
  <c r="I318" i="3"/>
  <c r="J318" i="3" s="1"/>
  <c r="I317" i="3"/>
  <c r="J317" i="3" s="1"/>
  <c r="G317" i="3"/>
  <c r="K317" i="3" s="1"/>
  <c r="L317" i="3" s="1"/>
  <c r="I316" i="3"/>
  <c r="J316" i="3" s="1"/>
  <c r="I315" i="3"/>
  <c r="J315" i="3" s="1"/>
  <c r="G315" i="3"/>
  <c r="K315" i="3" s="1"/>
  <c r="L315" i="3" s="1"/>
  <c r="I314" i="3"/>
  <c r="J314" i="3" s="1"/>
  <c r="I312" i="3"/>
  <c r="J312" i="3" s="1"/>
  <c r="I310" i="3"/>
  <c r="J310" i="3" s="1"/>
  <c r="I309" i="3"/>
  <c r="J309" i="3" s="1"/>
  <c r="G309" i="3"/>
  <c r="K309" i="3" s="1"/>
  <c r="L309" i="3" s="1"/>
  <c r="I308" i="3"/>
  <c r="J308" i="3" s="1"/>
  <c r="G308" i="3"/>
  <c r="K308" i="3" s="1"/>
  <c r="L308" i="3" s="1"/>
  <c r="G305" i="3"/>
  <c r="K305" i="3" s="1"/>
  <c r="L305" i="3" s="1"/>
  <c r="I305" i="3"/>
  <c r="J305" i="3" s="1"/>
  <c r="I303" i="3"/>
  <c r="J303" i="3" s="1"/>
  <c r="G303" i="3"/>
  <c r="K303" i="3" s="1"/>
  <c r="L303" i="3" s="1"/>
  <c r="I302" i="3"/>
  <c r="J302" i="3" s="1"/>
  <c r="G302" i="3"/>
  <c r="K302" i="3" s="1"/>
  <c r="L302" i="3" s="1"/>
  <c r="G300" i="3"/>
  <c r="K300" i="3" s="1"/>
  <c r="L300" i="3" s="1"/>
  <c r="I300" i="3"/>
  <c r="J300" i="3" s="1"/>
  <c r="G299" i="3"/>
  <c r="K299" i="3" s="1"/>
  <c r="L299" i="3" s="1"/>
  <c r="G298" i="3"/>
  <c r="K298" i="3" s="1"/>
  <c r="L298" i="3" s="1"/>
  <c r="I298" i="3"/>
  <c r="J298" i="3" s="1"/>
  <c r="G297" i="3"/>
  <c r="K297" i="3" s="1"/>
  <c r="L297" i="3" s="1"/>
  <c r="I295" i="3"/>
  <c r="J295" i="3" s="1"/>
  <c r="G294" i="3"/>
  <c r="K294" i="3" s="1"/>
  <c r="L294" i="3" s="1"/>
  <c r="G293" i="3"/>
  <c r="K293" i="3" s="1"/>
  <c r="L293" i="3" s="1"/>
  <c r="I293" i="3"/>
  <c r="J293" i="3" s="1"/>
  <c r="I292" i="3"/>
  <c r="J292" i="3" s="1"/>
  <c r="G292" i="3"/>
  <c r="K292" i="3" s="1"/>
  <c r="L292" i="3" s="1"/>
  <c r="G290" i="3"/>
  <c r="K290" i="3" s="1"/>
  <c r="L290" i="3" s="1"/>
  <c r="I290" i="3"/>
  <c r="J290" i="3" s="1"/>
  <c r="G289" i="3"/>
  <c r="K289" i="3" s="1"/>
  <c r="L289" i="3" s="1"/>
  <c r="I288" i="3"/>
  <c r="J288" i="3" s="1"/>
  <c r="I287" i="3"/>
  <c r="J287" i="3" s="1"/>
  <c r="G287" i="3"/>
  <c r="K287" i="3" s="1"/>
  <c r="L287" i="3" s="1"/>
  <c r="I286" i="3"/>
  <c r="J286" i="3" s="1"/>
  <c r="G286" i="3"/>
  <c r="K286" i="3" s="1"/>
  <c r="L286" i="3" s="1"/>
  <c r="I284" i="3"/>
  <c r="J284" i="3" s="1"/>
  <c r="G283" i="3"/>
  <c r="K283" i="3" s="1"/>
  <c r="L283" i="3" s="1"/>
  <c r="I283" i="3"/>
  <c r="J283" i="3" s="1"/>
  <c r="G282" i="3"/>
  <c r="K282" i="3" s="1"/>
  <c r="L282" i="3" s="1"/>
  <c r="I282" i="3"/>
  <c r="J282" i="3" s="1"/>
  <c r="I281" i="3"/>
  <c r="J281" i="3" s="1"/>
  <c r="G281" i="3"/>
  <c r="K281" i="3" s="1"/>
  <c r="L281" i="3" s="1"/>
  <c r="I280" i="3"/>
  <c r="J280" i="3" s="1"/>
  <c r="I278" i="3"/>
  <c r="J278" i="3" s="1"/>
  <c r="G278" i="3"/>
  <c r="K278" i="3" s="1"/>
  <c r="L278" i="3" s="1"/>
  <c r="I276" i="3"/>
  <c r="J276" i="3" s="1"/>
  <c r="I275" i="3"/>
  <c r="J275" i="3" s="1"/>
  <c r="G275" i="3"/>
  <c r="K275" i="3" s="1"/>
  <c r="L275" i="3" s="1"/>
  <c r="I271" i="3"/>
  <c r="J271" i="3" s="1"/>
  <c r="I268" i="3"/>
  <c r="J268" i="3" s="1"/>
  <c r="G267" i="3"/>
  <c r="K267" i="3" s="1"/>
  <c r="L267" i="3" s="1"/>
  <c r="I266" i="3"/>
  <c r="J266" i="3" s="1"/>
  <c r="G266" i="3"/>
  <c r="K266" i="3" s="1"/>
  <c r="L266" i="3" s="1"/>
  <c r="I263" i="3"/>
  <c r="J263" i="3" s="1"/>
  <c r="G263" i="3"/>
  <c r="K263" i="3" s="1"/>
  <c r="L263" i="3" s="1"/>
  <c r="I262" i="3"/>
  <c r="J262" i="3" s="1"/>
  <c r="G262" i="3"/>
  <c r="K262" i="3" s="1"/>
  <c r="L262" i="3" s="1"/>
  <c r="I260" i="3"/>
  <c r="J260" i="3" s="1"/>
  <c r="G259" i="3"/>
  <c r="K259" i="3" s="1"/>
  <c r="L259" i="3" s="1"/>
  <c r="I258" i="3"/>
  <c r="J258" i="3" s="1"/>
  <c r="G258" i="3"/>
  <c r="K258" i="3" s="1"/>
  <c r="L258" i="3" s="1"/>
  <c r="I256" i="3"/>
  <c r="J256" i="3" s="1"/>
  <c r="G255" i="3"/>
  <c r="K255" i="3" s="1"/>
  <c r="L255" i="3" s="1"/>
  <c r="I255" i="3"/>
  <c r="J255" i="3" s="1"/>
  <c r="G254" i="3"/>
  <c r="K254" i="3" s="1"/>
  <c r="L254" i="3" s="1"/>
  <c r="I254" i="3"/>
  <c r="J254" i="3" s="1"/>
  <c r="G253" i="3"/>
  <c r="K253" i="3" s="1"/>
  <c r="L253" i="3" s="1"/>
  <c r="I252" i="3"/>
  <c r="J252" i="3" s="1"/>
  <c r="I251" i="3"/>
  <c r="J251" i="3" s="1"/>
  <c r="G251" i="3"/>
  <c r="K251" i="3" s="1"/>
  <c r="L251" i="3" s="1"/>
  <c r="I250" i="3"/>
  <c r="J250" i="3" s="1"/>
  <c r="G250" i="3"/>
  <c r="K250" i="3" s="1"/>
  <c r="L250" i="3" s="1"/>
  <c r="I248" i="3"/>
  <c r="J248" i="3" s="1"/>
  <c r="I245" i="3"/>
  <c r="J245" i="3" s="1"/>
  <c r="G244" i="3"/>
  <c r="K244" i="3" s="1"/>
  <c r="L244" i="3" s="1"/>
  <c r="I243" i="3"/>
  <c r="J243" i="3" s="1"/>
  <c r="G241" i="3"/>
  <c r="K241" i="3" s="1"/>
  <c r="L241" i="3" s="1"/>
  <c r="I241" i="3"/>
  <c r="J241" i="3" s="1"/>
  <c r="I240" i="3"/>
  <c r="J240" i="3" s="1"/>
  <c r="G240" i="3"/>
  <c r="K240" i="3" s="1"/>
  <c r="L240" i="3" s="1"/>
  <c r="G236" i="3"/>
  <c r="K236" i="3" s="1"/>
  <c r="L236" i="3" s="1"/>
  <c r="I233" i="3"/>
  <c r="J233" i="3" s="1"/>
  <c r="I232" i="3"/>
  <c r="J232" i="3" s="1"/>
  <c r="G231" i="3"/>
  <c r="K231" i="3" s="1"/>
  <c r="L231" i="3" s="1"/>
  <c r="I229" i="3"/>
  <c r="J229" i="3" s="1"/>
  <c r="I227" i="3"/>
  <c r="J227" i="3" s="1"/>
  <c r="G227" i="3"/>
  <c r="K227" i="3" s="1"/>
  <c r="L227" i="3" s="1"/>
  <c r="I226" i="3"/>
  <c r="J226" i="3" s="1"/>
  <c r="G226" i="3"/>
  <c r="K226" i="3" s="1"/>
  <c r="L226" i="3" s="1"/>
  <c r="I223" i="3"/>
  <c r="J223" i="3" s="1"/>
  <c r="G222" i="3"/>
  <c r="K222" i="3" s="1"/>
  <c r="L222" i="3" s="1"/>
  <c r="I222" i="3"/>
  <c r="J222" i="3" s="1"/>
  <c r="G221" i="3"/>
  <c r="K221" i="3" s="1"/>
  <c r="L221" i="3" s="1"/>
  <c r="I221" i="3"/>
  <c r="J221" i="3" s="1"/>
  <c r="I220" i="3"/>
  <c r="J220" i="3" s="1"/>
  <c r="G220" i="3"/>
  <c r="K220" i="3" s="1"/>
  <c r="L220" i="3" s="1"/>
  <c r="I219" i="3"/>
  <c r="J219" i="3" s="1"/>
  <c r="G218" i="3"/>
  <c r="K218" i="3" s="1"/>
  <c r="L218" i="3" s="1"/>
  <c r="I217" i="3"/>
  <c r="J217" i="3" s="1"/>
  <c r="G215" i="3"/>
  <c r="K215" i="3" s="1"/>
  <c r="L215" i="3" s="1"/>
  <c r="I215" i="3"/>
  <c r="J215" i="3" s="1"/>
  <c r="I214" i="3"/>
  <c r="J214" i="3" s="1"/>
  <c r="G214" i="3"/>
  <c r="K214" i="3" s="1"/>
  <c r="L214" i="3" s="1"/>
  <c r="G211" i="3"/>
  <c r="K211" i="3" s="1"/>
  <c r="L211" i="3" s="1"/>
  <c r="I210" i="3"/>
  <c r="J210" i="3" s="1"/>
  <c r="G210" i="3"/>
  <c r="K210" i="3" s="1"/>
  <c r="L210" i="3" s="1"/>
  <c r="G207" i="3"/>
  <c r="K207" i="3" s="1"/>
  <c r="L207" i="3" s="1"/>
  <c r="I207" i="3"/>
  <c r="J207" i="3" s="1"/>
  <c r="I206" i="3"/>
  <c r="J206" i="3" s="1"/>
  <c r="G206" i="3"/>
  <c r="K206" i="3" s="1"/>
  <c r="L206" i="3" s="1"/>
  <c r="I205" i="3"/>
  <c r="J205" i="3" s="1"/>
  <c r="G205" i="3"/>
  <c r="K205" i="3" s="1"/>
  <c r="L205" i="3" s="1"/>
  <c r="G204" i="3"/>
  <c r="K204" i="3" s="1"/>
  <c r="L204" i="3" s="1"/>
  <c r="I203" i="3"/>
  <c r="J203" i="3" s="1"/>
  <c r="I202" i="3"/>
  <c r="J202" i="3" s="1"/>
  <c r="G202" i="3"/>
  <c r="K202" i="3" s="1"/>
  <c r="L202" i="3" s="1"/>
  <c r="G200" i="3"/>
  <c r="K200" i="3" s="1"/>
  <c r="L200" i="3" s="1"/>
  <c r="I200" i="3"/>
  <c r="J200" i="3" s="1"/>
  <c r="G198" i="3"/>
  <c r="K198" i="3" s="1"/>
  <c r="L198" i="3" s="1"/>
  <c r="I198" i="3"/>
  <c r="J198" i="3" s="1"/>
  <c r="I197" i="3"/>
  <c r="J197" i="3" s="1"/>
  <c r="I196" i="3"/>
  <c r="J196" i="3" s="1"/>
  <c r="G195" i="3"/>
  <c r="K195" i="3" s="1"/>
  <c r="L195" i="3" s="1"/>
  <c r="G193" i="3"/>
  <c r="K193" i="3" s="1"/>
  <c r="L193" i="3" s="1"/>
  <c r="I192" i="3"/>
  <c r="J192" i="3" s="1"/>
  <c r="I191" i="3"/>
  <c r="J191" i="3" s="1"/>
  <c r="G190" i="3"/>
  <c r="K190" i="3" s="1"/>
  <c r="L190" i="3" s="1"/>
  <c r="I190" i="3"/>
  <c r="J190" i="3" s="1"/>
  <c r="I189" i="3"/>
  <c r="J189" i="3" s="1"/>
  <c r="G189" i="3"/>
  <c r="K189" i="3" s="1"/>
  <c r="L189" i="3" s="1"/>
  <c r="I188" i="3"/>
  <c r="J188" i="3" s="1"/>
  <c r="G188" i="3"/>
  <c r="K188" i="3" s="1"/>
  <c r="L188" i="3" s="1"/>
  <c r="I187" i="3"/>
  <c r="J187" i="3" s="1"/>
  <c r="G187" i="3"/>
  <c r="K187" i="3" s="1"/>
  <c r="L187" i="3" s="1"/>
  <c r="G184" i="3"/>
  <c r="K184" i="3" s="1"/>
  <c r="L184" i="3" s="1"/>
  <c r="I184" i="3"/>
  <c r="J184" i="3" s="1"/>
  <c r="I183" i="3"/>
  <c r="J183" i="3" s="1"/>
  <c r="G182" i="3"/>
  <c r="K182" i="3" s="1"/>
  <c r="L182" i="3" s="1"/>
  <c r="I182" i="3"/>
  <c r="J182" i="3" s="1"/>
  <c r="G181" i="3"/>
  <c r="K181" i="3" s="1"/>
  <c r="L181" i="3" s="1"/>
  <c r="I181" i="3"/>
  <c r="J181" i="3" s="1"/>
  <c r="I178" i="3"/>
  <c r="J178" i="3" s="1"/>
  <c r="G178" i="3"/>
  <c r="K178" i="3" s="1"/>
  <c r="L178" i="3" s="1"/>
  <c r="G177" i="3"/>
  <c r="K177" i="3" s="1"/>
  <c r="L177" i="3" s="1"/>
  <c r="I177" i="3"/>
  <c r="J177" i="3" s="1"/>
  <c r="I174" i="3"/>
  <c r="J174" i="3" s="1"/>
  <c r="G174" i="3"/>
  <c r="K174" i="3" s="1"/>
  <c r="L174" i="3" s="1"/>
  <c r="I169" i="3"/>
  <c r="J169" i="3" s="1"/>
  <c r="G169" i="3"/>
  <c r="K169" i="3" s="1"/>
  <c r="L169" i="3" s="1"/>
  <c r="G167" i="3"/>
  <c r="K167" i="3" s="1"/>
  <c r="L167" i="3" s="1"/>
  <c r="I166" i="3"/>
  <c r="J166" i="3" s="1"/>
  <c r="I165" i="3"/>
  <c r="J165" i="3" s="1"/>
  <c r="G153" i="3"/>
  <c r="K153" i="3" s="1"/>
  <c r="L153" i="3" s="1"/>
  <c r="I153" i="3"/>
  <c r="J153" i="3" s="1"/>
  <c r="G150" i="3"/>
  <c r="K150" i="3" s="1"/>
  <c r="L150" i="3" s="1"/>
  <c r="I149" i="3"/>
  <c r="J149" i="3" s="1"/>
  <c r="G149" i="3"/>
  <c r="K149" i="3" s="1"/>
  <c r="L149" i="3" s="1"/>
  <c r="I146" i="3"/>
  <c r="J146" i="3" s="1"/>
  <c r="G145" i="3"/>
  <c r="K145" i="3" s="1"/>
  <c r="L145" i="3" s="1"/>
  <c r="I142" i="3"/>
  <c r="J142" i="3" s="1"/>
  <c r="I141" i="3"/>
  <c r="J141" i="3" s="1"/>
  <c r="G139" i="3"/>
  <c r="K139" i="3" s="1"/>
  <c r="L139" i="3" s="1"/>
  <c r="I139" i="3"/>
  <c r="J139" i="3" s="1"/>
  <c r="I138" i="3"/>
  <c r="J138" i="3" s="1"/>
  <c r="I137" i="3"/>
  <c r="J137" i="3" s="1"/>
  <c r="I136" i="3"/>
  <c r="J136" i="3" s="1"/>
  <c r="G134" i="3"/>
  <c r="K134" i="3" s="1"/>
  <c r="L134" i="3" s="1"/>
  <c r="I133" i="3"/>
  <c r="J133" i="3" s="1"/>
  <c r="G133" i="3"/>
  <c r="K133" i="3" s="1"/>
  <c r="L133" i="3" s="1"/>
  <c r="G131" i="3"/>
  <c r="K131" i="3" s="1"/>
  <c r="L131" i="3" s="1"/>
  <c r="I131" i="3"/>
  <c r="J131" i="3" s="1"/>
  <c r="G130" i="3"/>
  <c r="K130" i="3" s="1"/>
  <c r="L130" i="3" s="1"/>
  <c r="I129" i="3"/>
  <c r="J129" i="3" s="1"/>
  <c r="G128" i="3"/>
  <c r="K128" i="3" s="1"/>
  <c r="L128" i="3" s="1"/>
  <c r="I128" i="3"/>
  <c r="J128" i="3" s="1"/>
  <c r="G126" i="3"/>
  <c r="K126" i="3" s="1"/>
  <c r="L126" i="3" s="1"/>
  <c r="I125" i="3"/>
  <c r="J125" i="3" s="1"/>
  <c r="G124" i="3"/>
  <c r="K124" i="3" s="1"/>
  <c r="L124" i="3" s="1"/>
  <c r="I124" i="3"/>
  <c r="J124" i="3" s="1"/>
  <c r="I123" i="3"/>
  <c r="J123" i="3" s="1"/>
  <c r="G122" i="3"/>
  <c r="K122" i="3" s="1"/>
  <c r="L122" i="3" s="1"/>
  <c r="I120" i="3"/>
  <c r="J120" i="3" s="1"/>
  <c r="G119" i="3"/>
  <c r="K119" i="3" s="1"/>
  <c r="L119" i="3" s="1"/>
  <c r="I117" i="3"/>
  <c r="J117" i="3" s="1"/>
  <c r="G117" i="3"/>
  <c r="K117" i="3" s="1"/>
  <c r="L117" i="3" s="1"/>
  <c r="G116" i="3"/>
  <c r="K116" i="3" s="1"/>
  <c r="L116" i="3" s="1"/>
  <c r="I116" i="3"/>
  <c r="J116" i="3" s="1"/>
  <c r="I115" i="3"/>
  <c r="J115" i="3" s="1"/>
  <c r="G113" i="3"/>
  <c r="K113" i="3" s="1"/>
  <c r="L113" i="3" s="1"/>
  <c r="I112" i="3"/>
  <c r="J112" i="3" s="1"/>
  <c r="I111" i="3"/>
  <c r="J111" i="3" s="1"/>
  <c r="G111" i="3"/>
  <c r="K111" i="3" s="1"/>
  <c r="L111" i="3" s="1"/>
  <c r="I108" i="3"/>
  <c r="J108" i="3" s="1"/>
  <c r="G106" i="3"/>
  <c r="K106" i="3" s="1"/>
  <c r="L106" i="3" s="1"/>
  <c r="I106" i="3"/>
  <c r="J106" i="3" s="1"/>
  <c r="G105" i="3"/>
  <c r="K105" i="3" s="1"/>
  <c r="L105" i="3" s="1"/>
  <c r="G104" i="3"/>
  <c r="K104" i="3" s="1"/>
  <c r="L104" i="3" s="1"/>
  <c r="I104" i="3"/>
  <c r="J104" i="3" s="1"/>
  <c r="I103" i="3"/>
  <c r="J103" i="3" s="1"/>
  <c r="G100" i="3"/>
  <c r="K100" i="3" s="1"/>
  <c r="L100" i="3" s="1"/>
  <c r="I100" i="3"/>
  <c r="J100" i="3" s="1"/>
  <c r="G97" i="3"/>
  <c r="K97" i="3" s="1"/>
  <c r="L97" i="3" s="1"/>
  <c r="G96" i="3"/>
  <c r="K96" i="3" s="1"/>
  <c r="L96" i="3" s="1"/>
  <c r="I96" i="3"/>
  <c r="J96" i="3" s="1"/>
  <c r="G95" i="3"/>
  <c r="K95" i="3" s="1"/>
  <c r="L95" i="3" s="1"/>
  <c r="I95" i="3"/>
  <c r="J95" i="3" s="1"/>
  <c r="I94" i="3"/>
  <c r="J94" i="3" s="1"/>
  <c r="G94" i="3"/>
  <c r="K94" i="3" s="1"/>
  <c r="L94" i="3" s="1"/>
  <c r="I93" i="3"/>
  <c r="J93" i="3" s="1"/>
  <c r="G93" i="3"/>
  <c r="K93" i="3" s="1"/>
  <c r="L93" i="3" s="1"/>
  <c r="G92" i="3"/>
  <c r="K92" i="3" s="1"/>
  <c r="L92" i="3" s="1"/>
  <c r="I92" i="3"/>
  <c r="J92" i="3" s="1"/>
  <c r="I89" i="3"/>
  <c r="J89" i="3" s="1"/>
  <c r="G89" i="3"/>
  <c r="K89" i="3" s="1"/>
  <c r="L89" i="3" s="1"/>
  <c r="G87" i="3"/>
  <c r="K87" i="3" s="1"/>
  <c r="L87" i="3" s="1"/>
  <c r="I87" i="3"/>
  <c r="J87" i="3" s="1"/>
  <c r="I86" i="3"/>
  <c r="J86" i="3" s="1"/>
  <c r="I85" i="3"/>
  <c r="J85" i="3" s="1"/>
  <c r="G85" i="3"/>
  <c r="K85" i="3" s="1"/>
  <c r="L85" i="3" s="1"/>
  <c r="I84" i="3"/>
  <c r="J84" i="3" s="1"/>
  <c r="G84" i="3"/>
  <c r="K84" i="3" s="1"/>
  <c r="L84" i="3" s="1"/>
  <c r="I81" i="3"/>
  <c r="J81" i="3" s="1"/>
  <c r="G81" i="3"/>
  <c r="K81" i="3" s="1"/>
  <c r="L81" i="3" s="1"/>
  <c r="I80" i="3"/>
  <c r="J80" i="3" s="1"/>
  <c r="I79" i="3"/>
  <c r="J79" i="3" s="1"/>
  <c r="G78" i="3"/>
  <c r="K78" i="3" s="1"/>
  <c r="L78" i="3" s="1"/>
  <c r="I78" i="3"/>
  <c r="J78" i="3" s="1"/>
  <c r="G77" i="3"/>
  <c r="K77" i="3" s="1"/>
  <c r="L77" i="3" s="1"/>
  <c r="I76" i="3"/>
  <c r="J76" i="3" s="1"/>
  <c r="G73" i="3"/>
  <c r="K73" i="3" s="1"/>
  <c r="L73" i="3" s="1"/>
  <c r="I73" i="3"/>
  <c r="J73" i="3" s="1"/>
  <c r="I72" i="3"/>
  <c r="J72" i="3" s="1"/>
  <c r="I71" i="3"/>
  <c r="J71" i="3" s="1"/>
  <c r="I70" i="3"/>
  <c r="J70" i="3" s="1"/>
  <c r="G70" i="3"/>
  <c r="K70" i="3" s="1"/>
  <c r="L70" i="3" s="1"/>
  <c r="I67" i="3"/>
  <c r="J67" i="3" s="1"/>
  <c r="G67" i="3"/>
  <c r="K67" i="3" s="1"/>
  <c r="L67" i="3" s="1"/>
  <c r="I66" i="3"/>
  <c r="J66" i="3" s="1"/>
  <c r="G65" i="3"/>
  <c r="K65" i="3" s="1"/>
  <c r="L65" i="3" s="1"/>
  <c r="I65" i="3"/>
  <c r="J65" i="3" s="1"/>
  <c r="I64" i="3"/>
  <c r="J64" i="3" s="1"/>
  <c r="I63" i="3"/>
  <c r="J63" i="3" s="1"/>
  <c r="G63" i="3"/>
  <c r="K63" i="3" s="1"/>
  <c r="L63" i="3" s="1"/>
  <c r="I62" i="3"/>
  <c r="J62" i="3" s="1"/>
  <c r="G62" i="3"/>
  <c r="K62" i="3" s="1"/>
  <c r="L62" i="3" s="1"/>
  <c r="G59" i="3"/>
  <c r="K59" i="3" s="1"/>
  <c r="L59" i="3" s="1"/>
  <c r="I59" i="3"/>
  <c r="J59" i="3" s="1"/>
  <c r="G58" i="3"/>
  <c r="K58" i="3" s="1"/>
  <c r="L58" i="3" s="1"/>
  <c r="I58" i="3"/>
  <c r="J58" i="3" s="1"/>
  <c r="G53" i="3"/>
  <c r="K53" i="3" s="1"/>
  <c r="L53" i="3" s="1"/>
  <c r="G52" i="3"/>
  <c r="K52" i="3" s="1"/>
  <c r="L52" i="3" s="1"/>
  <c r="I52" i="3"/>
  <c r="J52" i="3" s="1"/>
  <c r="I51" i="3"/>
  <c r="J51" i="3" s="1"/>
  <c r="I49" i="3"/>
  <c r="J49" i="3" s="1"/>
  <c r="G49" i="3"/>
  <c r="K49" i="3" s="1"/>
  <c r="L49" i="3" s="1"/>
  <c r="G48" i="3"/>
  <c r="K48" i="3" s="1"/>
  <c r="L48" i="3" s="1"/>
  <c r="I47" i="3"/>
  <c r="J47" i="3" s="1"/>
  <c r="I44" i="3"/>
  <c r="J44" i="3" s="1"/>
  <c r="G43" i="3"/>
  <c r="K43" i="3" s="1"/>
  <c r="L43" i="3" s="1"/>
  <c r="G42" i="3"/>
  <c r="K42" i="3" s="1"/>
  <c r="L42" i="3" s="1"/>
  <c r="I42" i="3"/>
  <c r="J42" i="3" s="1"/>
  <c r="I39" i="3"/>
  <c r="J39" i="3" s="1"/>
  <c r="I38" i="3"/>
  <c r="J38" i="3" s="1"/>
  <c r="G38" i="3"/>
  <c r="K38" i="3" s="1"/>
  <c r="L38" i="3" s="1"/>
  <c r="G37" i="3"/>
  <c r="K37" i="3" s="1"/>
  <c r="L37" i="3" s="1"/>
  <c r="I37" i="3"/>
  <c r="J37" i="3" s="1"/>
  <c r="I36" i="3"/>
  <c r="J36" i="3" s="1"/>
  <c r="I33" i="3"/>
  <c r="J33" i="3" s="1"/>
  <c r="G33" i="3"/>
  <c r="K33" i="3" s="1"/>
  <c r="L33" i="3" s="1"/>
  <c r="G32" i="3"/>
  <c r="K32" i="3" s="1"/>
  <c r="L32" i="3" s="1"/>
  <c r="I32" i="3"/>
  <c r="J32" i="3" s="1"/>
  <c r="G31" i="3"/>
  <c r="K31" i="3" s="1"/>
  <c r="L31" i="3" s="1"/>
  <c r="I29" i="3"/>
  <c r="J29" i="3" s="1"/>
  <c r="I28" i="3"/>
  <c r="J28" i="3" s="1"/>
  <c r="G28" i="3"/>
  <c r="K28" i="3" s="1"/>
  <c r="L28" i="3" s="1"/>
  <c r="I27" i="3"/>
  <c r="J27" i="3" s="1"/>
  <c r="G26" i="3"/>
  <c r="K26" i="3" s="1"/>
  <c r="L26" i="3" s="1"/>
  <c r="I25" i="3"/>
  <c r="J25" i="3" s="1"/>
  <c r="G24" i="3"/>
  <c r="K24" i="3" s="1"/>
  <c r="L24" i="3" s="1"/>
  <c r="I22" i="3"/>
  <c r="J22" i="3" s="1"/>
  <c r="G21" i="3"/>
  <c r="K21" i="3" s="1"/>
  <c r="L21" i="3" s="1"/>
  <c r="I20" i="3"/>
  <c r="J20" i="3" s="1"/>
  <c r="G19" i="3"/>
  <c r="K19" i="3" s="1"/>
  <c r="L19" i="3" s="1"/>
  <c r="G18" i="3"/>
  <c r="K18" i="3" s="1"/>
  <c r="L18" i="3" s="1"/>
  <c r="I18" i="3"/>
  <c r="J18" i="3" s="1"/>
  <c r="G17" i="3"/>
  <c r="K17" i="3" s="1"/>
  <c r="L17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7" i="4"/>
  <c r="O1147" i="4" s="1"/>
  <c r="N1146" i="4"/>
  <c r="O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6" i="4"/>
  <c r="P1136" i="4" s="1"/>
  <c r="Q1136" i="4" s="1"/>
  <c r="N1136" i="4"/>
  <c r="O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L1133" i="4"/>
  <c r="P1133" i="4" s="1"/>
  <c r="Q1133" i="4" s="1"/>
  <c r="N1133" i="4"/>
  <c r="O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28" i="4"/>
  <c r="P1128" i="4" s="1"/>
  <c r="Q1128" i="4" s="1"/>
  <c r="N1128" i="4"/>
  <c r="O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L1125" i="4"/>
  <c r="P1125" i="4" s="1"/>
  <c r="Q1125" i="4" s="1"/>
  <c r="N1125" i="4"/>
  <c r="O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0" i="4"/>
  <c r="P1120" i="4" s="1"/>
  <c r="Q1120" i="4" s="1"/>
  <c r="N1120" i="4"/>
  <c r="O1120" i="4" s="1"/>
  <c r="N1119" i="4"/>
  <c r="O1119" i="4" s="1"/>
  <c r="L1119" i="4"/>
  <c r="P1119" i="4" s="1"/>
  <c r="Q1119" i="4" s="1"/>
  <c r="N1118" i="4"/>
  <c r="O1118" i="4" s="1"/>
  <c r="L1118" i="4"/>
  <c r="P1118" i="4" s="1"/>
  <c r="Q1118" i="4" s="1"/>
  <c r="N1117" i="4"/>
  <c r="O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L1112" i="4"/>
  <c r="P1112" i="4" s="1"/>
  <c r="Q1112" i="4" s="1"/>
  <c r="N1112" i="4"/>
  <c r="O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L1104" i="4"/>
  <c r="P1104" i="4" s="1"/>
  <c r="Q1104" i="4" s="1"/>
  <c r="N1104" i="4"/>
  <c r="O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L1096" i="4"/>
  <c r="P1096" i="4" s="1"/>
  <c r="Q1096" i="4" s="1"/>
  <c r="N1096" i="4"/>
  <c r="O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N1092" i="4"/>
  <c r="O1092" i="4" s="1"/>
  <c r="L1092" i="4"/>
  <c r="P1092" i="4" s="1"/>
  <c r="Q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L1088" i="4"/>
  <c r="P1088" i="4" s="1"/>
  <c r="Q1088" i="4" s="1"/>
  <c r="N1088" i="4"/>
  <c r="O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L1080" i="4"/>
  <c r="P1080" i="4" s="1"/>
  <c r="Q1080" i="4" s="1"/>
  <c r="N1080" i="4"/>
  <c r="O1080" i="4" s="1"/>
  <c r="N1079" i="4"/>
  <c r="O1079" i="4" s="1"/>
  <c r="L1079" i="4"/>
  <c r="P1079" i="4" s="1"/>
  <c r="Q1079" i="4" s="1"/>
  <c r="N1077" i="4"/>
  <c r="O1077" i="4" s="1"/>
  <c r="L1077" i="4"/>
  <c r="P1077" i="4" s="1"/>
  <c r="Q1077" i="4" s="1"/>
  <c r="L1076" i="4"/>
  <c r="P1076" i="4" s="1"/>
  <c r="Q1076" i="4" s="1"/>
  <c r="N1076" i="4"/>
  <c r="O1076" i="4" s="1"/>
  <c r="L1074" i="4"/>
  <c r="P1074" i="4" s="1"/>
  <c r="Q1074" i="4" s="1"/>
  <c r="N1074" i="4"/>
  <c r="O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L1068" i="4"/>
  <c r="P1068" i="4" s="1"/>
  <c r="Q1068" i="4" s="1"/>
  <c r="N1068" i="4"/>
  <c r="O1068" i="4" s="1"/>
  <c r="L1066" i="4"/>
  <c r="P1066" i="4" s="1"/>
  <c r="Q1066" i="4" s="1"/>
  <c r="N1066" i="4"/>
  <c r="O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N1062" i="4"/>
  <c r="O1062" i="4" s="1"/>
  <c r="L1062" i="4"/>
  <c r="P1062" i="4" s="1"/>
  <c r="Q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L1058" i="4"/>
  <c r="P1058" i="4" s="1"/>
  <c r="Q1058" i="4" s="1"/>
  <c r="N1058" i="4"/>
  <c r="O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N1054" i="4"/>
  <c r="O1054" i="4" s="1"/>
  <c r="L1054" i="4"/>
  <c r="P1054" i="4" s="1"/>
  <c r="Q1054" i="4" s="1"/>
  <c r="N1053" i="4"/>
  <c r="O1053" i="4" s="1"/>
  <c r="L1053" i="4"/>
  <c r="P1053" i="4" s="1"/>
  <c r="Q1053" i="4" s="1"/>
  <c r="L1052" i="4"/>
  <c r="P1052" i="4" s="1"/>
  <c r="Q1052" i="4" s="1"/>
  <c r="N1052" i="4"/>
  <c r="O1052" i="4" s="1"/>
  <c r="L1050" i="4"/>
  <c r="P1050" i="4" s="1"/>
  <c r="Q1050" i="4" s="1"/>
  <c r="N1050" i="4"/>
  <c r="O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2" i="4"/>
  <c r="P1042" i="4" s="1"/>
  <c r="Q1042" i="4" s="1"/>
  <c r="N1042" i="4"/>
  <c r="O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4" i="4"/>
  <c r="P1034" i="4" s="1"/>
  <c r="Q1034" i="4" s="1"/>
  <c r="N1034" i="4"/>
  <c r="O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N1018" i="4"/>
  <c r="O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N1010" i="4"/>
  <c r="O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5" i="4"/>
  <c r="P1005" i="4" s="1"/>
  <c r="Q1005" i="4" s="1"/>
  <c r="N1005" i="4"/>
  <c r="O1005" i="4" s="1"/>
  <c r="N1004" i="4"/>
  <c r="O1004" i="4" s="1"/>
  <c r="L1004" i="4"/>
  <c r="P1004" i="4" s="1"/>
  <c r="Q1004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7" i="4"/>
  <c r="P997" i="4" s="1"/>
  <c r="Q997" i="4" s="1"/>
  <c r="N997" i="4"/>
  <c r="O997" i="4" s="1"/>
  <c r="N996" i="4"/>
  <c r="O996" i="4" s="1"/>
  <c r="L996" i="4"/>
  <c r="P996" i="4" s="1"/>
  <c r="Q996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89" i="4"/>
  <c r="P989" i="4" s="1"/>
  <c r="Q989" i="4" s="1"/>
  <c r="N989" i="4"/>
  <c r="O989" i="4" s="1"/>
  <c r="N988" i="4"/>
  <c r="O988" i="4" s="1"/>
  <c r="L988" i="4"/>
  <c r="P988" i="4" s="1"/>
  <c r="Q988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1" i="4"/>
  <c r="P981" i="4" s="1"/>
  <c r="Q981" i="4" s="1"/>
  <c r="N981" i="4"/>
  <c r="O981" i="4" s="1"/>
  <c r="N980" i="4"/>
  <c r="O980" i="4" s="1"/>
  <c r="L980" i="4"/>
  <c r="P980" i="4" s="1"/>
  <c r="Q980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L975" i="4"/>
  <c r="P975" i="4" s="1"/>
  <c r="Q975" i="4" s="1"/>
  <c r="N975" i="4"/>
  <c r="O975" i="4" s="1"/>
  <c r="N974" i="4"/>
  <c r="O974" i="4" s="1"/>
  <c r="L973" i="4"/>
  <c r="P973" i="4" s="1"/>
  <c r="Q973" i="4" s="1"/>
  <c r="N973" i="4"/>
  <c r="O973" i="4" s="1"/>
  <c r="N972" i="4"/>
  <c r="O972" i="4" s="1"/>
  <c r="L972" i="4"/>
  <c r="P972" i="4" s="1"/>
  <c r="Q972" i="4" s="1"/>
  <c r="N970" i="4"/>
  <c r="O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L967" i="4"/>
  <c r="P967" i="4" s="1"/>
  <c r="Q967" i="4" s="1"/>
  <c r="N967" i="4"/>
  <c r="O967" i="4" s="1"/>
  <c r="N966" i="4"/>
  <c r="O966" i="4" s="1"/>
  <c r="L965" i="4"/>
  <c r="P965" i="4" s="1"/>
  <c r="Q965" i="4" s="1"/>
  <c r="N965" i="4"/>
  <c r="O965" i="4" s="1"/>
  <c r="N964" i="4"/>
  <c r="O964" i="4" s="1"/>
  <c r="L964" i="4"/>
  <c r="P964" i="4" s="1"/>
  <c r="Q964" i="4" s="1"/>
  <c r="L962" i="4"/>
  <c r="P962" i="4" s="1"/>
  <c r="Q962" i="4" s="1"/>
  <c r="N962" i="4"/>
  <c r="O962" i="4" s="1"/>
  <c r="N961" i="4"/>
  <c r="O961" i="4" s="1"/>
  <c r="L961" i="4"/>
  <c r="P961" i="4" s="1"/>
  <c r="Q961" i="4" s="1"/>
  <c r="L959" i="4"/>
  <c r="P959" i="4" s="1"/>
  <c r="Q959" i="4" s="1"/>
  <c r="N959" i="4"/>
  <c r="O959" i="4" s="1"/>
  <c r="N958" i="4"/>
  <c r="O958" i="4" s="1"/>
  <c r="L958" i="4"/>
  <c r="P958" i="4" s="1"/>
  <c r="Q958" i="4" s="1"/>
  <c r="L957" i="4"/>
  <c r="P957" i="4" s="1"/>
  <c r="Q957" i="4" s="1"/>
  <c r="N957" i="4"/>
  <c r="O957" i="4" s="1"/>
  <c r="N956" i="4"/>
  <c r="O956" i="4" s="1"/>
  <c r="L956" i="4"/>
  <c r="P956" i="4" s="1"/>
  <c r="Q956" i="4" s="1"/>
  <c r="L954" i="4"/>
  <c r="P954" i="4" s="1"/>
  <c r="Q954" i="4" s="1"/>
  <c r="N954" i="4"/>
  <c r="O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L951" i="4"/>
  <c r="P951" i="4" s="1"/>
  <c r="Q951" i="4" s="1"/>
  <c r="N951" i="4"/>
  <c r="O951" i="4" s="1"/>
  <c r="N950" i="4"/>
  <c r="O950" i="4" s="1"/>
  <c r="L950" i="4"/>
  <c r="P950" i="4" s="1"/>
  <c r="Q950" i="4" s="1"/>
  <c r="L949" i="4"/>
  <c r="P949" i="4" s="1"/>
  <c r="Q949" i="4" s="1"/>
  <c r="N949" i="4"/>
  <c r="O949" i="4" s="1"/>
  <c r="N948" i="4"/>
  <c r="O948" i="4" s="1"/>
  <c r="L948" i="4"/>
  <c r="P948" i="4" s="1"/>
  <c r="Q948" i="4" s="1"/>
  <c r="L946" i="4"/>
  <c r="P946" i="4" s="1"/>
  <c r="Q946" i="4" s="1"/>
  <c r="N946" i="4"/>
  <c r="O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L943" i="4"/>
  <c r="P943" i="4" s="1"/>
  <c r="Q943" i="4" s="1"/>
  <c r="N943" i="4"/>
  <c r="O943" i="4" s="1"/>
  <c r="N942" i="4"/>
  <c r="O942" i="4" s="1"/>
  <c r="L942" i="4"/>
  <c r="P942" i="4" s="1"/>
  <c r="Q942" i="4" s="1"/>
  <c r="L941" i="4"/>
  <c r="P941" i="4" s="1"/>
  <c r="Q941" i="4" s="1"/>
  <c r="N941" i="4"/>
  <c r="O941" i="4" s="1"/>
  <c r="N940" i="4"/>
  <c r="O940" i="4" s="1"/>
  <c r="L940" i="4"/>
  <c r="P940" i="4" s="1"/>
  <c r="Q940" i="4" s="1"/>
  <c r="L938" i="4"/>
  <c r="P938" i="4" s="1"/>
  <c r="Q938" i="4" s="1"/>
  <c r="N938" i="4"/>
  <c r="O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L935" i="4"/>
  <c r="P935" i="4" s="1"/>
  <c r="Q935" i="4" s="1"/>
  <c r="N935" i="4"/>
  <c r="O935" i="4" s="1"/>
  <c r="N934" i="4"/>
  <c r="O934" i="4" s="1"/>
  <c r="L934" i="4"/>
  <c r="P934" i="4" s="1"/>
  <c r="Q934" i="4" s="1"/>
  <c r="L933" i="4"/>
  <c r="P933" i="4" s="1"/>
  <c r="Q933" i="4" s="1"/>
  <c r="N933" i="4"/>
  <c r="O933" i="4" s="1"/>
  <c r="N932" i="4"/>
  <c r="O932" i="4" s="1"/>
  <c r="L932" i="4"/>
  <c r="P932" i="4" s="1"/>
  <c r="Q932" i="4" s="1"/>
  <c r="L930" i="4"/>
  <c r="P930" i="4" s="1"/>
  <c r="Q930" i="4" s="1"/>
  <c r="N930" i="4"/>
  <c r="O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L927" i="4"/>
  <c r="P927" i="4" s="1"/>
  <c r="Q927" i="4" s="1"/>
  <c r="N927" i="4"/>
  <c r="O927" i="4" s="1"/>
  <c r="N926" i="4"/>
  <c r="O926" i="4" s="1"/>
  <c r="L926" i="4"/>
  <c r="P926" i="4" s="1"/>
  <c r="Q926" i="4" s="1"/>
  <c r="L925" i="4"/>
  <c r="P925" i="4" s="1"/>
  <c r="Q925" i="4" s="1"/>
  <c r="N925" i="4"/>
  <c r="O925" i="4" s="1"/>
  <c r="N924" i="4"/>
  <c r="O924" i="4" s="1"/>
  <c r="L924" i="4"/>
  <c r="P924" i="4" s="1"/>
  <c r="Q924" i="4" s="1"/>
  <c r="L922" i="4"/>
  <c r="P922" i="4" s="1"/>
  <c r="Q922" i="4" s="1"/>
  <c r="N922" i="4"/>
  <c r="O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L919" i="4"/>
  <c r="P919" i="4" s="1"/>
  <c r="Q919" i="4" s="1"/>
  <c r="N919" i="4"/>
  <c r="O919" i="4" s="1"/>
  <c r="N918" i="4"/>
  <c r="O918" i="4" s="1"/>
  <c r="L918" i="4"/>
  <c r="P918" i="4" s="1"/>
  <c r="Q918" i="4" s="1"/>
  <c r="L917" i="4"/>
  <c r="P917" i="4" s="1"/>
  <c r="Q917" i="4" s="1"/>
  <c r="N917" i="4"/>
  <c r="O917" i="4" s="1"/>
  <c r="N916" i="4"/>
  <c r="O916" i="4" s="1"/>
  <c r="L916" i="4"/>
  <c r="P916" i="4" s="1"/>
  <c r="Q916" i="4" s="1"/>
  <c r="L914" i="4"/>
  <c r="P914" i="4" s="1"/>
  <c r="Q914" i="4" s="1"/>
  <c r="N914" i="4"/>
  <c r="O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L911" i="4"/>
  <c r="P911" i="4" s="1"/>
  <c r="Q911" i="4" s="1"/>
  <c r="N911" i="4"/>
  <c r="O911" i="4" s="1"/>
  <c r="N910" i="4"/>
  <c r="O910" i="4" s="1"/>
  <c r="L910" i="4"/>
  <c r="P910" i="4" s="1"/>
  <c r="Q910" i="4" s="1"/>
  <c r="L909" i="4"/>
  <c r="P909" i="4" s="1"/>
  <c r="Q909" i="4" s="1"/>
  <c r="N909" i="4"/>
  <c r="O909" i="4" s="1"/>
  <c r="N908" i="4"/>
  <c r="O908" i="4" s="1"/>
  <c r="L908" i="4"/>
  <c r="P908" i="4" s="1"/>
  <c r="Q908" i="4" s="1"/>
  <c r="N905" i="4"/>
  <c r="O905" i="4" s="1"/>
  <c r="L905" i="4"/>
  <c r="P905" i="4" s="1"/>
  <c r="Q905" i="4" s="1"/>
  <c r="L904" i="4"/>
  <c r="P904" i="4" s="1"/>
  <c r="Q904" i="4" s="1"/>
  <c r="L903" i="4"/>
  <c r="P903" i="4" s="1"/>
  <c r="Q903" i="4" s="1"/>
  <c r="N903" i="4"/>
  <c r="O903" i="4" s="1"/>
  <c r="N902" i="4"/>
  <c r="O902" i="4" s="1"/>
  <c r="L902" i="4"/>
  <c r="P902" i="4" s="1"/>
  <c r="Q902" i="4" s="1"/>
  <c r="L901" i="4"/>
  <c r="P901" i="4" s="1"/>
  <c r="Q901" i="4" s="1"/>
  <c r="N901" i="4"/>
  <c r="O901" i="4" s="1"/>
  <c r="N900" i="4"/>
  <c r="O900" i="4" s="1"/>
  <c r="L900" i="4"/>
  <c r="P900" i="4" s="1"/>
  <c r="Q900" i="4" s="1"/>
  <c r="N898" i="4"/>
  <c r="O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L895" i="4"/>
  <c r="P895" i="4" s="1"/>
  <c r="Q895" i="4" s="1"/>
  <c r="N895" i="4"/>
  <c r="O895" i="4" s="1"/>
  <c r="L894" i="4"/>
  <c r="P894" i="4" s="1"/>
  <c r="Q894" i="4" s="1"/>
  <c r="L893" i="4"/>
  <c r="P893" i="4" s="1"/>
  <c r="Q893" i="4" s="1"/>
  <c r="N893" i="4"/>
  <c r="O893" i="4" s="1"/>
  <c r="N892" i="4"/>
  <c r="O892" i="4" s="1"/>
  <c r="L892" i="4"/>
  <c r="P892" i="4" s="1"/>
  <c r="Q892" i="4" s="1"/>
  <c r="L890" i="4"/>
  <c r="P890" i="4" s="1"/>
  <c r="Q890" i="4" s="1"/>
  <c r="N890" i="4"/>
  <c r="O890" i="4" s="1"/>
  <c r="N889" i="4"/>
  <c r="O889" i="4" s="1"/>
  <c r="L889" i="4"/>
  <c r="P889" i="4" s="1"/>
  <c r="Q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L886" i="4"/>
  <c r="P886" i="4" s="1"/>
  <c r="Q886" i="4" s="1"/>
  <c r="L885" i="4"/>
  <c r="P885" i="4" s="1"/>
  <c r="Q885" i="4" s="1"/>
  <c r="N885" i="4"/>
  <c r="O885" i="4" s="1"/>
  <c r="N884" i="4"/>
  <c r="O884" i="4" s="1"/>
  <c r="L884" i="4"/>
  <c r="P884" i="4" s="1"/>
  <c r="Q884" i="4" s="1"/>
  <c r="N882" i="4"/>
  <c r="O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L879" i="4"/>
  <c r="P879" i="4" s="1"/>
  <c r="Q879" i="4" s="1"/>
  <c r="N879" i="4"/>
  <c r="O879" i="4" s="1"/>
  <c r="L878" i="4"/>
  <c r="P878" i="4" s="1"/>
  <c r="Q878" i="4" s="1"/>
  <c r="N877" i="4"/>
  <c r="O877" i="4" s="1"/>
  <c r="N876" i="4"/>
  <c r="O876" i="4" s="1"/>
  <c r="L876" i="4"/>
  <c r="P876" i="4" s="1"/>
  <c r="Q876" i="4" s="1"/>
  <c r="N875" i="4"/>
  <c r="O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N867" i="4"/>
  <c r="O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N859" i="4"/>
  <c r="O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N851" i="4"/>
  <c r="O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N843" i="4"/>
  <c r="O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N823" i="4"/>
  <c r="O823" i="4" s="1"/>
  <c r="L823" i="4"/>
  <c r="P823" i="4" s="1"/>
  <c r="Q823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N801" i="4"/>
  <c r="O801" i="4" s="1"/>
  <c r="L801" i="4"/>
  <c r="P801" i="4" s="1"/>
  <c r="Q801" i="4" s="1"/>
  <c r="N799" i="4"/>
  <c r="O799" i="4" s="1"/>
  <c r="L799" i="4"/>
  <c r="P799" i="4" s="1"/>
  <c r="Q799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N778" i="4"/>
  <c r="O778" i="4" s="1"/>
  <c r="L778" i="4"/>
  <c r="P778" i="4" s="1"/>
  <c r="Q778" i="4" s="1"/>
  <c r="L777" i="4"/>
  <c r="P777" i="4" s="1"/>
  <c r="Q777" i="4" s="1"/>
  <c r="L776" i="4"/>
  <c r="P776" i="4" s="1"/>
  <c r="Q776" i="4" s="1"/>
  <c r="N776" i="4"/>
  <c r="O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1" i="4"/>
  <c r="O771" i="4" s="1"/>
  <c r="N770" i="4"/>
  <c r="O770" i="4" s="1"/>
  <c r="N769" i="4"/>
  <c r="O769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N764" i="4"/>
  <c r="O764" i="4" s="1"/>
  <c r="N763" i="4"/>
  <c r="O763" i="4" s="1"/>
  <c r="N762" i="4"/>
  <c r="O762" i="4" s="1"/>
  <c r="L762" i="4"/>
  <c r="P762" i="4" s="1"/>
  <c r="Q762" i="4" s="1"/>
  <c r="N761" i="4"/>
  <c r="O761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N756" i="4"/>
  <c r="O756" i="4" s="1"/>
  <c r="N755" i="4"/>
  <c r="O755" i="4" s="1"/>
  <c r="N754" i="4"/>
  <c r="O754" i="4" s="1"/>
  <c r="L754" i="4"/>
  <c r="P754" i="4" s="1"/>
  <c r="Q754" i="4" s="1"/>
  <c r="N753" i="4"/>
  <c r="O753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L749" i="4"/>
  <c r="P749" i="4" s="1"/>
  <c r="Q749" i="4" s="1"/>
  <c r="N749" i="4"/>
  <c r="O749" i="4" s="1"/>
  <c r="N748" i="4"/>
  <c r="O748" i="4" s="1"/>
  <c r="N747" i="4"/>
  <c r="O747" i="4" s="1"/>
  <c r="N746" i="4"/>
  <c r="O746" i="4" s="1"/>
  <c r="L746" i="4"/>
  <c r="P746" i="4" s="1"/>
  <c r="Q746" i="4" s="1"/>
  <c r="N745" i="4"/>
  <c r="O745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L741" i="4"/>
  <c r="P741" i="4" s="1"/>
  <c r="Q741" i="4" s="1"/>
  <c r="N741" i="4"/>
  <c r="O741" i="4" s="1"/>
  <c r="N740" i="4"/>
  <c r="O740" i="4" s="1"/>
  <c r="N739" i="4"/>
  <c r="O739" i="4" s="1"/>
  <c r="N738" i="4"/>
  <c r="O738" i="4" s="1"/>
  <c r="L738" i="4"/>
  <c r="P738" i="4" s="1"/>
  <c r="Q738" i="4" s="1"/>
  <c r="N737" i="4"/>
  <c r="O737" i="4" s="1"/>
  <c r="N735" i="4"/>
  <c r="O735" i="4" s="1"/>
  <c r="L735" i="4"/>
  <c r="P735" i="4" s="1"/>
  <c r="Q735" i="4" s="1"/>
  <c r="N734" i="4"/>
  <c r="O734" i="4" s="1"/>
  <c r="L734" i="4"/>
  <c r="P734" i="4" s="1"/>
  <c r="Q734" i="4" s="1"/>
  <c r="L733" i="4"/>
  <c r="P733" i="4" s="1"/>
  <c r="Q733" i="4" s="1"/>
  <c r="N733" i="4"/>
  <c r="O733" i="4" s="1"/>
  <c r="N732" i="4"/>
  <c r="O732" i="4" s="1"/>
  <c r="N731" i="4"/>
  <c r="O731" i="4" s="1"/>
  <c r="N730" i="4"/>
  <c r="O730" i="4" s="1"/>
  <c r="L730" i="4"/>
  <c r="P730" i="4" s="1"/>
  <c r="Q730" i="4" s="1"/>
  <c r="N729" i="4"/>
  <c r="O729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L725" i="4"/>
  <c r="P725" i="4" s="1"/>
  <c r="Q725" i="4" s="1"/>
  <c r="N725" i="4"/>
  <c r="O725" i="4" s="1"/>
  <c r="N724" i="4"/>
  <c r="O724" i="4" s="1"/>
  <c r="N723" i="4"/>
  <c r="O723" i="4" s="1"/>
  <c r="N722" i="4"/>
  <c r="O722" i="4" s="1"/>
  <c r="L722" i="4"/>
  <c r="P722" i="4" s="1"/>
  <c r="Q722" i="4" s="1"/>
  <c r="N721" i="4"/>
  <c r="O721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L717" i="4"/>
  <c r="P717" i="4" s="1"/>
  <c r="Q717" i="4" s="1"/>
  <c r="N717" i="4"/>
  <c r="O717" i="4" s="1"/>
  <c r="N716" i="4"/>
  <c r="O716" i="4" s="1"/>
  <c r="L716" i="4"/>
  <c r="P716" i="4" s="1"/>
  <c r="Q716" i="4" s="1"/>
  <c r="N715" i="4"/>
  <c r="O715" i="4" s="1"/>
  <c r="N714" i="4"/>
  <c r="O714" i="4" s="1"/>
  <c r="L714" i="4"/>
  <c r="P714" i="4" s="1"/>
  <c r="Q714" i="4" s="1"/>
  <c r="N712" i="4"/>
  <c r="O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L709" i="4"/>
  <c r="P709" i="4" s="1"/>
  <c r="Q709" i="4" s="1"/>
  <c r="N709" i="4"/>
  <c r="O709" i="4" s="1"/>
  <c r="N708" i="4"/>
  <c r="O708" i="4" s="1"/>
  <c r="L708" i="4"/>
  <c r="P708" i="4" s="1"/>
  <c r="Q708" i="4" s="1"/>
  <c r="N707" i="4"/>
  <c r="O707" i="4" s="1"/>
  <c r="N706" i="4"/>
  <c r="O706" i="4" s="1"/>
  <c r="L706" i="4"/>
  <c r="P706" i="4" s="1"/>
  <c r="Q706" i="4" s="1"/>
  <c r="N704" i="4"/>
  <c r="O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L701" i="4"/>
  <c r="P701" i="4" s="1"/>
  <c r="Q701" i="4" s="1"/>
  <c r="N701" i="4"/>
  <c r="O701" i="4" s="1"/>
  <c r="N700" i="4"/>
  <c r="O700" i="4" s="1"/>
  <c r="L700" i="4"/>
  <c r="P700" i="4" s="1"/>
  <c r="Q700" i="4" s="1"/>
  <c r="N699" i="4"/>
  <c r="O699" i="4" s="1"/>
  <c r="N698" i="4"/>
  <c r="O698" i="4" s="1"/>
  <c r="L698" i="4"/>
  <c r="P698" i="4" s="1"/>
  <c r="Q698" i="4" s="1"/>
  <c r="N696" i="4"/>
  <c r="O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N690" i="4"/>
  <c r="O690" i="4" s="1"/>
  <c r="L690" i="4"/>
  <c r="P690" i="4" s="1"/>
  <c r="Q690" i="4" s="1"/>
  <c r="N689" i="4"/>
  <c r="O689" i="4" s="1"/>
  <c r="L689" i="4"/>
  <c r="P689" i="4" s="1"/>
  <c r="Q689" i="4" s="1"/>
  <c r="L688" i="4"/>
  <c r="P688" i="4" s="1"/>
  <c r="Q688" i="4" s="1"/>
  <c r="N688" i="4"/>
  <c r="O688" i="4" s="1"/>
  <c r="L687" i="4"/>
  <c r="P687" i="4" s="1"/>
  <c r="Q687" i="4" s="1"/>
  <c r="N687" i="4"/>
  <c r="O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2" i="4"/>
  <c r="O682" i="4" s="1"/>
  <c r="L682" i="4"/>
  <c r="P682" i="4" s="1"/>
  <c r="Q682" i="4" s="1"/>
  <c r="L681" i="4"/>
  <c r="P681" i="4" s="1"/>
  <c r="Q681" i="4" s="1"/>
  <c r="L680" i="4"/>
  <c r="P680" i="4" s="1"/>
  <c r="Q680" i="4" s="1"/>
  <c r="N680" i="4"/>
  <c r="O680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4" i="4"/>
  <c r="O674" i="4" s="1"/>
  <c r="L674" i="4"/>
  <c r="P674" i="4" s="1"/>
  <c r="Q674" i="4" s="1"/>
  <c r="L673" i="4"/>
  <c r="P673" i="4" s="1"/>
  <c r="Q673" i="4" s="1"/>
  <c r="N672" i="4"/>
  <c r="O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L667" i="4"/>
  <c r="P667" i="4" s="1"/>
  <c r="Q667" i="4" s="1"/>
  <c r="N667" i="4"/>
  <c r="O667" i="4" s="1"/>
  <c r="N666" i="4"/>
  <c r="O666" i="4" s="1"/>
  <c r="L666" i="4"/>
  <c r="P666" i="4" s="1"/>
  <c r="Q666" i="4" s="1"/>
  <c r="L665" i="4"/>
  <c r="P665" i="4" s="1"/>
  <c r="Q665" i="4" s="1"/>
  <c r="N660" i="4"/>
  <c r="O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L657" i="4"/>
  <c r="P657" i="4" s="1"/>
  <c r="Q657" i="4" s="1"/>
  <c r="N657" i="4"/>
  <c r="O657" i="4" s="1"/>
  <c r="N656" i="4"/>
  <c r="O656" i="4" s="1"/>
  <c r="L656" i="4"/>
  <c r="P656" i="4" s="1"/>
  <c r="Q656" i="4" s="1"/>
  <c r="N655" i="4"/>
  <c r="O655" i="4" s="1"/>
  <c r="N654" i="4"/>
  <c r="O654" i="4" s="1"/>
  <c r="N652" i="4"/>
  <c r="O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L649" i="4"/>
  <c r="P649" i="4" s="1"/>
  <c r="Q649" i="4" s="1"/>
  <c r="N649" i="4"/>
  <c r="O649" i="4" s="1"/>
  <c r="N648" i="4"/>
  <c r="O648" i="4" s="1"/>
  <c r="L648" i="4"/>
  <c r="P648" i="4" s="1"/>
  <c r="Q648" i="4" s="1"/>
  <c r="N647" i="4"/>
  <c r="O647" i="4" s="1"/>
  <c r="N646" i="4"/>
  <c r="O646" i="4" s="1"/>
  <c r="N644" i="4"/>
  <c r="O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L641" i="4"/>
  <c r="P641" i="4" s="1"/>
  <c r="Q641" i="4" s="1"/>
  <c r="N641" i="4"/>
  <c r="O641" i="4" s="1"/>
  <c r="N640" i="4"/>
  <c r="O640" i="4" s="1"/>
  <c r="L640" i="4"/>
  <c r="P640" i="4" s="1"/>
  <c r="Q640" i="4" s="1"/>
  <c r="N639" i="4"/>
  <c r="O639" i="4" s="1"/>
  <c r="N638" i="4"/>
  <c r="O638" i="4" s="1"/>
  <c r="N636" i="4"/>
  <c r="O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L633" i="4"/>
  <c r="P633" i="4" s="1"/>
  <c r="Q633" i="4" s="1"/>
  <c r="N633" i="4"/>
  <c r="O633" i="4" s="1"/>
  <c r="N632" i="4"/>
  <c r="O632" i="4" s="1"/>
  <c r="L632" i="4"/>
  <c r="P632" i="4" s="1"/>
  <c r="Q632" i="4" s="1"/>
  <c r="L631" i="4"/>
  <c r="P631" i="4" s="1"/>
  <c r="Q631" i="4" s="1"/>
  <c r="N631" i="4"/>
  <c r="O631" i="4" s="1"/>
  <c r="N630" i="4"/>
  <c r="O630" i="4" s="1"/>
  <c r="L628" i="4"/>
  <c r="P628" i="4" s="1"/>
  <c r="Q628" i="4" s="1"/>
  <c r="N628" i="4"/>
  <c r="O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L623" i="4"/>
  <c r="P623" i="4" s="1"/>
  <c r="Q623" i="4" s="1"/>
  <c r="N623" i="4"/>
  <c r="O623" i="4" s="1"/>
  <c r="N622" i="4"/>
  <c r="O622" i="4" s="1"/>
  <c r="L620" i="4"/>
  <c r="P620" i="4" s="1"/>
  <c r="Q620" i="4" s="1"/>
  <c r="N620" i="4"/>
  <c r="O620" i="4" s="1"/>
  <c r="N619" i="4"/>
  <c r="O619" i="4" s="1"/>
  <c r="L619" i="4"/>
  <c r="P619" i="4" s="1"/>
  <c r="Q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L615" i="4"/>
  <c r="P615" i="4" s="1"/>
  <c r="Q615" i="4" s="1"/>
  <c r="N615" i="4"/>
  <c r="O615" i="4" s="1"/>
  <c r="N614" i="4"/>
  <c r="O614" i="4" s="1"/>
  <c r="L612" i="4"/>
  <c r="P612" i="4" s="1"/>
  <c r="Q612" i="4" s="1"/>
  <c r="N612" i="4"/>
  <c r="O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L609" i="4"/>
  <c r="P609" i="4" s="1"/>
  <c r="Q609" i="4" s="1"/>
  <c r="N609" i="4"/>
  <c r="O609" i="4" s="1"/>
  <c r="N608" i="4"/>
  <c r="O608" i="4" s="1"/>
  <c r="L608" i="4"/>
  <c r="P608" i="4" s="1"/>
  <c r="Q608" i="4" s="1"/>
  <c r="L607" i="4"/>
  <c r="P607" i="4" s="1"/>
  <c r="Q607" i="4" s="1"/>
  <c r="N607" i="4"/>
  <c r="O607" i="4" s="1"/>
  <c r="N606" i="4"/>
  <c r="O606" i="4" s="1"/>
  <c r="L604" i="4"/>
  <c r="P604" i="4" s="1"/>
  <c r="Q604" i="4" s="1"/>
  <c r="N604" i="4"/>
  <c r="O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8" i="2"/>
  <c r="K618" i="2" s="1"/>
  <c r="L618" i="2" s="1"/>
  <c r="I618" i="2"/>
  <c r="J618" i="2" s="1"/>
  <c r="G619" i="2"/>
  <c r="K619" i="2" s="1"/>
  <c r="L619" i="2" s="1"/>
  <c r="I619" i="2"/>
  <c r="J619" i="2" s="1"/>
  <c r="G620" i="2"/>
  <c r="K620" i="2" s="1"/>
  <c r="L620" i="2" s="1"/>
  <c r="I620" i="2"/>
  <c r="J620" i="2" s="1"/>
  <c r="G621" i="2"/>
  <c r="K621" i="2" s="1"/>
  <c r="L621" i="2" s="1"/>
  <c r="I621" i="2"/>
  <c r="J621" i="2" s="1"/>
  <c r="G622" i="2"/>
  <c r="K622" i="2" s="1"/>
  <c r="L622" i="2" s="1"/>
  <c r="I622" i="2"/>
  <c r="J622" i="2" s="1"/>
  <c r="I245" i="22"/>
  <c r="J245" i="22" s="1"/>
  <c r="G245" i="22"/>
  <c r="K245" i="22" s="1"/>
  <c r="L245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1" i="22"/>
  <c r="J241" i="22" s="1"/>
  <c r="G241" i="22"/>
  <c r="K241" i="22" s="1"/>
  <c r="L241" i="22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G218" i="22"/>
  <c r="K218" i="22" s="1"/>
  <c r="L218" i="22" s="1"/>
  <c r="I218" i="22"/>
  <c r="J218" i="22" s="1"/>
  <c r="I213" i="22"/>
  <c r="J213" i="22" s="1"/>
  <c r="G213" i="22"/>
  <c r="K213" i="22" s="1"/>
  <c r="L213" i="22" s="1"/>
  <c r="I212" i="22"/>
  <c r="J212" i="22" s="1"/>
  <c r="G212" i="22"/>
  <c r="K212" i="22" s="1"/>
  <c r="L212" i="22" s="1"/>
  <c r="I211" i="22"/>
  <c r="J211" i="22" s="1"/>
  <c r="G211" i="22"/>
  <c r="K211" i="22" s="1"/>
  <c r="L211" i="22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2" i="22"/>
  <c r="J202" i="22" s="1"/>
  <c r="G202" i="22"/>
  <c r="K202" i="22" s="1"/>
  <c r="L202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24" i="3" l="1"/>
  <c r="J24" i="3" s="1"/>
  <c r="G25" i="3"/>
  <c r="K25" i="3" s="1"/>
  <c r="L25" i="3" s="1"/>
  <c r="G44" i="3"/>
  <c r="K44" i="3" s="1"/>
  <c r="L44" i="3" s="1"/>
  <c r="G47" i="3"/>
  <c r="K47" i="3" s="1"/>
  <c r="L47" i="3" s="1"/>
  <c r="G51" i="3"/>
  <c r="K51" i="3" s="1"/>
  <c r="L51" i="3" s="1"/>
  <c r="I53" i="3"/>
  <c r="J53" i="3" s="1"/>
  <c r="G71" i="3"/>
  <c r="K71" i="3" s="1"/>
  <c r="L71" i="3" s="1"/>
  <c r="G76" i="3"/>
  <c r="K76" i="3" s="1"/>
  <c r="L76" i="3" s="1"/>
  <c r="I77" i="3"/>
  <c r="J77" i="3" s="1"/>
  <c r="G108" i="3"/>
  <c r="K108" i="3" s="1"/>
  <c r="L108" i="3" s="1"/>
  <c r="G129" i="3"/>
  <c r="K129" i="3" s="1"/>
  <c r="L129" i="3" s="1"/>
  <c r="I130" i="3"/>
  <c r="J130" i="3" s="1"/>
  <c r="G183" i="3"/>
  <c r="K183" i="3" s="1"/>
  <c r="L183" i="3" s="1"/>
  <c r="G223" i="3"/>
  <c r="K223" i="3" s="1"/>
  <c r="L223" i="3" s="1"/>
  <c r="G248" i="3"/>
  <c r="K248" i="3" s="1"/>
  <c r="L248" i="3" s="1"/>
  <c r="G284" i="3"/>
  <c r="K284" i="3" s="1"/>
  <c r="L284" i="3" s="1"/>
  <c r="G312" i="3"/>
  <c r="K312" i="3" s="1"/>
  <c r="L312" i="3" s="1"/>
  <c r="G320" i="3"/>
  <c r="K320" i="3" s="1"/>
  <c r="L320" i="3" s="1"/>
  <c r="G374" i="3"/>
  <c r="K374" i="3" s="1"/>
  <c r="L374" i="3" s="1"/>
  <c r="G375" i="3"/>
  <c r="K375" i="3" s="1"/>
  <c r="L375" i="3" s="1"/>
  <c r="G376" i="3"/>
  <c r="K376" i="3" s="1"/>
  <c r="L376" i="3" s="1"/>
  <c r="G418" i="3"/>
  <c r="K418" i="3" s="1"/>
  <c r="L418" i="3" s="1"/>
  <c r="I423" i="3"/>
  <c r="J423" i="3" s="1"/>
  <c r="I451" i="3"/>
  <c r="J451" i="3" s="1"/>
  <c r="G478" i="3"/>
  <c r="K478" i="3" s="1"/>
  <c r="L478" i="3" s="1"/>
  <c r="G498" i="3"/>
  <c r="K498" i="3" s="1"/>
  <c r="L498" i="3" s="1"/>
  <c r="I529" i="3"/>
  <c r="J529" i="3" s="1"/>
  <c r="I533" i="3"/>
  <c r="J533" i="3" s="1"/>
  <c r="I534" i="3"/>
  <c r="J534" i="3" s="1"/>
  <c r="G545" i="3"/>
  <c r="K545" i="3" s="1"/>
  <c r="L545" i="3" s="1"/>
  <c r="G556" i="3"/>
  <c r="K556" i="3" s="1"/>
  <c r="L556" i="3" s="1"/>
  <c r="I567" i="3"/>
  <c r="J567" i="3" s="1"/>
  <c r="G592" i="3"/>
  <c r="K592" i="3" s="1"/>
  <c r="L592" i="3" s="1"/>
  <c r="I598" i="3"/>
  <c r="J598" i="3" s="1"/>
  <c r="G599" i="3"/>
  <c r="K599" i="3" s="1"/>
  <c r="L599" i="3" s="1"/>
  <c r="G607" i="3"/>
  <c r="K607" i="3" s="1"/>
  <c r="L607" i="3" s="1"/>
  <c r="G638" i="3"/>
  <c r="K638" i="3" s="1"/>
  <c r="L638" i="3" s="1"/>
  <c r="G64" i="3"/>
  <c r="K64" i="3" s="1"/>
  <c r="L64" i="3" s="1"/>
  <c r="G66" i="3"/>
  <c r="K66" i="3" s="1"/>
  <c r="L66" i="3" s="1"/>
  <c r="G103" i="3"/>
  <c r="K103" i="3" s="1"/>
  <c r="L103" i="3" s="1"/>
  <c r="I105" i="3"/>
  <c r="J105" i="3" s="1"/>
  <c r="G125" i="3"/>
  <c r="K125" i="3" s="1"/>
  <c r="L125" i="3" s="1"/>
  <c r="G136" i="3"/>
  <c r="K136" i="3" s="1"/>
  <c r="L136" i="3" s="1"/>
  <c r="G137" i="3"/>
  <c r="K137" i="3" s="1"/>
  <c r="L137" i="3" s="1"/>
  <c r="G138" i="3"/>
  <c r="K138" i="3" s="1"/>
  <c r="L138" i="3" s="1"/>
  <c r="G142" i="3"/>
  <c r="K142" i="3" s="1"/>
  <c r="L142" i="3" s="1"/>
  <c r="G166" i="3"/>
  <c r="K166" i="3" s="1"/>
  <c r="L166" i="3" s="1"/>
  <c r="I167" i="3"/>
  <c r="J167" i="3" s="1"/>
  <c r="I195" i="3"/>
  <c r="J195" i="3" s="1"/>
  <c r="G196" i="3"/>
  <c r="K196" i="3" s="1"/>
  <c r="L196" i="3" s="1"/>
  <c r="G197" i="3"/>
  <c r="K197" i="3" s="1"/>
  <c r="L197" i="3" s="1"/>
  <c r="G217" i="3"/>
  <c r="K217" i="3" s="1"/>
  <c r="L217" i="3" s="1"/>
  <c r="I218" i="3"/>
  <c r="J218" i="3" s="1"/>
  <c r="I231" i="3"/>
  <c r="J231" i="3" s="1"/>
  <c r="G232" i="3"/>
  <c r="K232" i="3" s="1"/>
  <c r="L232" i="3" s="1"/>
  <c r="G233" i="3"/>
  <c r="K233" i="3" s="1"/>
  <c r="L233" i="3" s="1"/>
  <c r="G243" i="3"/>
  <c r="K243" i="3" s="1"/>
  <c r="L243" i="3" s="1"/>
  <c r="I244" i="3"/>
  <c r="J244" i="3" s="1"/>
  <c r="I289" i="3"/>
  <c r="J289" i="3" s="1"/>
  <c r="I294" i="3"/>
  <c r="J294" i="3" s="1"/>
  <c r="G295" i="3"/>
  <c r="K295" i="3" s="1"/>
  <c r="L295" i="3" s="1"/>
  <c r="G310" i="3"/>
  <c r="K310" i="3" s="1"/>
  <c r="L310" i="3" s="1"/>
  <c r="I321" i="3"/>
  <c r="J321" i="3" s="1"/>
  <c r="G323" i="3"/>
  <c r="K323" i="3" s="1"/>
  <c r="L323" i="3" s="1"/>
  <c r="G324" i="3"/>
  <c r="K324" i="3" s="1"/>
  <c r="L324" i="3" s="1"/>
  <c r="G333" i="3"/>
  <c r="K333" i="3" s="1"/>
  <c r="L333" i="3" s="1"/>
  <c r="I334" i="3"/>
  <c r="J334" i="3" s="1"/>
  <c r="I341" i="3"/>
  <c r="J341" i="3" s="1"/>
  <c r="G383" i="3"/>
  <c r="K383" i="3" s="1"/>
  <c r="L383" i="3" s="1"/>
  <c r="G384" i="3"/>
  <c r="K384" i="3" s="1"/>
  <c r="L384" i="3" s="1"/>
  <c r="G398" i="3"/>
  <c r="K398" i="3" s="1"/>
  <c r="L398" i="3" s="1"/>
  <c r="I403" i="3"/>
  <c r="J403" i="3" s="1"/>
  <c r="G404" i="3"/>
  <c r="K404" i="3" s="1"/>
  <c r="L404" i="3" s="1"/>
  <c r="I468" i="3"/>
  <c r="J468" i="3" s="1"/>
  <c r="I485" i="3"/>
  <c r="J485" i="3" s="1"/>
  <c r="G505" i="3"/>
  <c r="K505" i="3" s="1"/>
  <c r="L505" i="3" s="1"/>
  <c r="I543" i="3"/>
  <c r="J543" i="3" s="1"/>
  <c r="I632" i="3"/>
  <c r="J632" i="3" s="1"/>
  <c r="I211" i="3"/>
  <c r="J211" i="3" s="1"/>
  <c r="I236" i="3"/>
  <c r="J236" i="3" s="1"/>
  <c r="I253" i="3"/>
  <c r="J253" i="3" s="1"/>
  <c r="G256" i="3"/>
  <c r="K256" i="3" s="1"/>
  <c r="L256" i="3" s="1"/>
  <c r="G271" i="3"/>
  <c r="K271" i="3" s="1"/>
  <c r="L271" i="3" s="1"/>
  <c r="G338" i="3"/>
  <c r="K338" i="3" s="1"/>
  <c r="L338" i="3" s="1"/>
  <c r="I414" i="3"/>
  <c r="J414" i="3" s="1"/>
  <c r="G431" i="3"/>
  <c r="K431" i="3" s="1"/>
  <c r="L431" i="3" s="1"/>
  <c r="G455" i="3"/>
  <c r="K455" i="3" s="1"/>
  <c r="L455" i="3" s="1"/>
  <c r="I456" i="3"/>
  <c r="J456" i="3" s="1"/>
  <c r="I482" i="3"/>
  <c r="J482" i="3" s="1"/>
  <c r="I512" i="3"/>
  <c r="J512" i="3" s="1"/>
  <c r="G513" i="3"/>
  <c r="K513" i="3" s="1"/>
  <c r="L513" i="3" s="1"/>
  <c r="G524" i="3"/>
  <c r="K524" i="3" s="1"/>
  <c r="L524" i="3" s="1"/>
  <c r="G574" i="3"/>
  <c r="K574" i="3" s="1"/>
  <c r="L574" i="3" s="1"/>
  <c r="I586" i="3"/>
  <c r="J586" i="3" s="1"/>
  <c r="G20" i="3"/>
  <c r="K20" i="3" s="1"/>
  <c r="L20" i="3" s="1"/>
  <c r="G112" i="3"/>
  <c r="K112" i="3" s="1"/>
  <c r="L112" i="3" s="1"/>
  <c r="G120" i="3"/>
  <c r="K120" i="3" s="1"/>
  <c r="L120" i="3" s="1"/>
  <c r="I122" i="3"/>
  <c r="J122" i="3" s="1"/>
  <c r="I134" i="3"/>
  <c r="J134" i="3" s="1"/>
  <c r="G146" i="3"/>
  <c r="K146" i="3" s="1"/>
  <c r="L146" i="3" s="1"/>
  <c r="G192" i="3"/>
  <c r="K192" i="3" s="1"/>
  <c r="L192" i="3" s="1"/>
  <c r="I193" i="3"/>
  <c r="J193" i="3" s="1"/>
  <c r="I19" i="3"/>
  <c r="J19" i="3" s="1"/>
  <c r="G27" i="3"/>
  <c r="K27" i="3" s="1"/>
  <c r="L27" i="3" s="1"/>
  <c r="G29" i="3"/>
  <c r="K29" i="3" s="1"/>
  <c r="L29" i="3" s="1"/>
  <c r="G80" i="3"/>
  <c r="K80" i="3" s="1"/>
  <c r="L80" i="3" s="1"/>
  <c r="I97" i="3"/>
  <c r="J97" i="3" s="1"/>
  <c r="I113" i="3"/>
  <c r="J113" i="3" s="1"/>
  <c r="I119" i="3"/>
  <c r="J119" i="3" s="1"/>
  <c r="I145" i="3"/>
  <c r="J145" i="3" s="1"/>
  <c r="I150" i="3"/>
  <c r="J150" i="3" s="1"/>
  <c r="I204" i="3"/>
  <c r="J204" i="3" s="1"/>
  <c r="I267" i="3"/>
  <c r="J267" i="3" s="1"/>
  <c r="G276" i="3"/>
  <c r="K276" i="3" s="1"/>
  <c r="L276" i="3" s="1"/>
  <c r="G314" i="3"/>
  <c r="K314" i="3" s="1"/>
  <c r="L314" i="3" s="1"/>
  <c r="G316" i="3"/>
  <c r="K316" i="3" s="1"/>
  <c r="L316" i="3" s="1"/>
  <c r="I353" i="3"/>
  <c r="J353" i="3" s="1"/>
  <c r="I362" i="3"/>
  <c r="J362" i="3" s="1"/>
  <c r="G378" i="3"/>
  <c r="K378" i="3" s="1"/>
  <c r="L378" i="3" s="1"/>
  <c r="I394" i="3"/>
  <c r="J394" i="3" s="1"/>
  <c r="G427" i="3"/>
  <c r="K427" i="3" s="1"/>
  <c r="L427" i="3" s="1"/>
  <c r="G429" i="3"/>
  <c r="K429" i="3" s="1"/>
  <c r="L429" i="3" s="1"/>
  <c r="I438" i="3"/>
  <c r="J438" i="3" s="1"/>
  <c r="G462" i="3"/>
  <c r="K462" i="3" s="1"/>
  <c r="L462" i="3" s="1"/>
  <c r="G471" i="3"/>
  <c r="K471" i="3" s="1"/>
  <c r="L471" i="3" s="1"/>
  <c r="G489" i="3"/>
  <c r="K489" i="3" s="1"/>
  <c r="L489" i="3" s="1"/>
  <c r="I493" i="3"/>
  <c r="J493" i="3" s="1"/>
  <c r="G494" i="3"/>
  <c r="K494" i="3" s="1"/>
  <c r="L494" i="3" s="1"/>
  <c r="G500" i="3"/>
  <c r="K500" i="3" s="1"/>
  <c r="L500" i="3" s="1"/>
  <c r="I510" i="3"/>
  <c r="J510" i="3" s="1"/>
  <c r="G521" i="3"/>
  <c r="K521" i="3" s="1"/>
  <c r="L521" i="3" s="1"/>
  <c r="G539" i="3"/>
  <c r="K539" i="3" s="1"/>
  <c r="L539" i="3" s="1"/>
  <c r="G549" i="3"/>
  <c r="K549" i="3" s="1"/>
  <c r="L549" i="3" s="1"/>
  <c r="I558" i="3"/>
  <c r="J558" i="3" s="1"/>
  <c r="I559" i="3"/>
  <c r="J559" i="3" s="1"/>
  <c r="G563" i="3"/>
  <c r="K563" i="3" s="1"/>
  <c r="L563" i="3" s="1"/>
  <c r="G617" i="3"/>
  <c r="K617" i="3" s="1"/>
  <c r="L617" i="3" s="1"/>
  <c r="G79" i="3"/>
  <c r="K79" i="3" s="1"/>
  <c r="L79" i="3" s="1"/>
  <c r="I91" i="3"/>
  <c r="J91" i="3" s="1"/>
  <c r="G91" i="3"/>
  <c r="K91" i="3" s="1"/>
  <c r="L91" i="3" s="1"/>
  <c r="I98" i="3"/>
  <c r="J98" i="3" s="1"/>
  <c r="G98" i="3"/>
  <c r="K98" i="3" s="1"/>
  <c r="L98" i="3" s="1"/>
  <c r="I132" i="3"/>
  <c r="J132" i="3" s="1"/>
  <c r="G132" i="3"/>
  <c r="K132" i="3" s="1"/>
  <c r="L132" i="3" s="1"/>
  <c r="I144" i="3"/>
  <c r="J144" i="3" s="1"/>
  <c r="G144" i="3"/>
  <c r="K144" i="3" s="1"/>
  <c r="L144" i="3" s="1"/>
  <c r="G279" i="3"/>
  <c r="K279" i="3" s="1"/>
  <c r="L279" i="3" s="1"/>
  <c r="I279" i="3"/>
  <c r="J279" i="3" s="1"/>
  <c r="I99" i="3"/>
  <c r="J99" i="3" s="1"/>
  <c r="G99" i="3"/>
  <c r="K99" i="3" s="1"/>
  <c r="L99" i="3" s="1"/>
  <c r="I110" i="3"/>
  <c r="J110" i="3" s="1"/>
  <c r="G110" i="3"/>
  <c r="K110" i="3" s="1"/>
  <c r="L110" i="3" s="1"/>
  <c r="G313" i="3"/>
  <c r="K313" i="3" s="1"/>
  <c r="L313" i="3" s="1"/>
  <c r="I313" i="3"/>
  <c r="J313" i="3" s="1"/>
  <c r="I472" i="3"/>
  <c r="J472" i="3" s="1"/>
  <c r="G472" i="3"/>
  <c r="K472" i="3" s="1"/>
  <c r="L472" i="3" s="1"/>
  <c r="I17" i="3"/>
  <c r="J17" i="3" s="1"/>
  <c r="I11" i="3"/>
  <c r="J11" i="3" s="1"/>
  <c r="I26" i="3"/>
  <c r="J26" i="3" s="1"/>
  <c r="G36" i="3"/>
  <c r="K36" i="3" s="1"/>
  <c r="L36" i="3" s="1"/>
  <c r="I43" i="3"/>
  <c r="J43" i="3" s="1"/>
  <c r="I90" i="3"/>
  <c r="J90" i="3" s="1"/>
  <c r="G90" i="3"/>
  <c r="K90" i="3" s="1"/>
  <c r="L90" i="3" s="1"/>
  <c r="I107" i="3"/>
  <c r="J107" i="3" s="1"/>
  <c r="G107" i="3"/>
  <c r="K107" i="3" s="1"/>
  <c r="L107" i="3" s="1"/>
  <c r="G109" i="3"/>
  <c r="K109" i="3" s="1"/>
  <c r="L109" i="3" s="1"/>
  <c r="I109" i="3"/>
  <c r="J109" i="3" s="1"/>
  <c r="G156" i="3"/>
  <c r="K156" i="3" s="1"/>
  <c r="L156" i="3" s="1"/>
  <c r="I156" i="3"/>
  <c r="J156" i="3" s="1"/>
  <c r="I277" i="3"/>
  <c r="J277" i="3" s="1"/>
  <c r="G277" i="3"/>
  <c r="K277" i="3" s="1"/>
  <c r="L277" i="3" s="1"/>
  <c r="G86" i="3"/>
  <c r="K86" i="3" s="1"/>
  <c r="L86" i="3" s="1"/>
  <c r="G143" i="3"/>
  <c r="K143" i="3" s="1"/>
  <c r="L143" i="3" s="1"/>
  <c r="I143" i="3"/>
  <c r="J143" i="3" s="1"/>
  <c r="I155" i="3"/>
  <c r="J155" i="3" s="1"/>
  <c r="G155" i="3"/>
  <c r="K155" i="3" s="1"/>
  <c r="L155" i="3" s="1"/>
  <c r="I21" i="3"/>
  <c r="J21" i="3" s="1"/>
  <c r="G39" i="3"/>
  <c r="K39" i="3" s="1"/>
  <c r="L39" i="3" s="1"/>
  <c r="I48" i="3"/>
  <c r="J48" i="3" s="1"/>
  <c r="G22" i="3"/>
  <c r="K22" i="3" s="1"/>
  <c r="L22" i="3" s="1"/>
  <c r="I31" i="3"/>
  <c r="J31" i="3" s="1"/>
  <c r="I55" i="3"/>
  <c r="J55" i="3" s="1"/>
  <c r="G55" i="3"/>
  <c r="K55" i="3" s="1"/>
  <c r="L55" i="3" s="1"/>
  <c r="G72" i="3"/>
  <c r="K72" i="3" s="1"/>
  <c r="L72" i="3" s="1"/>
  <c r="G154" i="3"/>
  <c r="K154" i="3" s="1"/>
  <c r="L154" i="3" s="1"/>
  <c r="I154" i="3"/>
  <c r="J154" i="3" s="1"/>
  <c r="G329" i="3"/>
  <c r="K329" i="3" s="1"/>
  <c r="L329" i="3" s="1"/>
  <c r="I329" i="3"/>
  <c r="J329" i="3" s="1"/>
  <c r="I114" i="3"/>
  <c r="J114" i="3" s="1"/>
  <c r="G114" i="3"/>
  <c r="K114" i="3" s="1"/>
  <c r="L114" i="3" s="1"/>
  <c r="I54" i="3"/>
  <c r="J54" i="3" s="1"/>
  <c r="G54" i="3"/>
  <c r="K54" i="3" s="1"/>
  <c r="L54" i="3" s="1"/>
  <c r="G115" i="3"/>
  <c r="K115" i="3" s="1"/>
  <c r="L115" i="3" s="1"/>
  <c r="G123" i="3"/>
  <c r="K123" i="3" s="1"/>
  <c r="L123" i="3" s="1"/>
  <c r="I173" i="3"/>
  <c r="J173" i="3" s="1"/>
  <c r="G173" i="3"/>
  <c r="K173" i="3" s="1"/>
  <c r="L173" i="3" s="1"/>
  <c r="I297" i="3"/>
  <c r="J297" i="3" s="1"/>
  <c r="G304" i="3"/>
  <c r="K304" i="3" s="1"/>
  <c r="L304" i="3" s="1"/>
  <c r="I304" i="3"/>
  <c r="J304" i="3" s="1"/>
  <c r="I307" i="3"/>
  <c r="J307" i="3" s="1"/>
  <c r="G307" i="3"/>
  <c r="K307" i="3" s="1"/>
  <c r="L307" i="3" s="1"/>
  <c r="I342" i="3"/>
  <c r="J342" i="3" s="1"/>
  <c r="G342" i="3"/>
  <c r="K342" i="3" s="1"/>
  <c r="L342" i="3" s="1"/>
  <c r="I354" i="3"/>
  <c r="J354" i="3" s="1"/>
  <c r="G354" i="3"/>
  <c r="K354" i="3" s="1"/>
  <c r="L354" i="3" s="1"/>
  <c r="I118" i="3"/>
  <c r="J118" i="3" s="1"/>
  <c r="G118" i="3"/>
  <c r="K118" i="3" s="1"/>
  <c r="L118" i="3" s="1"/>
  <c r="I327" i="3"/>
  <c r="J327" i="3" s="1"/>
  <c r="G327" i="3"/>
  <c r="K327" i="3" s="1"/>
  <c r="L327" i="3" s="1"/>
  <c r="I439" i="3"/>
  <c r="J439" i="3" s="1"/>
  <c r="G439" i="3"/>
  <c r="K439" i="3" s="1"/>
  <c r="L439" i="3" s="1"/>
  <c r="I127" i="3"/>
  <c r="J127" i="3" s="1"/>
  <c r="G127" i="3"/>
  <c r="K127" i="3" s="1"/>
  <c r="L127" i="3" s="1"/>
  <c r="I257" i="3"/>
  <c r="J257" i="3" s="1"/>
  <c r="G257" i="3"/>
  <c r="K257" i="3" s="1"/>
  <c r="L257" i="3" s="1"/>
  <c r="I326" i="3"/>
  <c r="J326" i="3" s="1"/>
  <c r="G326" i="3"/>
  <c r="K326" i="3" s="1"/>
  <c r="L326" i="3" s="1"/>
  <c r="I390" i="3"/>
  <c r="J390" i="3" s="1"/>
  <c r="G390" i="3"/>
  <c r="K390" i="3" s="1"/>
  <c r="L390" i="3" s="1"/>
  <c r="I126" i="3"/>
  <c r="J126" i="3" s="1"/>
  <c r="I135" i="3"/>
  <c r="J135" i="3" s="1"/>
  <c r="G135" i="3"/>
  <c r="K135" i="3" s="1"/>
  <c r="L135" i="3" s="1"/>
  <c r="G141" i="3"/>
  <c r="K141" i="3" s="1"/>
  <c r="L141" i="3" s="1"/>
  <c r="G165" i="3"/>
  <c r="K165" i="3" s="1"/>
  <c r="L165" i="3" s="1"/>
  <c r="G191" i="3"/>
  <c r="K191" i="3" s="1"/>
  <c r="L191" i="3" s="1"/>
  <c r="I194" i="3"/>
  <c r="J194" i="3" s="1"/>
  <c r="G194" i="3"/>
  <c r="K194" i="3" s="1"/>
  <c r="L194" i="3" s="1"/>
  <c r="I209" i="3"/>
  <c r="J209" i="3" s="1"/>
  <c r="G209" i="3"/>
  <c r="K209" i="3" s="1"/>
  <c r="L209" i="3" s="1"/>
  <c r="I224" i="3"/>
  <c r="J224" i="3" s="1"/>
  <c r="G224" i="3"/>
  <c r="K224" i="3" s="1"/>
  <c r="L224" i="3" s="1"/>
  <c r="I249" i="3"/>
  <c r="J249" i="3" s="1"/>
  <c r="G249" i="3"/>
  <c r="K249" i="3" s="1"/>
  <c r="L249" i="3" s="1"/>
  <c r="I259" i="3"/>
  <c r="J259" i="3" s="1"/>
  <c r="I339" i="3"/>
  <c r="J339" i="3" s="1"/>
  <c r="I168" i="3"/>
  <c r="J168" i="3" s="1"/>
  <c r="G168" i="3"/>
  <c r="K168" i="3" s="1"/>
  <c r="L168" i="3" s="1"/>
  <c r="I199" i="3"/>
  <c r="J199" i="3" s="1"/>
  <c r="G199" i="3"/>
  <c r="K199" i="3" s="1"/>
  <c r="L199" i="3" s="1"/>
  <c r="I216" i="3"/>
  <c r="J216" i="3" s="1"/>
  <c r="G216" i="3"/>
  <c r="K216" i="3" s="1"/>
  <c r="L216" i="3" s="1"/>
  <c r="I242" i="3"/>
  <c r="J242" i="3" s="1"/>
  <c r="G242" i="3"/>
  <c r="K242" i="3" s="1"/>
  <c r="L242" i="3" s="1"/>
  <c r="I285" i="3"/>
  <c r="J285" i="3" s="1"/>
  <c r="G285" i="3"/>
  <c r="K285" i="3" s="1"/>
  <c r="L285" i="3" s="1"/>
  <c r="I357" i="3"/>
  <c r="J357" i="3" s="1"/>
  <c r="G357" i="3"/>
  <c r="K357" i="3" s="1"/>
  <c r="L357" i="3" s="1"/>
  <c r="I381" i="3"/>
  <c r="J381" i="3" s="1"/>
  <c r="G381" i="3"/>
  <c r="K381" i="3" s="1"/>
  <c r="L381" i="3" s="1"/>
  <c r="I442" i="3"/>
  <c r="J442" i="3" s="1"/>
  <c r="G442" i="3"/>
  <c r="K442" i="3" s="1"/>
  <c r="L442" i="3" s="1"/>
  <c r="I319" i="3"/>
  <c r="J319" i="3" s="1"/>
  <c r="G319" i="3"/>
  <c r="K319" i="3" s="1"/>
  <c r="L319" i="3" s="1"/>
  <c r="I434" i="3"/>
  <c r="J434" i="3" s="1"/>
  <c r="G434" i="3"/>
  <c r="K434" i="3" s="1"/>
  <c r="L434" i="3" s="1"/>
  <c r="G203" i="3"/>
  <c r="K203" i="3" s="1"/>
  <c r="L203" i="3" s="1"/>
  <c r="G219" i="3"/>
  <c r="K219" i="3" s="1"/>
  <c r="L219" i="3" s="1"/>
  <c r="G229" i="3"/>
  <c r="K229" i="3" s="1"/>
  <c r="L229" i="3" s="1"/>
  <c r="G245" i="3"/>
  <c r="K245" i="3" s="1"/>
  <c r="L245" i="3" s="1"/>
  <c r="G252" i="3"/>
  <c r="K252" i="3" s="1"/>
  <c r="L252" i="3" s="1"/>
  <c r="G260" i="3"/>
  <c r="K260" i="3" s="1"/>
  <c r="L260" i="3" s="1"/>
  <c r="G268" i="3"/>
  <c r="K268" i="3" s="1"/>
  <c r="L268" i="3" s="1"/>
  <c r="G280" i="3"/>
  <c r="K280" i="3" s="1"/>
  <c r="L280" i="3" s="1"/>
  <c r="G288" i="3"/>
  <c r="K288" i="3" s="1"/>
  <c r="L288" i="3" s="1"/>
  <c r="I299" i="3"/>
  <c r="J299" i="3" s="1"/>
  <c r="G318" i="3"/>
  <c r="K318" i="3" s="1"/>
  <c r="L318" i="3" s="1"/>
  <c r="G332" i="3"/>
  <c r="K332" i="3" s="1"/>
  <c r="L332" i="3" s="1"/>
  <c r="I409" i="3"/>
  <c r="J409" i="3" s="1"/>
  <c r="G409" i="3"/>
  <c r="K409" i="3" s="1"/>
  <c r="L409" i="3" s="1"/>
  <c r="I426" i="3"/>
  <c r="J426" i="3" s="1"/>
  <c r="G426" i="3"/>
  <c r="K426" i="3" s="1"/>
  <c r="L426" i="3" s="1"/>
  <c r="I311" i="3"/>
  <c r="J311" i="3" s="1"/>
  <c r="G311" i="3"/>
  <c r="K311" i="3" s="1"/>
  <c r="L311" i="3" s="1"/>
  <c r="I399" i="3"/>
  <c r="J399" i="3" s="1"/>
  <c r="G399" i="3"/>
  <c r="K399" i="3" s="1"/>
  <c r="L399" i="3" s="1"/>
  <c r="I550" i="3"/>
  <c r="J550" i="3" s="1"/>
  <c r="G550" i="3"/>
  <c r="K550" i="3" s="1"/>
  <c r="L550" i="3" s="1"/>
  <c r="I497" i="3"/>
  <c r="J497" i="3" s="1"/>
  <c r="G497" i="3"/>
  <c r="K497" i="3" s="1"/>
  <c r="L497" i="3" s="1"/>
  <c r="I566" i="3"/>
  <c r="J566" i="3" s="1"/>
  <c r="G566" i="3"/>
  <c r="K566" i="3" s="1"/>
  <c r="L566" i="3" s="1"/>
  <c r="I445" i="3"/>
  <c r="J445" i="3" s="1"/>
  <c r="G445" i="3"/>
  <c r="K445" i="3" s="1"/>
  <c r="L445" i="3" s="1"/>
  <c r="I453" i="3"/>
  <c r="J453" i="3" s="1"/>
  <c r="G453" i="3"/>
  <c r="K453" i="3" s="1"/>
  <c r="L453" i="3" s="1"/>
  <c r="I506" i="3"/>
  <c r="J506" i="3" s="1"/>
  <c r="G506" i="3"/>
  <c r="K506" i="3" s="1"/>
  <c r="L506" i="3" s="1"/>
  <c r="I613" i="3"/>
  <c r="J613" i="3" s="1"/>
  <c r="G613" i="3"/>
  <c r="K613" i="3" s="1"/>
  <c r="L613" i="3" s="1"/>
  <c r="G355" i="3"/>
  <c r="K355" i="3" s="1"/>
  <c r="L355" i="3" s="1"/>
  <c r="G364" i="3"/>
  <c r="K364" i="3" s="1"/>
  <c r="L364" i="3" s="1"/>
  <c r="G379" i="3"/>
  <c r="K379" i="3" s="1"/>
  <c r="L379" i="3" s="1"/>
  <c r="G387" i="3"/>
  <c r="K387" i="3" s="1"/>
  <c r="L387" i="3" s="1"/>
  <c r="G396" i="3"/>
  <c r="K396" i="3" s="1"/>
  <c r="L396" i="3" s="1"/>
  <c r="G406" i="3"/>
  <c r="K406" i="3" s="1"/>
  <c r="L406" i="3" s="1"/>
  <c r="G417" i="3"/>
  <c r="K417" i="3" s="1"/>
  <c r="L417" i="3" s="1"/>
  <c r="G432" i="3"/>
  <c r="K432" i="3" s="1"/>
  <c r="L432" i="3" s="1"/>
  <c r="G440" i="3"/>
  <c r="K440" i="3" s="1"/>
  <c r="L440" i="3" s="1"/>
  <c r="I443" i="3"/>
  <c r="J443" i="3" s="1"/>
  <c r="I449" i="3"/>
  <c r="J449" i="3" s="1"/>
  <c r="I458" i="3"/>
  <c r="J458" i="3" s="1"/>
  <c r="I480" i="3"/>
  <c r="J480" i="3" s="1"/>
  <c r="G480" i="3"/>
  <c r="K480" i="3" s="1"/>
  <c r="L480" i="3" s="1"/>
  <c r="I518" i="3"/>
  <c r="J518" i="3" s="1"/>
  <c r="G518" i="3"/>
  <c r="K518" i="3" s="1"/>
  <c r="L518" i="3" s="1"/>
  <c r="I628" i="3"/>
  <c r="J628" i="3" s="1"/>
  <c r="G628" i="3"/>
  <c r="K628" i="3" s="1"/>
  <c r="L628" i="3" s="1"/>
  <c r="I580" i="3"/>
  <c r="J580" i="3" s="1"/>
  <c r="G580" i="3"/>
  <c r="K580" i="3" s="1"/>
  <c r="L580" i="3" s="1"/>
  <c r="I603" i="3"/>
  <c r="J603" i="3" s="1"/>
  <c r="G603" i="3"/>
  <c r="K603" i="3" s="1"/>
  <c r="L603" i="3" s="1"/>
  <c r="I540" i="3"/>
  <c r="J540" i="3" s="1"/>
  <c r="G540" i="3"/>
  <c r="K540" i="3" s="1"/>
  <c r="L540" i="3" s="1"/>
  <c r="I557" i="3"/>
  <c r="J557" i="3" s="1"/>
  <c r="G557" i="3"/>
  <c r="K557" i="3" s="1"/>
  <c r="L557" i="3" s="1"/>
  <c r="I575" i="3"/>
  <c r="J575" i="3" s="1"/>
  <c r="G575" i="3"/>
  <c r="K575" i="3" s="1"/>
  <c r="L575" i="3" s="1"/>
  <c r="I527" i="3"/>
  <c r="J527" i="3" s="1"/>
  <c r="G527" i="3"/>
  <c r="K527" i="3" s="1"/>
  <c r="L527" i="3" s="1"/>
  <c r="I620" i="3"/>
  <c r="J620" i="3" s="1"/>
  <c r="G620" i="3"/>
  <c r="K620" i="3" s="1"/>
  <c r="L620" i="3" s="1"/>
  <c r="G463" i="3"/>
  <c r="K463" i="3" s="1"/>
  <c r="L463" i="3" s="1"/>
  <c r="G470" i="3"/>
  <c r="K470" i="3" s="1"/>
  <c r="L470" i="3" s="1"/>
  <c r="G477" i="3"/>
  <c r="K477" i="3" s="1"/>
  <c r="L477" i="3" s="1"/>
  <c r="G487" i="3"/>
  <c r="K487" i="3" s="1"/>
  <c r="L487" i="3" s="1"/>
  <c r="G495" i="3"/>
  <c r="K495" i="3" s="1"/>
  <c r="L495" i="3" s="1"/>
  <c r="G504" i="3"/>
  <c r="K504" i="3" s="1"/>
  <c r="L504" i="3" s="1"/>
  <c r="G516" i="3"/>
  <c r="K516" i="3" s="1"/>
  <c r="L516" i="3" s="1"/>
  <c r="G525" i="3"/>
  <c r="K525" i="3" s="1"/>
  <c r="L525" i="3" s="1"/>
  <c r="G538" i="3"/>
  <c r="K538" i="3" s="1"/>
  <c r="L538" i="3" s="1"/>
  <c r="G548" i="3"/>
  <c r="K548" i="3" s="1"/>
  <c r="L548" i="3" s="1"/>
  <c r="G555" i="3"/>
  <c r="K555" i="3" s="1"/>
  <c r="L555" i="3" s="1"/>
  <c r="G564" i="3"/>
  <c r="K564" i="3" s="1"/>
  <c r="L564" i="3" s="1"/>
  <c r="G573" i="3"/>
  <c r="K573" i="3" s="1"/>
  <c r="L573" i="3" s="1"/>
  <c r="G600" i="3"/>
  <c r="K600" i="3" s="1"/>
  <c r="L600" i="3" s="1"/>
  <c r="G618" i="3"/>
  <c r="K618" i="3" s="1"/>
  <c r="L618" i="3" s="1"/>
  <c r="G639" i="3"/>
  <c r="K639" i="3" s="1"/>
  <c r="L639" i="3" s="1"/>
  <c r="G457" i="3"/>
  <c r="K457" i="3" s="1"/>
  <c r="L457" i="3" s="1"/>
  <c r="G576" i="3"/>
  <c r="K576" i="3" s="1"/>
  <c r="L576" i="3" s="1"/>
  <c r="G581" i="3"/>
  <c r="K581" i="3" s="1"/>
  <c r="L581" i="3" s="1"/>
  <c r="G590" i="3"/>
  <c r="K590" i="3" s="1"/>
  <c r="L590" i="3" s="1"/>
  <c r="G604" i="3"/>
  <c r="K604" i="3" s="1"/>
  <c r="L604" i="3" s="1"/>
  <c r="G614" i="3"/>
  <c r="K614" i="3" s="1"/>
  <c r="L614" i="3" s="1"/>
  <c r="G622" i="3"/>
  <c r="K622" i="3" s="1"/>
  <c r="L622" i="3" s="1"/>
  <c r="G629" i="3"/>
  <c r="K629" i="3" s="1"/>
  <c r="L629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3" i="4"/>
  <c r="O613" i="4" s="1"/>
  <c r="L613" i="4"/>
  <c r="P613" i="4" s="1"/>
  <c r="Q613" i="4" s="1"/>
  <c r="N637" i="4"/>
  <c r="O637" i="4" s="1"/>
  <c r="L637" i="4"/>
  <c r="P637" i="4" s="1"/>
  <c r="Q637" i="4" s="1"/>
  <c r="L644" i="4"/>
  <c r="P644" i="4" s="1"/>
  <c r="Q644" i="4" s="1"/>
  <c r="N653" i="4"/>
  <c r="O653" i="4" s="1"/>
  <c r="L653" i="4"/>
  <c r="P653" i="4" s="1"/>
  <c r="Q653" i="4" s="1"/>
  <c r="L660" i="4"/>
  <c r="P660" i="4" s="1"/>
  <c r="Q660" i="4" s="1"/>
  <c r="N662" i="4"/>
  <c r="O662" i="4" s="1"/>
  <c r="L662" i="4"/>
  <c r="P662" i="4" s="1"/>
  <c r="Q662" i="4" s="1"/>
  <c r="N664" i="4"/>
  <c r="O664" i="4" s="1"/>
  <c r="L664" i="4"/>
  <c r="P664" i="4" s="1"/>
  <c r="Q664" i="4" s="1"/>
  <c r="N679" i="4"/>
  <c r="O679" i="4" s="1"/>
  <c r="L679" i="4"/>
  <c r="P679" i="4" s="1"/>
  <c r="Q679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5" i="4"/>
  <c r="O605" i="4" s="1"/>
  <c r="L605" i="4"/>
  <c r="P605" i="4" s="1"/>
  <c r="Q605" i="4" s="1"/>
  <c r="N697" i="4"/>
  <c r="O697" i="4" s="1"/>
  <c r="L697" i="4"/>
  <c r="P697" i="4" s="1"/>
  <c r="Q697" i="4" s="1"/>
  <c r="N576" i="4"/>
  <c r="O576" i="4" s="1"/>
  <c r="L576" i="4"/>
  <c r="P576" i="4" s="1"/>
  <c r="Q576" i="4" s="1"/>
  <c r="N629" i="4"/>
  <c r="O629" i="4" s="1"/>
  <c r="L629" i="4"/>
  <c r="P629" i="4" s="1"/>
  <c r="Q629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6" i="4"/>
  <c r="P636" i="4" s="1"/>
  <c r="Q636" i="4" s="1"/>
  <c r="N645" i="4"/>
  <c r="O645" i="4" s="1"/>
  <c r="L645" i="4"/>
  <c r="P645" i="4" s="1"/>
  <c r="Q645" i="4" s="1"/>
  <c r="L652" i="4"/>
  <c r="P652" i="4" s="1"/>
  <c r="Q652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L712" i="4"/>
  <c r="P712" i="4" s="1"/>
  <c r="Q712" i="4" s="1"/>
  <c r="N596" i="4"/>
  <c r="O596" i="4" s="1"/>
  <c r="L596" i="4"/>
  <c r="P596" i="4" s="1"/>
  <c r="Q596" i="4" s="1"/>
  <c r="N621" i="4"/>
  <c r="O621" i="4" s="1"/>
  <c r="L621" i="4"/>
  <c r="P621" i="4" s="1"/>
  <c r="Q621" i="4" s="1"/>
  <c r="N665" i="4"/>
  <c r="O665" i="4" s="1"/>
  <c r="N678" i="4"/>
  <c r="O678" i="4" s="1"/>
  <c r="L678" i="4"/>
  <c r="P678" i="4" s="1"/>
  <c r="Q678" i="4" s="1"/>
  <c r="N588" i="4"/>
  <c r="O588" i="4" s="1"/>
  <c r="L588" i="4"/>
  <c r="P588" i="4" s="1"/>
  <c r="Q588" i="4" s="1"/>
  <c r="N736" i="4"/>
  <c r="O736" i="4" s="1"/>
  <c r="L736" i="4"/>
  <c r="P736" i="4" s="1"/>
  <c r="Q736" i="4" s="1"/>
  <c r="N675" i="4"/>
  <c r="O675" i="4" s="1"/>
  <c r="L675" i="4"/>
  <c r="P675" i="4" s="1"/>
  <c r="Q675" i="4" s="1"/>
  <c r="N683" i="4"/>
  <c r="O683" i="4" s="1"/>
  <c r="L683" i="4"/>
  <c r="P683" i="4" s="1"/>
  <c r="Q683" i="4" s="1"/>
  <c r="N848" i="4"/>
  <c r="O848" i="4" s="1"/>
  <c r="L848" i="4"/>
  <c r="P848" i="4" s="1"/>
  <c r="Q848" i="4" s="1"/>
  <c r="L597" i="4"/>
  <c r="P597" i="4" s="1"/>
  <c r="Q597" i="4" s="1"/>
  <c r="L606" i="4"/>
  <c r="P606" i="4" s="1"/>
  <c r="Q606" i="4" s="1"/>
  <c r="L614" i="4"/>
  <c r="P614" i="4" s="1"/>
  <c r="Q614" i="4" s="1"/>
  <c r="L622" i="4"/>
  <c r="P622" i="4" s="1"/>
  <c r="Q622" i="4" s="1"/>
  <c r="L630" i="4"/>
  <c r="P630" i="4" s="1"/>
  <c r="Q630" i="4" s="1"/>
  <c r="L638" i="4"/>
  <c r="P638" i="4" s="1"/>
  <c r="Q638" i="4" s="1"/>
  <c r="L646" i="4"/>
  <c r="P646" i="4" s="1"/>
  <c r="Q646" i="4" s="1"/>
  <c r="L654" i="4"/>
  <c r="P654" i="4" s="1"/>
  <c r="Q654" i="4" s="1"/>
  <c r="L704" i="4"/>
  <c r="P704" i="4" s="1"/>
  <c r="Q704" i="4" s="1"/>
  <c r="N744" i="4"/>
  <c r="O744" i="4" s="1"/>
  <c r="L744" i="4"/>
  <c r="P744" i="4" s="1"/>
  <c r="Q744" i="4" s="1"/>
  <c r="L639" i="4"/>
  <c r="P639" i="4" s="1"/>
  <c r="Q639" i="4" s="1"/>
  <c r="L647" i="4"/>
  <c r="P647" i="4" s="1"/>
  <c r="Q647" i="4" s="1"/>
  <c r="L655" i="4"/>
  <c r="P655" i="4" s="1"/>
  <c r="Q655" i="4" s="1"/>
  <c r="N673" i="4"/>
  <c r="O673" i="4" s="1"/>
  <c r="L696" i="4"/>
  <c r="P696" i="4" s="1"/>
  <c r="Q696" i="4" s="1"/>
  <c r="N713" i="4"/>
  <c r="O713" i="4" s="1"/>
  <c r="L713" i="4"/>
  <c r="P713" i="4" s="1"/>
  <c r="Q713" i="4" s="1"/>
  <c r="N720" i="4"/>
  <c r="O720" i="4" s="1"/>
  <c r="L720" i="4"/>
  <c r="P720" i="4" s="1"/>
  <c r="Q720" i="4" s="1"/>
  <c r="N752" i="4"/>
  <c r="O752" i="4" s="1"/>
  <c r="L752" i="4"/>
  <c r="P752" i="4" s="1"/>
  <c r="Q752" i="4" s="1"/>
  <c r="N760" i="4"/>
  <c r="O760" i="4" s="1"/>
  <c r="L760" i="4"/>
  <c r="P760" i="4" s="1"/>
  <c r="Q760" i="4" s="1"/>
  <c r="N768" i="4"/>
  <c r="O768" i="4" s="1"/>
  <c r="L768" i="4"/>
  <c r="P768" i="4" s="1"/>
  <c r="Q768" i="4" s="1"/>
  <c r="N772" i="4"/>
  <c r="O772" i="4" s="1"/>
  <c r="L772" i="4"/>
  <c r="P772" i="4" s="1"/>
  <c r="Q772" i="4" s="1"/>
  <c r="N811" i="4"/>
  <c r="O811" i="4" s="1"/>
  <c r="L811" i="4"/>
  <c r="P811" i="4" s="1"/>
  <c r="Q811" i="4" s="1"/>
  <c r="L672" i="4"/>
  <c r="P672" i="4" s="1"/>
  <c r="Q672" i="4" s="1"/>
  <c r="N681" i="4"/>
  <c r="O681" i="4" s="1"/>
  <c r="N705" i="4"/>
  <c r="O705" i="4" s="1"/>
  <c r="L705" i="4"/>
  <c r="P705" i="4" s="1"/>
  <c r="Q705" i="4" s="1"/>
  <c r="N728" i="4"/>
  <c r="O728" i="4" s="1"/>
  <c r="L728" i="4"/>
  <c r="P728" i="4" s="1"/>
  <c r="Q728" i="4" s="1"/>
  <c r="N808" i="4"/>
  <c r="O808" i="4" s="1"/>
  <c r="L808" i="4"/>
  <c r="P808" i="4" s="1"/>
  <c r="Q808" i="4" s="1"/>
  <c r="N1002" i="4"/>
  <c r="O1002" i="4" s="1"/>
  <c r="L1002" i="4"/>
  <c r="P1002" i="4" s="1"/>
  <c r="Q1002" i="4" s="1"/>
  <c r="L721" i="4"/>
  <c r="P721" i="4" s="1"/>
  <c r="Q721" i="4" s="1"/>
  <c r="L729" i="4"/>
  <c r="P729" i="4" s="1"/>
  <c r="Q729" i="4" s="1"/>
  <c r="L737" i="4"/>
  <c r="P737" i="4" s="1"/>
  <c r="Q737" i="4" s="1"/>
  <c r="L745" i="4"/>
  <c r="P745" i="4" s="1"/>
  <c r="Q745" i="4" s="1"/>
  <c r="L753" i="4"/>
  <c r="P753" i="4" s="1"/>
  <c r="Q753" i="4" s="1"/>
  <c r="L761" i="4"/>
  <c r="P761" i="4" s="1"/>
  <c r="Q761" i="4" s="1"/>
  <c r="L769" i="4"/>
  <c r="P769" i="4" s="1"/>
  <c r="Q769" i="4" s="1"/>
  <c r="L770" i="4"/>
  <c r="P770" i="4" s="1"/>
  <c r="Q770" i="4" s="1"/>
  <c r="L771" i="4"/>
  <c r="P771" i="4" s="1"/>
  <c r="Q771" i="4" s="1"/>
  <c r="N864" i="4"/>
  <c r="O864" i="4" s="1"/>
  <c r="L864" i="4"/>
  <c r="P864" i="4" s="1"/>
  <c r="Q864" i="4" s="1"/>
  <c r="N978" i="4"/>
  <c r="O978" i="4" s="1"/>
  <c r="L978" i="4"/>
  <c r="P978" i="4" s="1"/>
  <c r="Q978" i="4" s="1"/>
  <c r="N779" i="4"/>
  <c r="O779" i="4" s="1"/>
  <c r="L779" i="4"/>
  <c r="P779" i="4" s="1"/>
  <c r="Q779" i="4" s="1"/>
  <c r="N840" i="4"/>
  <c r="O840" i="4" s="1"/>
  <c r="L840" i="4"/>
  <c r="P840" i="4" s="1"/>
  <c r="Q840" i="4" s="1"/>
  <c r="L691" i="4"/>
  <c r="P691" i="4" s="1"/>
  <c r="Q691" i="4" s="1"/>
  <c r="L699" i="4"/>
  <c r="P699" i="4" s="1"/>
  <c r="Q699" i="4" s="1"/>
  <c r="L707" i="4"/>
  <c r="P707" i="4" s="1"/>
  <c r="Q707" i="4" s="1"/>
  <c r="L715" i="4"/>
  <c r="P715" i="4" s="1"/>
  <c r="Q71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784" i="4"/>
  <c r="O784" i="4" s="1"/>
  <c r="L784" i="4"/>
  <c r="P784" i="4" s="1"/>
  <c r="Q784" i="4" s="1"/>
  <c r="N787" i="4"/>
  <c r="O787" i="4" s="1"/>
  <c r="L787" i="4"/>
  <c r="P787" i="4" s="1"/>
  <c r="Q787" i="4" s="1"/>
  <c r="N792" i="4"/>
  <c r="O792" i="4" s="1"/>
  <c r="L792" i="4"/>
  <c r="P792" i="4" s="1"/>
  <c r="Q792" i="4" s="1"/>
  <c r="N795" i="4"/>
  <c r="O795" i="4" s="1"/>
  <c r="L795" i="4"/>
  <c r="P795" i="4" s="1"/>
  <c r="Q795" i="4" s="1"/>
  <c r="N800" i="4"/>
  <c r="O800" i="4" s="1"/>
  <c r="L800" i="4"/>
  <c r="P800" i="4" s="1"/>
  <c r="Q800" i="4" s="1"/>
  <c r="N994" i="4"/>
  <c r="O994" i="4" s="1"/>
  <c r="L994" i="4"/>
  <c r="P994" i="4" s="1"/>
  <c r="Q994" i="4" s="1"/>
  <c r="N1026" i="4"/>
  <c r="O1026" i="4" s="1"/>
  <c r="L1026" i="4"/>
  <c r="P1026" i="4" s="1"/>
  <c r="Q1026" i="4" s="1"/>
  <c r="L724" i="4"/>
  <c r="P724" i="4" s="1"/>
  <c r="Q724" i="4" s="1"/>
  <c r="L732" i="4"/>
  <c r="P732" i="4" s="1"/>
  <c r="Q732" i="4" s="1"/>
  <c r="L740" i="4"/>
  <c r="P740" i="4" s="1"/>
  <c r="Q740" i="4" s="1"/>
  <c r="L748" i="4"/>
  <c r="P748" i="4" s="1"/>
  <c r="Q748" i="4" s="1"/>
  <c r="L756" i="4"/>
  <c r="P756" i="4" s="1"/>
  <c r="Q756" i="4" s="1"/>
  <c r="L764" i="4"/>
  <c r="P764" i="4" s="1"/>
  <c r="Q764" i="4" s="1"/>
  <c r="N832" i="4"/>
  <c r="O832" i="4" s="1"/>
  <c r="L832" i="4"/>
  <c r="P832" i="4" s="1"/>
  <c r="Q832" i="4" s="1"/>
  <c r="N835" i="4"/>
  <c r="O835" i="4" s="1"/>
  <c r="L835" i="4"/>
  <c r="P835" i="4" s="1"/>
  <c r="Q835" i="4" s="1"/>
  <c r="N856" i="4"/>
  <c r="O856" i="4" s="1"/>
  <c r="L856" i="4"/>
  <c r="P856" i="4" s="1"/>
  <c r="Q856" i="4" s="1"/>
  <c r="L757" i="4"/>
  <c r="P757" i="4" s="1"/>
  <c r="Q757" i="4" s="1"/>
  <c r="L765" i="4"/>
  <c r="P765" i="4" s="1"/>
  <c r="Q765" i="4" s="1"/>
  <c r="N824" i="4"/>
  <c r="O824" i="4" s="1"/>
  <c r="L824" i="4"/>
  <c r="P824" i="4" s="1"/>
  <c r="Q824" i="4" s="1"/>
  <c r="N827" i="4"/>
  <c r="O827" i="4" s="1"/>
  <c r="L827" i="4"/>
  <c r="P827" i="4" s="1"/>
  <c r="Q827" i="4" s="1"/>
  <c r="N777" i="4"/>
  <c r="O777" i="4" s="1"/>
  <c r="N803" i="4"/>
  <c r="O803" i="4" s="1"/>
  <c r="L803" i="4"/>
  <c r="P803" i="4" s="1"/>
  <c r="Q803" i="4" s="1"/>
  <c r="N816" i="4"/>
  <c r="O816" i="4" s="1"/>
  <c r="L816" i="4"/>
  <c r="P816" i="4" s="1"/>
  <c r="Q816" i="4" s="1"/>
  <c r="N819" i="4"/>
  <c r="O819" i="4" s="1"/>
  <c r="L819" i="4"/>
  <c r="P819" i="4" s="1"/>
  <c r="Q819" i="4" s="1"/>
  <c r="N872" i="4"/>
  <c r="O872" i="4" s="1"/>
  <c r="L872" i="4"/>
  <c r="P872" i="4" s="1"/>
  <c r="Q872" i="4" s="1"/>
  <c r="N986" i="4"/>
  <c r="O986" i="4" s="1"/>
  <c r="L986" i="4"/>
  <c r="P986" i="4" s="1"/>
  <c r="Q986" i="4" s="1"/>
  <c r="N907" i="4"/>
  <c r="O907" i="4" s="1"/>
  <c r="L907" i="4"/>
  <c r="P907" i="4" s="1"/>
  <c r="Q907" i="4" s="1"/>
  <c r="L882" i="4"/>
  <c r="P882" i="4" s="1"/>
  <c r="Q882" i="4" s="1"/>
  <c r="N894" i="4"/>
  <c r="O894" i="4" s="1"/>
  <c r="N899" i="4"/>
  <c r="O899" i="4" s="1"/>
  <c r="L899" i="4"/>
  <c r="P899" i="4" s="1"/>
  <c r="Q899" i="4" s="1"/>
  <c r="L970" i="4"/>
  <c r="P970" i="4" s="1"/>
  <c r="Q970" i="4" s="1"/>
  <c r="N1019" i="4"/>
  <c r="O1019" i="4" s="1"/>
  <c r="L1019" i="4"/>
  <c r="P1019" i="4" s="1"/>
  <c r="Q1019" i="4" s="1"/>
  <c r="N915" i="4"/>
  <c r="O915" i="4" s="1"/>
  <c r="L915" i="4"/>
  <c r="P915" i="4" s="1"/>
  <c r="Q915" i="4" s="1"/>
  <c r="N1075" i="4"/>
  <c r="O1075" i="4" s="1"/>
  <c r="L1075" i="4"/>
  <c r="P1075" i="4" s="1"/>
  <c r="Q107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5" i="4"/>
  <c r="P875" i="4" s="1"/>
  <c r="Q875" i="4" s="1"/>
  <c r="N886" i="4"/>
  <c r="O886" i="4" s="1"/>
  <c r="N923" i="4"/>
  <c r="O923" i="4" s="1"/>
  <c r="L923" i="4"/>
  <c r="P923" i="4" s="1"/>
  <c r="Q923" i="4" s="1"/>
  <c r="N931" i="4"/>
  <c r="O931" i="4" s="1"/>
  <c r="L931" i="4"/>
  <c r="P931" i="4" s="1"/>
  <c r="Q931" i="4" s="1"/>
  <c r="N939" i="4"/>
  <c r="O939" i="4" s="1"/>
  <c r="L939" i="4"/>
  <c r="P939" i="4" s="1"/>
  <c r="Q939" i="4" s="1"/>
  <c r="N947" i="4"/>
  <c r="O947" i="4" s="1"/>
  <c r="L947" i="4"/>
  <c r="P947" i="4" s="1"/>
  <c r="Q947" i="4" s="1"/>
  <c r="N955" i="4"/>
  <c r="O955" i="4" s="1"/>
  <c r="L955" i="4"/>
  <c r="P955" i="4" s="1"/>
  <c r="Q955" i="4" s="1"/>
  <c r="N1051" i="4"/>
  <c r="O1051" i="4" s="1"/>
  <c r="L1051" i="4"/>
  <c r="P1051" i="4" s="1"/>
  <c r="Q1051" i="4" s="1"/>
  <c r="L780" i="4"/>
  <c r="P780" i="4" s="1"/>
  <c r="Q780" i="4" s="1"/>
  <c r="L788" i="4"/>
  <c r="P788" i="4" s="1"/>
  <c r="Q788" i="4" s="1"/>
  <c r="L796" i="4"/>
  <c r="P796" i="4" s="1"/>
  <c r="Q796" i="4" s="1"/>
  <c r="L804" i="4"/>
  <c r="P804" i="4" s="1"/>
  <c r="Q804" i="4" s="1"/>
  <c r="L812" i="4"/>
  <c r="P812" i="4" s="1"/>
  <c r="Q812" i="4" s="1"/>
  <c r="L820" i="4"/>
  <c r="P820" i="4" s="1"/>
  <c r="Q820" i="4" s="1"/>
  <c r="L828" i="4"/>
  <c r="P828" i="4" s="1"/>
  <c r="Q828" i="4" s="1"/>
  <c r="L836" i="4"/>
  <c r="P836" i="4" s="1"/>
  <c r="Q836" i="4" s="1"/>
  <c r="L844" i="4"/>
  <c r="P844" i="4" s="1"/>
  <c r="Q844" i="4" s="1"/>
  <c r="L852" i="4"/>
  <c r="P852" i="4" s="1"/>
  <c r="Q852" i="4" s="1"/>
  <c r="L860" i="4"/>
  <c r="P860" i="4" s="1"/>
  <c r="Q860" i="4" s="1"/>
  <c r="L868" i="4"/>
  <c r="P868" i="4" s="1"/>
  <c r="Q868" i="4" s="1"/>
  <c r="L877" i="4"/>
  <c r="P877" i="4" s="1"/>
  <c r="Q877" i="4" s="1"/>
  <c r="N878" i="4"/>
  <c r="O878" i="4" s="1"/>
  <c r="N891" i="4"/>
  <c r="O891" i="4" s="1"/>
  <c r="L891" i="4"/>
  <c r="P891" i="4" s="1"/>
  <c r="Q891" i="4" s="1"/>
  <c r="L898" i="4"/>
  <c r="P898" i="4" s="1"/>
  <c r="Q898" i="4" s="1"/>
  <c r="N904" i="4"/>
  <c r="O904" i="4" s="1"/>
  <c r="N979" i="4"/>
  <c r="O979" i="4" s="1"/>
  <c r="L979" i="4"/>
  <c r="P979" i="4" s="1"/>
  <c r="Q979" i="4" s="1"/>
  <c r="N987" i="4"/>
  <c r="O987" i="4" s="1"/>
  <c r="L987" i="4"/>
  <c r="P987" i="4" s="1"/>
  <c r="Q987" i="4" s="1"/>
  <c r="N995" i="4"/>
  <c r="O995" i="4" s="1"/>
  <c r="L995" i="4"/>
  <c r="P995" i="4" s="1"/>
  <c r="Q995" i="4" s="1"/>
  <c r="N1003" i="4"/>
  <c r="O1003" i="4" s="1"/>
  <c r="L1003" i="4"/>
  <c r="P1003" i="4" s="1"/>
  <c r="Q1003" i="4" s="1"/>
  <c r="N971" i="4"/>
  <c r="O971" i="4" s="1"/>
  <c r="L971" i="4"/>
  <c r="P971" i="4" s="1"/>
  <c r="Q971" i="4" s="1"/>
  <c r="N883" i="4"/>
  <c r="O883" i="4" s="1"/>
  <c r="L883" i="4"/>
  <c r="P883" i="4" s="1"/>
  <c r="Q883" i="4" s="1"/>
  <c r="N963" i="4"/>
  <c r="O963" i="4" s="1"/>
  <c r="L963" i="4"/>
  <c r="P963" i="4" s="1"/>
  <c r="Q963" i="4" s="1"/>
  <c r="N1113" i="4"/>
  <c r="O1113" i="4" s="1"/>
  <c r="L1113" i="4"/>
  <c r="P1113" i="4" s="1"/>
  <c r="Q1113" i="4" s="1"/>
  <c r="N1011" i="4"/>
  <c r="O1011" i="4" s="1"/>
  <c r="L1011" i="4"/>
  <c r="P1011" i="4" s="1"/>
  <c r="Q1011" i="4" s="1"/>
  <c r="N1015" i="4"/>
  <c r="O1015" i="4" s="1"/>
  <c r="L1015" i="4"/>
  <c r="P1015" i="4" s="1"/>
  <c r="Q1015" i="4" s="1"/>
  <c r="N1035" i="4"/>
  <c r="O1035" i="4" s="1"/>
  <c r="L1035" i="4"/>
  <c r="P1035" i="4" s="1"/>
  <c r="Q1035" i="4" s="1"/>
  <c r="N1105" i="4"/>
  <c r="O1105" i="4" s="1"/>
  <c r="L1105" i="4"/>
  <c r="P1105" i="4" s="1"/>
  <c r="Q1105" i="4" s="1"/>
  <c r="N1129" i="4"/>
  <c r="O1129" i="4" s="1"/>
  <c r="L1129" i="4"/>
  <c r="P1129" i="4" s="1"/>
  <c r="Q1129" i="4" s="1"/>
  <c r="N1067" i="4"/>
  <c r="O1067" i="4" s="1"/>
  <c r="L1067" i="4"/>
  <c r="P1067" i="4" s="1"/>
  <c r="Q1067" i="4" s="1"/>
  <c r="L966" i="4"/>
  <c r="P966" i="4" s="1"/>
  <c r="Q966" i="4" s="1"/>
  <c r="L974" i="4"/>
  <c r="P974" i="4" s="1"/>
  <c r="Q974" i="4" s="1"/>
  <c r="L982" i="4"/>
  <c r="P982" i="4" s="1"/>
  <c r="Q982" i="4" s="1"/>
  <c r="L990" i="4"/>
  <c r="P990" i="4" s="1"/>
  <c r="Q990" i="4" s="1"/>
  <c r="L998" i="4"/>
  <c r="P998" i="4" s="1"/>
  <c r="Q998" i="4" s="1"/>
  <c r="L1006" i="4"/>
  <c r="P1006" i="4" s="1"/>
  <c r="Q1006" i="4" s="1"/>
  <c r="L1010" i="4"/>
  <c r="P1010" i="4" s="1"/>
  <c r="Q1010" i="4" s="1"/>
  <c r="L1018" i="4"/>
  <c r="P1018" i="4" s="1"/>
  <c r="Q1018" i="4" s="1"/>
  <c r="N1043" i="4"/>
  <c r="O1043" i="4" s="1"/>
  <c r="L1043" i="4"/>
  <c r="P1043" i="4" s="1"/>
  <c r="Q1043" i="4" s="1"/>
  <c r="N1059" i="4"/>
  <c r="O1059" i="4" s="1"/>
  <c r="L1059" i="4"/>
  <c r="P1059" i="4" s="1"/>
  <c r="Q1059" i="4" s="1"/>
  <c r="N1089" i="4"/>
  <c r="O1089" i="4" s="1"/>
  <c r="L1089" i="4"/>
  <c r="P1089" i="4" s="1"/>
  <c r="Q1089" i="4" s="1"/>
  <c r="N1097" i="4"/>
  <c r="O1097" i="4" s="1"/>
  <c r="L1097" i="4"/>
  <c r="P1097" i="4" s="1"/>
  <c r="Q1097" i="4" s="1"/>
  <c r="N1027" i="4"/>
  <c r="O1027" i="4" s="1"/>
  <c r="L1027" i="4"/>
  <c r="P1027" i="4" s="1"/>
  <c r="Q1027" i="4" s="1"/>
  <c r="N1081" i="4"/>
  <c r="O1081" i="4" s="1"/>
  <c r="L1081" i="4"/>
  <c r="P1081" i="4" s="1"/>
  <c r="Q1081" i="4" s="1"/>
  <c r="N1121" i="4"/>
  <c r="O1121" i="4" s="1"/>
  <c r="L1121" i="4"/>
  <c r="P1121" i="4" s="1"/>
  <c r="Q1121" i="4" s="1"/>
  <c r="N1137" i="4"/>
  <c r="O1137" i="4" s="1"/>
  <c r="L1137" i="4"/>
  <c r="P1137" i="4" s="1"/>
  <c r="Q1137" i="4" s="1"/>
  <c r="N1145" i="4"/>
  <c r="O1145" i="4" s="1"/>
  <c r="L1145" i="4"/>
  <c r="P1145" i="4" s="1"/>
  <c r="Q1145" i="4" s="1"/>
  <c r="L1012" i="4"/>
  <c r="P1012" i="4" s="1"/>
  <c r="Q1012" i="4" s="1"/>
  <c r="L1020" i="4"/>
  <c r="P1020" i="4" s="1"/>
  <c r="Q1020" i="4" s="1"/>
  <c r="L1028" i="4"/>
  <c r="P1028" i="4" s="1"/>
  <c r="Q1028" i="4" s="1"/>
  <c r="L1036" i="4"/>
  <c r="P1036" i="4" s="1"/>
  <c r="Q1036" i="4" s="1"/>
  <c r="L1044" i="4"/>
  <c r="P1044" i="4" s="1"/>
  <c r="Q1044" i="4" s="1"/>
  <c r="L1122" i="4"/>
  <c r="P1122" i="4" s="1"/>
  <c r="Q1122" i="4" s="1"/>
  <c r="L1130" i="4"/>
  <c r="P1130" i="4" s="1"/>
  <c r="Q1130" i="4" s="1"/>
  <c r="L1138" i="4"/>
  <c r="P1138" i="4" s="1"/>
  <c r="Q1138" i="4" s="1"/>
  <c r="L1146" i="4"/>
  <c r="P1146" i="4" s="1"/>
  <c r="Q1146" i="4" s="1"/>
  <c r="L1147" i="4"/>
  <c r="P1147" i="4" s="1"/>
  <c r="Q1147" i="4" s="1"/>
  <c r="L1023" i="4"/>
  <c r="P1023" i="4" s="1"/>
  <c r="Q1023" i="4" s="1"/>
  <c r="L1031" i="4"/>
  <c r="P1031" i="4" s="1"/>
  <c r="Q1031" i="4" s="1"/>
  <c r="L1039" i="4"/>
  <c r="P1039" i="4" s="1"/>
  <c r="Q1039" i="4" s="1"/>
  <c r="L1047" i="4"/>
  <c r="P1047" i="4" s="1"/>
  <c r="Q1047" i="4" s="1"/>
  <c r="L1055" i="4"/>
  <c r="P1055" i="4" s="1"/>
  <c r="Q1055" i="4" s="1"/>
  <c r="L1063" i="4"/>
  <c r="P1063" i="4" s="1"/>
  <c r="Q1063" i="4" s="1"/>
  <c r="L1071" i="4"/>
  <c r="P1071" i="4" s="1"/>
  <c r="Q1071" i="4" s="1"/>
  <c r="L1085" i="4"/>
  <c r="P1085" i="4" s="1"/>
  <c r="Q1085" i="4" s="1"/>
  <c r="L1093" i="4"/>
  <c r="P1093" i="4" s="1"/>
  <c r="Q1093" i="4" s="1"/>
  <c r="L1101" i="4"/>
  <c r="P1101" i="4" s="1"/>
  <c r="Q1101" i="4" s="1"/>
  <c r="L1109" i="4"/>
  <c r="P1109" i="4" s="1"/>
  <c r="Q1109" i="4" s="1"/>
  <c r="L1117" i="4"/>
  <c r="P1117" i="4" s="1"/>
  <c r="Q1117" i="4" s="1"/>
  <c r="G92" i="24"/>
  <c r="K92" i="24" s="1"/>
  <c r="L92" i="24" s="1"/>
  <c r="I92" i="24"/>
  <c r="J92" i="24"/>
  <c r="G93" i="24"/>
  <c r="K93" i="24" s="1"/>
  <c r="L93" i="24" s="1"/>
  <c r="I93" i="24"/>
  <c r="J93" i="24" s="1"/>
  <c r="G255" i="22"/>
  <c r="K255" i="22" s="1"/>
  <c r="L255" i="22" s="1"/>
  <c r="I255" i="22"/>
  <c r="J255" i="22" s="1"/>
  <c r="G256" i="22"/>
  <c r="K256" i="22" s="1"/>
  <c r="L256" i="22" s="1"/>
  <c r="I256" i="22"/>
  <c r="J256" i="22" s="1"/>
  <c r="M64" i="5"/>
  <c r="M26" i="5"/>
  <c r="M16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M96" i="5" s="1"/>
  <c r="I95" i="5"/>
  <c r="M95" i="5" s="1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M86" i="5" s="1"/>
  <c r="I85" i="5"/>
  <c r="M85" i="5" s="1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M76" i="5" s="1"/>
  <c r="I74" i="5"/>
  <c r="M74" i="5" s="1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M65" i="5" s="1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M55" i="5" s="1"/>
  <c r="I54" i="5"/>
  <c r="M54" i="5" s="1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M46" i="5" s="1"/>
  <c r="I45" i="5"/>
  <c r="M45" i="5" s="1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M35" i="5" s="1"/>
  <c r="I34" i="5"/>
  <c r="M34" i="5" s="1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M27" i="5" s="1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M15" i="5" s="1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7" i="19"/>
  <c r="L227" i="19" s="1"/>
  <c r="M227" i="19" s="1"/>
  <c r="J227" i="19"/>
  <c r="K227" i="19" s="1"/>
  <c r="H228" i="19"/>
  <c r="L228" i="19" s="1"/>
  <c r="M228" i="19" s="1"/>
  <c r="J228" i="19"/>
  <c r="K228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3" i="19"/>
  <c r="K543" i="19" s="1"/>
  <c r="H542" i="19"/>
  <c r="L542" i="19" s="1"/>
  <c r="M542" i="19" s="1"/>
  <c r="J542" i="19"/>
  <c r="K542" i="19" s="1"/>
  <c r="J541" i="19"/>
  <c r="K541" i="19" s="1"/>
  <c r="H540" i="19"/>
  <c r="L540" i="19" s="1"/>
  <c r="M540" i="19" s="1"/>
  <c r="J540" i="19"/>
  <c r="K540" i="19" s="1"/>
  <c r="J539" i="19"/>
  <c r="K539" i="19" s="1"/>
  <c r="H539" i="19"/>
  <c r="L539" i="19" s="1"/>
  <c r="M539" i="19" s="1"/>
  <c r="J538" i="19"/>
  <c r="K538" i="19" s="1"/>
  <c r="J532" i="19"/>
  <c r="K532" i="19" s="1"/>
  <c r="H531" i="19"/>
  <c r="L531" i="19" s="1"/>
  <c r="M531" i="19" s="1"/>
  <c r="J531" i="19"/>
  <c r="K531" i="19" s="1"/>
  <c r="J528" i="19"/>
  <c r="K528" i="19" s="1"/>
  <c r="H528" i="19"/>
  <c r="L528" i="19" s="1"/>
  <c r="M528" i="19" s="1"/>
  <c r="J527" i="19"/>
  <c r="K527" i="19" s="1"/>
  <c r="H526" i="19"/>
  <c r="L526" i="19" s="1"/>
  <c r="M526" i="19" s="1"/>
  <c r="J526" i="19"/>
  <c r="K526" i="19" s="1"/>
  <c r="H525" i="19"/>
  <c r="L525" i="19" s="1"/>
  <c r="M525" i="19" s="1"/>
  <c r="J525" i="19"/>
  <c r="K525" i="19" s="1"/>
  <c r="H521" i="19"/>
  <c r="L521" i="19" s="1"/>
  <c r="M521" i="19" s="1"/>
  <c r="J521" i="19"/>
  <c r="K521" i="19" s="1"/>
  <c r="H518" i="19"/>
  <c r="L518" i="19" s="1"/>
  <c r="M518" i="19" s="1"/>
  <c r="J518" i="19"/>
  <c r="K518" i="19" s="1"/>
  <c r="H517" i="19"/>
  <c r="L517" i="19" s="1"/>
  <c r="M517" i="19" s="1"/>
  <c r="J517" i="19"/>
  <c r="K517" i="19" s="1"/>
  <c r="J516" i="19"/>
  <c r="K516" i="19" s="1"/>
  <c r="H516" i="19"/>
  <c r="L516" i="19" s="1"/>
  <c r="M516" i="19" s="1"/>
  <c r="J515" i="19"/>
  <c r="K515" i="19" s="1"/>
  <c r="H515" i="19"/>
  <c r="L515" i="19" s="1"/>
  <c r="M515" i="19" s="1"/>
  <c r="J513" i="19"/>
  <c r="K513" i="19" s="1"/>
  <c r="H513" i="19"/>
  <c r="L513" i="19" s="1"/>
  <c r="M513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H509" i="19"/>
  <c r="L509" i="19" s="1"/>
  <c r="M509" i="19" s="1"/>
  <c r="J509" i="19"/>
  <c r="K509" i="19" s="1"/>
  <c r="J508" i="19"/>
  <c r="K508" i="19" s="1"/>
  <c r="H508" i="19"/>
  <c r="L508" i="19" s="1"/>
  <c r="M508" i="19" s="1"/>
  <c r="J505" i="19"/>
  <c r="K505" i="19" s="1"/>
  <c r="H504" i="19"/>
  <c r="L504" i="19" s="1"/>
  <c r="M504" i="19" s="1"/>
  <c r="J504" i="19"/>
  <c r="K504" i="19" s="1"/>
  <c r="H502" i="19"/>
  <c r="L502" i="19" s="1"/>
  <c r="M502" i="19" s="1"/>
  <c r="J502" i="19"/>
  <c r="K502" i="19" s="1"/>
  <c r="H501" i="19"/>
  <c r="L501" i="19" s="1"/>
  <c r="M501" i="19" s="1"/>
  <c r="J501" i="19"/>
  <c r="K501" i="19" s="1"/>
  <c r="J500" i="19"/>
  <c r="K500" i="19" s="1"/>
  <c r="H500" i="19"/>
  <c r="L500" i="19" s="1"/>
  <c r="M500" i="19" s="1"/>
  <c r="J499" i="19"/>
  <c r="K499" i="19" s="1"/>
  <c r="H499" i="19"/>
  <c r="L499" i="19" s="1"/>
  <c r="M499" i="19" s="1"/>
  <c r="J496" i="19"/>
  <c r="K496" i="19" s="1"/>
  <c r="H496" i="19"/>
  <c r="L496" i="19" s="1"/>
  <c r="M496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H492" i="19"/>
  <c r="L492" i="19" s="1"/>
  <c r="M492" i="19" s="1"/>
  <c r="J492" i="19"/>
  <c r="K492" i="19" s="1"/>
  <c r="J491" i="19"/>
  <c r="K491" i="19" s="1"/>
  <c r="H491" i="19"/>
  <c r="L491" i="19" s="1"/>
  <c r="M491" i="19" s="1"/>
  <c r="J490" i="19"/>
  <c r="K490" i="19" s="1"/>
  <c r="H490" i="19"/>
  <c r="L490" i="19" s="1"/>
  <c r="M490" i="19" s="1"/>
  <c r="J487" i="19"/>
  <c r="K487" i="19" s="1"/>
  <c r="H486" i="19"/>
  <c r="L486" i="19" s="1"/>
  <c r="M486" i="19" s="1"/>
  <c r="J486" i="19"/>
  <c r="K486" i="19" s="1"/>
  <c r="H484" i="19"/>
  <c r="L484" i="19" s="1"/>
  <c r="M484" i="19" s="1"/>
  <c r="J484" i="19"/>
  <c r="K484" i="19" s="1"/>
  <c r="J483" i="19"/>
  <c r="K483" i="19" s="1"/>
  <c r="H483" i="19"/>
  <c r="L483" i="19" s="1"/>
  <c r="M483" i="19" s="1"/>
  <c r="J482" i="19"/>
  <c r="K482" i="19" s="1"/>
  <c r="H482" i="19"/>
  <c r="L482" i="19" s="1"/>
  <c r="M482" i="19" s="1"/>
  <c r="J480" i="19"/>
  <c r="K480" i="19" s="1"/>
  <c r="H480" i="19"/>
  <c r="L480" i="19" s="1"/>
  <c r="M480" i="19" s="1"/>
  <c r="J479" i="19"/>
  <c r="K479" i="19" s="1"/>
  <c r="H478" i="19"/>
  <c r="L478" i="19" s="1"/>
  <c r="M478" i="19" s="1"/>
  <c r="J478" i="19"/>
  <c r="K478" i="19" s="1"/>
  <c r="H477" i="19"/>
  <c r="L477" i="19" s="1"/>
  <c r="M477" i="19" s="1"/>
  <c r="J477" i="19"/>
  <c r="K477" i="19" s="1"/>
  <c r="H475" i="19"/>
  <c r="L475" i="19" s="1"/>
  <c r="M475" i="19" s="1"/>
  <c r="J475" i="19"/>
  <c r="K475" i="19" s="1"/>
  <c r="J474" i="19"/>
  <c r="K474" i="19" s="1"/>
  <c r="H474" i="19"/>
  <c r="L474" i="19" s="1"/>
  <c r="M474" i="19" s="1"/>
  <c r="J473" i="19"/>
  <c r="K473" i="19" s="1"/>
  <c r="H473" i="19"/>
  <c r="L473" i="19" s="1"/>
  <c r="M473" i="19" s="1"/>
  <c r="J471" i="19"/>
  <c r="K471" i="19" s="1"/>
  <c r="H471" i="19"/>
  <c r="L471" i="19" s="1"/>
  <c r="M471" i="19" s="1"/>
  <c r="J470" i="19"/>
  <c r="K470" i="19" s="1"/>
  <c r="H468" i="19"/>
  <c r="L468" i="19" s="1"/>
  <c r="M468" i="19" s="1"/>
  <c r="J468" i="19"/>
  <c r="K468" i="19" s="1"/>
  <c r="H467" i="19"/>
  <c r="L467" i="19" s="1"/>
  <c r="M467" i="19" s="1"/>
  <c r="J467" i="19"/>
  <c r="K467" i="19" s="1"/>
  <c r="J466" i="19"/>
  <c r="K466" i="19" s="1"/>
  <c r="H466" i="19"/>
  <c r="L466" i="19" s="1"/>
  <c r="M466" i="19" s="1"/>
  <c r="J465" i="19"/>
  <c r="K465" i="19" s="1"/>
  <c r="H465" i="19"/>
  <c r="L465" i="19" s="1"/>
  <c r="M465" i="19" s="1"/>
  <c r="J463" i="19"/>
  <c r="K463" i="19" s="1"/>
  <c r="H463" i="19"/>
  <c r="L463" i="19" s="1"/>
  <c r="M463" i="19" s="1"/>
  <c r="J462" i="19"/>
  <c r="K462" i="19" s="1"/>
  <c r="J461" i="19"/>
  <c r="K461" i="19" s="1"/>
  <c r="H460" i="19"/>
  <c r="L460" i="19" s="1"/>
  <c r="M460" i="19" s="1"/>
  <c r="J460" i="19"/>
  <c r="K460" i="19" s="1"/>
  <c r="H459" i="19"/>
  <c r="L459" i="19" s="1"/>
  <c r="M459" i="19" s="1"/>
  <c r="J459" i="19"/>
  <c r="K459" i="19" s="1"/>
  <c r="J456" i="19"/>
  <c r="K456" i="19" s="1"/>
  <c r="H456" i="19"/>
  <c r="L456" i="19" s="1"/>
  <c r="M456" i="19" s="1"/>
  <c r="J455" i="19"/>
  <c r="K455" i="19" s="1"/>
  <c r="J453" i="19"/>
  <c r="K453" i="19" s="1"/>
  <c r="H452" i="19"/>
  <c r="L452" i="19" s="1"/>
  <c r="M452" i="19" s="1"/>
  <c r="J452" i="19"/>
  <c r="K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9" i="19"/>
  <c r="K449" i="19" s="1"/>
  <c r="H449" i="19"/>
  <c r="L449" i="19" s="1"/>
  <c r="M449" i="19" s="1"/>
  <c r="J446" i="19"/>
  <c r="K446" i="19" s="1"/>
  <c r="H446" i="19"/>
  <c r="L446" i="19" s="1"/>
  <c r="M446" i="19" s="1"/>
  <c r="J444" i="19"/>
  <c r="K444" i="19" s="1"/>
  <c r="H443" i="19"/>
  <c r="L443" i="19" s="1"/>
  <c r="M443" i="19" s="1"/>
  <c r="J443" i="19"/>
  <c r="K443" i="19" s="1"/>
  <c r="H442" i="19"/>
  <c r="L442" i="19" s="1"/>
  <c r="M442" i="19" s="1"/>
  <c r="J442" i="19"/>
  <c r="K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9" i="19"/>
  <c r="K439" i="19" s="1"/>
  <c r="H439" i="19"/>
  <c r="L439" i="19" s="1"/>
  <c r="M439" i="19" s="1"/>
  <c r="J437" i="19"/>
  <c r="K437" i="19" s="1"/>
  <c r="H437" i="19"/>
  <c r="L437" i="19" s="1"/>
  <c r="M437" i="19" s="1"/>
  <c r="J434" i="19"/>
  <c r="K434" i="19" s="1"/>
  <c r="H433" i="19"/>
  <c r="L433" i="19" s="1"/>
  <c r="M433" i="19" s="1"/>
  <c r="J433" i="19"/>
  <c r="K433" i="19" s="1"/>
  <c r="H432" i="19"/>
  <c r="L432" i="19" s="1"/>
  <c r="M432" i="19" s="1"/>
  <c r="J432" i="19"/>
  <c r="K432" i="19" s="1"/>
  <c r="J431" i="19"/>
  <c r="K431" i="19" s="1"/>
  <c r="H431" i="19"/>
  <c r="L431" i="19" s="1"/>
  <c r="M431" i="19" s="1"/>
  <c r="J429" i="19"/>
  <c r="K429" i="19" s="1"/>
  <c r="H429" i="19"/>
  <c r="L429" i="19" s="1"/>
  <c r="M429" i="19" s="1"/>
  <c r="J427" i="19"/>
  <c r="K427" i="19" s="1"/>
  <c r="H427" i="19"/>
  <c r="L427" i="19" s="1"/>
  <c r="M427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H423" i="19"/>
  <c r="L423" i="19" s="1"/>
  <c r="M423" i="19" s="1"/>
  <c r="J423" i="19"/>
  <c r="K423" i="19" s="1"/>
  <c r="J422" i="19"/>
  <c r="K422" i="19" s="1"/>
  <c r="H422" i="19"/>
  <c r="L422" i="19" s="1"/>
  <c r="M422" i="19" s="1"/>
  <c r="J421" i="19"/>
  <c r="K421" i="19" s="1"/>
  <c r="H421" i="19"/>
  <c r="L421" i="19" s="1"/>
  <c r="M421" i="19" s="1"/>
  <c r="K419" i="19"/>
  <c r="J419" i="19"/>
  <c r="H419" i="19"/>
  <c r="L419" i="19" s="1"/>
  <c r="M419" i="19" s="1"/>
  <c r="J417" i="19"/>
  <c r="K417" i="19" s="1"/>
  <c r="H415" i="19"/>
  <c r="L415" i="19" s="1"/>
  <c r="M415" i="19" s="1"/>
  <c r="J415" i="19"/>
  <c r="K415" i="19" s="1"/>
  <c r="H414" i="19"/>
  <c r="L414" i="19" s="1"/>
  <c r="M414" i="19" s="1"/>
  <c r="J414" i="19"/>
  <c r="K414" i="19" s="1"/>
  <c r="J412" i="19"/>
  <c r="K412" i="19" s="1"/>
  <c r="H412" i="19"/>
  <c r="L412" i="19" s="1"/>
  <c r="M412" i="19" s="1"/>
  <c r="J411" i="19"/>
  <c r="K411" i="19" s="1"/>
  <c r="H411" i="19"/>
  <c r="L411" i="19" s="1"/>
  <c r="M411" i="19" s="1"/>
  <c r="J409" i="19"/>
  <c r="K409" i="19" s="1"/>
  <c r="H409" i="19"/>
  <c r="L409" i="19" s="1"/>
  <c r="M409" i="19" s="1"/>
  <c r="J408" i="19"/>
  <c r="K408" i="19" s="1"/>
  <c r="J407" i="19"/>
  <c r="K407" i="19" s="1"/>
  <c r="H406" i="19"/>
  <c r="L406" i="19" s="1"/>
  <c r="M406" i="19" s="1"/>
  <c r="J406" i="19"/>
  <c r="K406" i="19" s="1"/>
  <c r="H405" i="19"/>
  <c r="L405" i="19" s="1"/>
  <c r="M405" i="19" s="1"/>
  <c r="J405" i="19"/>
  <c r="K405" i="19" s="1"/>
  <c r="J404" i="19"/>
  <c r="K404" i="19" s="1"/>
  <c r="H404" i="19"/>
  <c r="L404" i="19" s="1"/>
  <c r="M404" i="19" s="1"/>
  <c r="J403" i="19"/>
  <c r="K403" i="19" s="1"/>
  <c r="H403" i="19"/>
  <c r="L403" i="19" s="1"/>
  <c r="M403" i="19" s="1"/>
  <c r="H401" i="19"/>
  <c r="L401" i="19" s="1"/>
  <c r="M401" i="19" s="1"/>
  <c r="J400" i="19"/>
  <c r="K400" i="19" s="1"/>
  <c r="J399" i="19"/>
  <c r="K399" i="19" s="1"/>
  <c r="H398" i="19"/>
  <c r="L398" i="19" s="1"/>
  <c r="M398" i="19" s="1"/>
  <c r="J398" i="19"/>
  <c r="K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5" i="19"/>
  <c r="K395" i="19" s="1"/>
  <c r="H395" i="19"/>
  <c r="L395" i="19" s="1"/>
  <c r="M395" i="19" s="1"/>
  <c r="J393" i="19"/>
  <c r="K393" i="19" s="1"/>
  <c r="H393" i="19"/>
  <c r="L393" i="19" s="1"/>
  <c r="M393" i="19" s="1"/>
  <c r="H392" i="19"/>
  <c r="L392" i="19" s="1"/>
  <c r="M392" i="19" s="1"/>
  <c r="J392" i="19"/>
  <c r="K392" i="19" s="1"/>
  <c r="J389" i="19"/>
  <c r="K389" i="19" s="1"/>
  <c r="H389" i="19"/>
  <c r="L389" i="19" s="1"/>
  <c r="M389" i="19" s="1"/>
  <c r="J387" i="19"/>
  <c r="K387" i="19" s="1"/>
  <c r="H387" i="19"/>
  <c r="L387" i="19" s="1"/>
  <c r="M387" i="19" s="1"/>
  <c r="H385" i="19"/>
  <c r="L385" i="19" s="1"/>
  <c r="M385" i="19" s="1"/>
  <c r="J385" i="19"/>
  <c r="K385" i="19" s="1"/>
  <c r="J382" i="19"/>
  <c r="K382" i="19" s="1"/>
  <c r="H382" i="19"/>
  <c r="L382" i="19" s="1"/>
  <c r="M382" i="19" s="1"/>
  <c r="J379" i="19"/>
  <c r="K379" i="19" s="1"/>
  <c r="H379" i="19"/>
  <c r="L379" i="19" s="1"/>
  <c r="M379" i="19" s="1"/>
  <c r="J377" i="19"/>
  <c r="K377" i="19" s="1"/>
  <c r="H377" i="19"/>
  <c r="L377" i="19" s="1"/>
  <c r="M377" i="19" s="1"/>
  <c r="H376" i="19"/>
  <c r="L376" i="19" s="1"/>
  <c r="M376" i="19" s="1"/>
  <c r="J376" i="19"/>
  <c r="K376" i="19" s="1"/>
  <c r="H374" i="19"/>
  <c r="L374" i="19" s="1"/>
  <c r="M374" i="19" s="1"/>
  <c r="J374" i="19"/>
  <c r="K374" i="19" s="1"/>
  <c r="J373" i="19"/>
  <c r="K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70" i="19"/>
  <c r="K370" i="19" s="1"/>
  <c r="H370" i="19"/>
  <c r="L370" i="19" s="1"/>
  <c r="M370" i="19" s="1"/>
  <c r="J368" i="19"/>
  <c r="K368" i="19" s="1"/>
  <c r="H368" i="19"/>
  <c r="L368" i="19" s="1"/>
  <c r="M368" i="19" s="1"/>
  <c r="H366" i="19"/>
  <c r="L366" i="19" s="1"/>
  <c r="M366" i="19" s="1"/>
  <c r="J366" i="19"/>
  <c r="K366" i="19" s="1"/>
  <c r="J365" i="19"/>
  <c r="K365" i="19" s="1"/>
  <c r="J364" i="19"/>
  <c r="K364" i="19" s="1"/>
  <c r="H364" i="19"/>
  <c r="L364" i="19" s="1"/>
  <c r="M364" i="19" s="1"/>
  <c r="J362" i="19"/>
  <c r="K362" i="19" s="1"/>
  <c r="H362" i="19"/>
  <c r="L362" i="19" s="1"/>
  <c r="M362" i="19" s="1"/>
  <c r="J361" i="19"/>
  <c r="K361" i="19" s="1"/>
  <c r="H361" i="19"/>
  <c r="L361" i="19" s="1"/>
  <c r="M361" i="19" s="1"/>
  <c r="H360" i="19"/>
  <c r="L360" i="19" s="1"/>
  <c r="M360" i="19" s="1"/>
  <c r="J359" i="19"/>
  <c r="K359" i="19" s="1"/>
  <c r="H359" i="19"/>
  <c r="L359" i="19" s="1"/>
  <c r="M359" i="19" s="1"/>
  <c r="H357" i="19"/>
  <c r="L357" i="19" s="1"/>
  <c r="M357" i="19" s="1"/>
  <c r="J357" i="19"/>
  <c r="K357" i="19" s="1"/>
  <c r="J356" i="19"/>
  <c r="K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3" i="19"/>
  <c r="K353" i="19" s="1"/>
  <c r="H353" i="19"/>
  <c r="L353" i="19" s="1"/>
  <c r="M353" i="19" s="1"/>
  <c r="J351" i="19"/>
  <c r="K351" i="19" s="1"/>
  <c r="H351" i="19"/>
  <c r="L351" i="19" s="1"/>
  <c r="M351" i="19" s="1"/>
  <c r="J350" i="19"/>
  <c r="K350" i="19" s="1"/>
  <c r="H350" i="19"/>
  <c r="L350" i="19" s="1"/>
  <c r="M350" i="19" s="1"/>
  <c r="H348" i="19"/>
  <c r="L348" i="19" s="1"/>
  <c r="M348" i="19" s="1"/>
  <c r="J348" i="19"/>
  <c r="K348" i="19" s="1"/>
  <c r="J347" i="19"/>
  <c r="K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J344" i="19"/>
  <c r="K344" i="19" s="1"/>
  <c r="H344" i="19"/>
  <c r="L344" i="19" s="1"/>
  <c r="M344" i="19" s="1"/>
  <c r="H343" i="19"/>
  <c r="L343" i="19" s="1"/>
  <c r="M343" i="19" s="1"/>
  <c r="J342" i="19"/>
  <c r="K342" i="19" s="1"/>
  <c r="H342" i="19"/>
  <c r="L342" i="19" s="1"/>
  <c r="M342" i="19" s="1"/>
  <c r="H340" i="19"/>
  <c r="L340" i="19" s="1"/>
  <c r="M340" i="19" s="1"/>
  <c r="J340" i="19"/>
  <c r="K340" i="19" s="1"/>
  <c r="J339" i="19"/>
  <c r="K339" i="19" s="1"/>
  <c r="H338" i="19"/>
  <c r="L338" i="19" s="1"/>
  <c r="M338" i="19" s="1"/>
  <c r="J338" i="19"/>
  <c r="K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5" i="19"/>
  <c r="K335" i="19" s="1"/>
  <c r="H335" i="19"/>
  <c r="L335" i="19" s="1"/>
  <c r="M335" i="19" s="1"/>
  <c r="J332" i="19"/>
  <c r="K332" i="19" s="1"/>
  <c r="H331" i="19"/>
  <c r="L331" i="19" s="1"/>
  <c r="M331" i="19" s="1"/>
  <c r="J331" i="19"/>
  <c r="K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J327" i="19"/>
  <c r="K327" i="19" s="1"/>
  <c r="H327" i="19"/>
  <c r="L327" i="19" s="1"/>
  <c r="M327" i="19" s="1"/>
  <c r="H325" i="19"/>
  <c r="L325" i="19" s="1"/>
  <c r="M325" i="19" s="1"/>
  <c r="J325" i="19"/>
  <c r="K325" i="19" s="1"/>
  <c r="J323" i="19"/>
  <c r="K323" i="19" s="1"/>
  <c r="H322" i="19"/>
  <c r="L322" i="19" s="1"/>
  <c r="M322" i="19" s="1"/>
  <c r="J322" i="19"/>
  <c r="K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J318" i="19"/>
  <c r="K318" i="19" s="1"/>
  <c r="H318" i="19"/>
  <c r="L318" i="19" s="1"/>
  <c r="M318" i="19" s="1"/>
  <c r="H316" i="19"/>
  <c r="L316" i="19" s="1"/>
  <c r="M316" i="19" s="1"/>
  <c r="J316" i="19"/>
  <c r="K316" i="19" s="1"/>
  <c r="J314" i="19"/>
  <c r="K314" i="19" s="1"/>
  <c r="H313" i="19"/>
  <c r="L313" i="19" s="1"/>
  <c r="M313" i="19" s="1"/>
  <c r="J313" i="19"/>
  <c r="K313" i="19" s="1"/>
  <c r="J312" i="19"/>
  <c r="K312" i="19" s="1"/>
  <c r="H312" i="19"/>
  <c r="L312" i="19" s="1"/>
  <c r="M312" i="19" s="1"/>
  <c r="J311" i="19"/>
  <c r="K311" i="19" s="1"/>
  <c r="H311" i="19"/>
  <c r="L311" i="19" s="1"/>
  <c r="M311" i="19" s="1"/>
  <c r="H310" i="19"/>
  <c r="L310" i="19" s="1"/>
  <c r="M310" i="19" s="1"/>
  <c r="J309" i="19"/>
  <c r="K309" i="19" s="1"/>
  <c r="H309" i="19"/>
  <c r="L309" i="19" s="1"/>
  <c r="M309" i="19" s="1"/>
  <c r="H306" i="19"/>
  <c r="L306" i="19" s="1"/>
  <c r="M306" i="19" s="1"/>
  <c r="J306" i="19"/>
  <c r="K306" i="19" s="1"/>
  <c r="J305" i="19"/>
  <c r="K305" i="19" s="1"/>
  <c r="H304" i="19"/>
  <c r="L304" i="19" s="1"/>
  <c r="M304" i="19" s="1"/>
  <c r="J304" i="19"/>
  <c r="K304" i="19" s="1"/>
  <c r="J303" i="19"/>
  <c r="K303" i="19" s="1"/>
  <c r="H303" i="19"/>
  <c r="L303" i="19" s="1"/>
  <c r="M303" i="19" s="1"/>
  <c r="J302" i="19"/>
  <c r="K302" i="19" s="1"/>
  <c r="H302" i="19"/>
  <c r="L302" i="19" s="1"/>
  <c r="M302" i="19" s="1"/>
  <c r="J300" i="19"/>
  <c r="K300" i="19" s="1"/>
  <c r="H300" i="19"/>
  <c r="L300" i="19" s="1"/>
  <c r="M300" i="19" s="1"/>
  <c r="H298" i="19"/>
  <c r="L298" i="19" s="1"/>
  <c r="M298" i="19" s="1"/>
  <c r="J298" i="19"/>
  <c r="K298" i="19" s="1"/>
  <c r="J297" i="19"/>
  <c r="K297" i="19" s="1"/>
  <c r="H296" i="19"/>
  <c r="L296" i="19" s="1"/>
  <c r="M296" i="19" s="1"/>
  <c r="J296" i="19"/>
  <c r="K296" i="19" s="1"/>
  <c r="J295" i="19"/>
  <c r="K295" i="19" s="1"/>
  <c r="H295" i="19"/>
  <c r="L295" i="19" s="1"/>
  <c r="M295" i="19" s="1"/>
  <c r="J294" i="19"/>
  <c r="K294" i="19" s="1"/>
  <c r="H294" i="19"/>
  <c r="L294" i="19" s="1"/>
  <c r="M294" i="19" s="1"/>
  <c r="H293" i="19"/>
  <c r="L293" i="19" s="1"/>
  <c r="M293" i="19" s="1"/>
  <c r="J292" i="19"/>
  <c r="K292" i="19" s="1"/>
  <c r="H292" i="19"/>
  <c r="L292" i="19" s="1"/>
  <c r="M292" i="19" s="1"/>
  <c r="H290" i="19"/>
  <c r="L290" i="19" s="1"/>
  <c r="M290" i="19" s="1"/>
  <c r="J290" i="19"/>
  <c r="K290" i="19" s="1"/>
  <c r="J289" i="19"/>
  <c r="K289" i="19" s="1"/>
  <c r="H288" i="19"/>
  <c r="L288" i="19" s="1"/>
  <c r="M288" i="19" s="1"/>
  <c r="J288" i="19"/>
  <c r="K288" i="19" s="1"/>
  <c r="J287" i="19"/>
  <c r="K287" i="19" s="1"/>
  <c r="H287" i="19"/>
  <c r="L287" i="19" s="1"/>
  <c r="M287" i="19" s="1"/>
  <c r="J286" i="19"/>
  <c r="K286" i="19" s="1"/>
  <c r="H286" i="19"/>
  <c r="L286" i="19" s="1"/>
  <c r="M286" i="19" s="1"/>
  <c r="H285" i="19"/>
  <c r="L285" i="19" s="1"/>
  <c r="M285" i="19" s="1"/>
  <c r="H282" i="19"/>
  <c r="L282" i="19" s="1"/>
  <c r="M282" i="19" s="1"/>
  <c r="J282" i="19"/>
  <c r="K282" i="19" s="1"/>
  <c r="H281" i="19"/>
  <c r="L281" i="19" s="1"/>
  <c r="M281" i="19" s="1"/>
  <c r="J281" i="19"/>
  <c r="K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J278" i="19"/>
  <c r="K278" i="19" s="1"/>
  <c r="H278" i="19"/>
  <c r="L278" i="19" s="1"/>
  <c r="M278" i="19" s="1"/>
  <c r="H277" i="19"/>
  <c r="L277" i="19" s="1"/>
  <c r="M277" i="19" s="1"/>
  <c r="J276" i="19"/>
  <c r="K276" i="19" s="1"/>
  <c r="H276" i="19"/>
  <c r="L276" i="19" s="1"/>
  <c r="M276" i="19" s="1"/>
  <c r="H274" i="19"/>
  <c r="L274" i="19" s="1"/>
  <c r="M274" i="19" s="1"/>
  <c r="J274" i="19"/>
  <c r="K274" i="19" s="1"/>
  <c r="H273" i="19"/>
  <c r="L273" i="19" s="1"/>
  <c r="M273" i="19" s="1"/>
  <c r="J273" i="19"/>
  <c r="K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J269" i="19"/>
  <c r="K269" i="19" s="1"/>
  <c r="H269" i="19"/>
  <c r="L269" i="19" s="1"/>
  <c r="M269" i="19" s="1"/>
  <c r="H266" i="19"/>
  <c r="L266" i="19" s="1"/>
  <c r="M266" i="19" s="1"/>
  <c r="J266" i="19"/>
  <c r="K266" i="19" s="1"/>
  <c r="J265" i="19"/>
  <c r="K265" i="19" s="1"/>
  <c r="H265" i="19"/>
  <c r="L265" i="19" s="1"/>
  <c r="M265" i="19" s="1"/>
  <c r="J263" i="19"/>
  <c r="K263" i="19" s="1"/>
  <c r="H263" i="19"/>
  <c r="L263" i="19" s="1"/>
  <c r="M263" i="19" s="1"/>
  <c r="J262" i="19"/>
  <c r="K262" i="19" s="1"/>
  <c r="H262" i="19"/>
  <c r="L262" i="19" s="1"/>
  <c r="M262" i="19" s="1"/>
  <c r="H261" i="19"/>
  <c r="L261" i="19" s="1"/>
  <c r="M261" i="19" s="1"/>
  <c r="J260" i="19"/>
  <c r="K260" i="19" s="1"/>
  <c r="H260" i="19"/>
  <c r="L260" i="19" s="1"/>
  <c r="M260" i="19" s="1"/>
  <c r="H258" i="19"/>
  <c r="L258" i="19" s="1"/>
  <c r="M258" i="19" s="1"/>
  <c r="J258" i="19"/>
  <c r="K258" i="19" s="1"/>
  <c r="H257" i="19"/>
  <c r="L257" i="19" s="1"/>
  <c r="M257" i="19" s="1"/>
  <c r="J257" i="19"/>
  <c r="K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J254" i="19"/>
  <c r="K254" i="19" s="1"/>
  <c r="H254" i="19"/>
  <c r="L254" i="19" s="1"/>
  <c r="M254" i="19" s="1"/>
  <c r="H253" i="19"/>
  <c r="L253" i="19" s="1"/>
  <c r="M253" i="19" s="1"/>
  <c r="J252" i="19"/>
  <c r="K252" i="19" s="1"/>
  <c r="H252" i="19"/>
  <c r="L252" i="19" s="1"/>
  <c r="M252" i="19" s="1"/>
  <c r="J251" i="19"/>
  <c r="K251" i="19" s="1"/>
  <c r="H251" i="19"/>
  <c r="L251" i="19" s="1"/>
  <c r="M251" i="19" s="1"/>
  <c r="H250" i="19"/>
  <c r="L250" i="19" s="1"/>
  <c r="M250" i="19" s="1"/>
  <c r="J250" i="19"/>
  <c r="K250" i="19" s="1"/>
  <c r="H249" i="19"/>
  <c r="L249" i="19" s="1"/>
  <c r="M249" i="19" s="1"/>
  <c r="J249" i="19"/>
  <c r="K249" i="19" s="1"/>
  <c r="J248" i="19"/>
  <c r="K248" i="19" s="1"/>
  <c r="H248" i="19"/>
  <c r="L248" i="19" s="1"/>
  <c r="M248" i="19" s="1"/>
  <c r="J246" i="19"/>
  <c r="K246" i="19" s="1"/>
  <c r="H246" i="19"/>
  <c r="L246" i="19" s="1"/>
  <c r="M246" i="19" s="1"/>
  <c r="J245" i="19"/>
  <c r="K245" i="19" s="1"/>
  <c r="H245" i="19"/>
  <c r="L245" i="19" s="1"/>
  <c r="M245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H242" i="19"/>
  <c r="L242" i="19" s="1"/>
  <c r="M242" i="19" s="1"/>
  <c r="J241" i="19"/>
  <c r="K241" i="19" s="1"/>
  <c r="J240" i="19"/>
  <c r="K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J236" i="19"/>
  <c r="K236" i="19" s="1"/>
  <c r="H236" i="19"/>
  <c r="L236" i="19" s="1"/>
  <c r="M236" i="19" s="1"/>
  <c r="H235" i="19"/>
  <c r="L235" i="19" s="1"/>
  <c r="M235" i="19" s="1"/>
  <c r="H234" i="19"/>
  <c r="L234" i="19" s="1"/>
  <c r="M234" i="19" s="1"/>
  <c r="H232" i="19"/>
  <c r="L232" i="19" s="1"/>
  <c r="M232" i="19" s="1"/>
  <c r="J232" i="19"/>
  <c r="K232" i="19" s="1"/>
  <c r="J231" i="19"/>
  <c r="K231" i="19" s="1"/>
  <c r="H231" i="19"/>
  <c r="L231" i="19" s="1"/>
  <c r="M231" i="19" s="1"/>
  <c r="J224" i="19"/>
  <c r="K224" i="19" s="1"/>
  <c r="H224" i="19"/>
  <c r="L224" i="19" s="1"/>
  <c r="M224" i="19" s="1"/>
  <c r="H223" i="19"/>
  <c r="L223" i="19" s="1"/>
  <c r="M223" i="19" s="1"/>
  <c r="J222" i="19"/>
  <c r="K222" i="19" s="1"/>
  <c r="J220" i="19"/>
  <c r="K220" i="19" s="1"/>
  <c r="H220" i="19"/>
  <c r="L220" i="19" s="1"/>
  <c r="M220" i="19" s="1"/>
  <c r="J219" i="19"/>
  <c r="K219" i="19" s="1"/>
  <c r="H219" i="19"/>
  <c r="L219" i="19" s="1"/>
  <c r="M219" i="19" s="1"/>
  <c r="J218" i="19"/>
  <c r="K218" i="19" s="1"/>
  <c r="J215" i="19"/>
  <c r="K215" i="19" s="1"/>
  <c r="H215" i="19"/>
  <c r="L215" i="19" s="1"/>
  <c r="M215" i="19" s="1"/>
  <c r="J214" i="19"/>
  <c r="K214" i="19" s="1"/>
  <c r="H214" i="19"/>
  <c r="L214" i="19" s="1"/>
  <c r="M214" i="19" s="1"/>
  <c r="J212" i="19"/>
  <c r="K212" i="19" s="1"/>
  <c r="J211" i="19"/>
  <c r="K211" i="19" s="1"/>
  <c r="H211" i="19"/>
  <c r="L211" i="19" s="1"/>
  <c r="M211" i="19" s="1"/>
  <c r="J210" i="19"/>
  <c r="K210" i="19" s="1"/>
  <c r="J209" i="19"/>
  <c r="K209" i="19" s="1"/>
  <c r="H209" i="19"/>
  <c r="L209" i="19" s="1"/>
  <c r="M209" i="19" s="1"/>
  <c r="J208" i="19"/>
  <c r="K208" i="19" s="1"/>
  <c r="H208" i="19"/>
  <c r="L208" i="19" s="1"/>
  <c r="M208" i="19" s="1"/>
  <c r="J205" i="19"/>
  <c r="K205" i="19" s="1"/>
  <c r="H205" i="19"/>
  <c r="L205" i="19" s="1"/>
  <c r="M205" i="19" s="1"/>
  <c r="J204" i="19"/>
  <c r="K204" i="19" s="1"/>
  <c r="H204" i="19"/>
  <c r="L204" i="19" s="1"/>
  <c r="M204" i="19" s="1"/>
  <c r="J203" i="19"/>
  <c r="K203" i="19" s="1"/>
  <c r="J202" i="19"/>
  <c r="K202" i="19" s="1"/>
  <c r="H202" i="19"/>
  <c r="L202" i="19" s="1"/>
  <c r="M202" i="19" s="1"/>
  <c r="J201" i="19"/>
  <c r="K201" i="19" s="1"/>
  <c r="J198" i="19"/>
  <c r="K198" i="19" s="1"/>
  <c r="H198" i="19"/>
  <c r="L198" i="19" s="1"/>
  <c r="M198" i="19" s="1"/>
  <c r="J197" i="19"/>
  <c r="K197" i="19" s="1"/>
  <c r="H197" i="19"/>
  <c r="L197" i="19" s="1"/>
  <c r="M197" i="19" s="1"/>
  <c r="J194" i="19"/>
  <c r="K194" i="19" s="1"/>
  <c r="H194" i="19"/>
  <c r="L194" i="19" s="1"/>
  <c r="M194" i="19" s="1"/>
  <c r="J193" i="19"/>
  <c r="K193" i="19" s="1"/>
  <c r="H193" i="19"/>
  <c r="L193" i="19" s="1"/>
  <c r="M193" i="19" s="1"/>
  <c r="J191" i="19"/>
  <c r="K191" i="19" s="1"/>
  <c r="H191" i="19"/>
  <c r="L191" i="19" s="1"/>
  <c r="M191" i="19" s="1"/>
  <c r="J190" i="19"/>
  <c r="K190" i="19" s="1"/>
  <c r="H190" i="19"/>
  <c r="L190" i="19" s="1"/>
  <c r="M190" i="19" s="1"/>
  <c r="H189" i="19"/>
  <c r="L189" i="19" s="1"/>
  <c r="M189" i="19" s="1"/>
  <c r="J189" i="19"/>
  <c r="K189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5" i="19"/>
  <c r="K185" i="19" s="1"/>
  <c r="H185" i="19"/>
  <c r="L185" i="19" s="1"/>
  <c r="M185" i="19" s="1"/>
  <c r="J183" i="19"/>
  <c r="K183" i="19" s="1"/>
  <c r="H183" i="19"/>
  <c r="L183" i="19" s="1"/>
  <c r="M183" i="19" s="1"/>
  <c r="J181" i="19"/>
  <c r="K181" i="19" s="1"/>
  <c r="H181" i="19"/>
  <c r="L181" i="19" s="1"/>
  <c r="M181" i="19" s="1"/>
  <c r="J178" i="19"/>
  <c r="K178" i="19" s="1"/>
  <c r="H178" i="19"/>
  <c r="L178" i="19" s="1"/>
  <c r="M178" i="19" s="1"/>
  <c r="J176" i="19"/>
  <c r="K176" i="19" s="1"/>
  <c r="H176" i="19"/>
  <c r="L176" i="19" s="1"/>
  <c r="M176" i="19" s="1"/>
  <c r="J175" i="19"/>
  <c r="K175" i="19" s="1"/>
  <c r="H175" i="19"/>
  <c r="L175" i="19" s="1"/>
  <c r="M175" i="19" s="1"/>
  <c r="J173" i="19"/>
  <c r="K173" i="19" s="1"/>
  <c r="H173" i="19"/>
  <c r="L173" i="19" s="1"/>
  <c r="M173" i="19" s="1"/>
  <c r="J172" i="19"/>
  <c r="K172" i="19" s="1"/>
  <c r="H172" i="19"/>
  <c r="L172" i="19" s="1"/>
  <c r="M172" i="19" s="1"/>
  <c r="J171" i="19"/>
  <c r="K171" i="19" s="1"/>
  <c r="J170" i="19"/>
  <c r="K170" i="19" s="1"/>
  <c r="H170" i="19"/>
  <c r="L170" i="19" s="1"/>
  <c r="M170" i="19" s="1"/>
  <c r="J169" i="19"/>
  <c r="K169" i="19" s="1"/>
  <c r="J167" i="19"/>
  <c r="K167" i="19" s="1"/>
  <c r="H167" i="19"/>
  <c r="L167" i="19" s="1"/>
  <c r="M167" i="19" s="1"/>
  <c r="J166" i="19"/>
  <c r="K166" i="19" s="1"/>
  <c r="H166" i="19"/>
  <c r="L166" i="19" s="1"/>
  <c r="M166" i="19" s="1"/>
  <c r="J164" i="19"/>
  <c r="K164" i="19" s="1"/>
  <c r="H164" i="19"/>
  <c r="L164" i="19" s="1"/>
  <c r="M164" i="19" s="1"/>
  <c r="J163" i="19"/>
  <c r="K163" i="19" s="1"/>
  <c r="H163" i="19"/>
  <c r="L163" i="19" s="1"/>
  <c r="M163" i="19" s="1"/>
  <c r="J162" i="19"/>
  <c r="K162" i="19" s="1"/>
  <c r="J161" i="19"/>
  <c r="K161" i="19" s="1"/>
  <c r="H161" i="19"/>
  <c r="L161" i="19" s="1"/>
  <c r="M161" i="19" s="1"/>
  <c r="J160" i="19"/>
  <c r="K160" i="19" s="1"/>
  <c r="H160" i="19"/>
  <c r="L160" i="19" s="1"/>
  <c r="M160" i="19" s="1"/>
  <c r="J158" i="19"/>
  <c r="K158" i="19" s="1"/>
  <c r="H158" i="19"/>
  <c r="L158" i="19" s="1"/>
  <c r="M158" i="19" s="1"/>
  <c r="J157" i="19"/>
  <c r="K157" i="19" s="1"/>
  <c r="H157" i="19"/>
  <c r="L157" i="19" s="1"/>
  <c r="M157" i="19" s="1"/>
  <c r="J154" i="19"/>
  <c r="K154" i="19" s="1"/>
  <c r="H154" i="19"/>
  <c r="L154" i="19" s="1"/>
  <c r="M154" i="19" s="1"/>
  <c r="J153" i="19"/>
  <c r="K153" i="19" s="1"/>
  <c r="H153" i="19"/>
  <c r="L153" i="19" s="1"/>
  <c r="M153" i="19" s="1"/>
  <c r="J150" i="19"/>
  <c r="K150" i="19" s="1"/>
  <c r="H150" i="19"/>
  <c r="L150" i="19" s="1"/>
  <c r="M150" i="19" s="1"/>
  <c r="J149" i="19"/>
  <c r="K149" i="19" s="1"/>
  <c r="H149" i="19"/>
  <c r="L149" i="19" s="1"/>
  <c r="M149" i="19" s="1"/>
  <c r="J147" i="19"/>
  <c r="K147" i="19" s="1"/>
  <c r="J146" i="19"/>
  <c r="K146" i="19" s="1"/>
  <c r="H146" i="19"/>
  <c r="L146" i="19" s="1"/>
  <c r="M146" i="19" s="1"/>
  <c r="J143" i="19"/>
  <c r="K143" i="19" s="1"/>
  <c r="J142" i="19"/>
  <c r="K142" i="19" s="1"/>
  <c r="H142" i="19"/>
  <c r="L142" i="19" s="1"/>
  <c r="M142" i="19" s="1"/>
  <c r="J140" i="19"/>
  <c r="K140" i="19" s="1"/>
  <c r="H140" i="19"/>
  <c r="L140" i="19" s="1"/>
  <c r="M140" i="19" s="1"/>
  <c r="J139" i="19"/>
  <c r="K139" i="19" s="1"/>
  <c r="H139" i="19"/>
  <c r="L139" i="19" s="1"/>
  <c r="M139" i="19" s="1"/>
  <c r="J138" i="19"/>
  <c r="K138" i="19" s="1"/>
  <c r="J137" i="19"/>
  <c r="K137" i="19" s="1"/>
  <c r="H137" i="19"/>
  <c r="L137" i="19" s="1"/>
  <c r="M137" i="19" s="1"/>
  <c r="J136" i="19"/>
  <c r="K136" i="19" s="1"/>
  <c r="H136" i="19"/>
  <c r="L136" i="19" s="1"/>
  <c r="M136" i="19" s="1"/>
  <c r="J135" i="19"/>
  <c r="K135" i="19" s="1"/>
  <c r="J134" i="19"/>
  <c r="K134" i="19" s="1"/>
  <c r="H134" i="19"/>
  <c r="L134" i="19" s="1"/>
  <c r="M134" i="19" s="1"/>
  <c r="J131" i="19"/>
  <c r="K131" i="19" s="1"/>
  <c r="J130" i="19"/>
  <c r="K130" i="19" s="1"/>
  <c r="H130" i="19"/>
  <c r="L130" i="19" s="1"/>
  <c r="M130" i="19" s="1"/>
  <c r="J129" i="19"/>
  <c r="K129" i="19" s="1"/>
  <c r="H129" i="19"/>
  <c r="L129" i="19" s="1"/>
  <c r="M129" i="19" s="1"/>
  <c r="J127" i="19"/>
  <c r="K127" i="19" s="1"/>
  <c r="J126" i="19"/>
  <c r="K126" i="19" s="1"/>
  <c r="H126" i="19"/>
  <c r="L126" i="19" s="1"/>
  <c r="M126" i="19" s="1"/>
  <c r="J123" i="19"/>
  <c r="K123" i="19" s="1"/>
  <c r="J122" i="19"/>
  <c r="K122" i="19" s="1"/>
  <c r="H122" i="19"/>
  <c r="L122" i="19" s="1"/>
  <c r="M122" i="19" s="1"/>
  <c r="J121" i="19"/>
  <c r="K121" i="19" s="1"/>
  <c r="J119" i="19"/>
  <c r="K119" i="19" s="1"/>
  <c r="H119" i="19"/>
  <c r="L119" i="19" s="1"/>
  <c r="M119" i="19" s="1"/>
  <c r="H118" i="19"/>
  <c r="L118" i="19" s="1"/>
  <c r="M118" i="19" s="1"/>
  <c r="J118" i="19"/>
  <c r="K118" i="19" s="1"/>
  <c r="J117" i="19"/>
  <c r="K117" i="19" s="1"/>
  <c r="J116" i="19"/>
  <c r="K116" i="19" s="1"/>
  <c r="H116" i="19"/>
  <c r="L116" i="19" s="1"/>
  <c r="M116" i="19" s="1"/>
  <c r="J114" i="19"/>
  <c r="K114" i="19" s="1"/>
  <c r="H114" i="19"/>
  <c r="L114" i="19" s="1"/>
  <c r="M114" i="19" s="1"/>
  <c r="J113" i="19"/>
  <c r="K113" i="19" s="1"/>
  <c r="H113" i="19"/>
  <c r="L113" i="19" s="1"/>
  <c r="M113" i="19" s="1"/>
  <c r="J112" i="19"/>
  <c r="K112" i="19" s="1"/>
  <c r="J110" i="19"/>
  <c r="K110" i="19" s="1"/>
  <c r="H110" i="19"/>
  <c r="L110" i="19" s="1"/>
  <c r="M110" i="19" s="1"/>
  <c r="J109" i="19"/>
  <c r="K109" i="19" s="1"/>
  <c r="H109" i="19"/>
  <c r="L109" i="19" s="1"/>
  <c r="M109" i="19" s="1"/>
  <c r="J108" i="19"/>
  <c r="K108" i="19" s="1"/>
  <c r="J107" i="19"/>
  <c r="K107" i="19" s="1"/>
  <c r="H107" i="19"/>
  <c r="L107" i="19" s="1"/>
  <c r="M107" i="19" s="1"/>
  <c r="J105" i="19"/>
  <c r="K105" i="19" s="1"/>
  <c r="H105" i="19"/>
  <c r="L105" i="19" s="1"/>
  <c r="M105" i="19" s="1"/>
  <c r="J103" i="19"/>
  <c r="K103" i="19" s="1"/>
  <c r="H103" i="19"/>
  <c r="L103" i="19" s="1"/>
  <c r="M103" i="19" s="1"/>
  <c r="J102" i="19"/>
  <c r="K102" i="19" s="1"/>
  <c r="J101" i="19"/>
  <c r="K101" i="19" s="1"/>
  <c r="H101" i="19"/>
  <c r="L101" i="19" s="1"/>
  <c r="M101" i="19" s="1"/>
  <c r="J100" i="19"/>
  <c r="K100" i="19" s="1"/>
  <c r="H100" i="19"/>
  <c r="L100" i="19" s="1"/>
  <c r="M100" i="19" s="1"/>
  <c r="H98" i="19"/>
  <c r="L98" i="19" s="1"/>
  <c r="M98" i="19" s="1"/>
  <c r="J97" i="19"/>
  <c r="K97" i="19" s="1"/>
  <c r="H97" i="19"/>
  <c r="L97" i="19" s="1"/>
  <c r="M97" i="19" s="1"/>
  <c r="J94" i="19"/>
  <c r="K94" i="19" s="1"/>
  <c r="J93" i="19"/>
  <c r="K93" i="19" s="1"/>
  <c r="H93" i="19"/>
  <c r="L93" i="19" s="1"/>
  <c r="M93" i="19" s="1"/>
  <c r="J92" i="19"/>
  <c r="K92" i="19" s="1"/>
  <c r="J90" i="19"/>
  <c r="K90" i="19" s="1"/>
  <c r="H90" i="19"/>
  <c r="L90" i="19" s="1"/>
  <c r="M90" i="19" s="1"/>
  <c r="J89" i="19"/>
  <c r="K89" i="19" s="1"/>
  <c r="H89" i="19"/>
  <c r="L89" i="19" s="1"/>
  <c r="M89" i="19" s="1"/>
  <c r="J88" i="19"/>
  <c r="K88" i="19" s="1"/>
  <c r="J87" i="19"/>
  <c r="K87" i="19" s="1"/>
  <c r="J84" i="19"/>
  <c r="K84" i="19" s="1"/>
  <c r="J83" i="19"/>
  <c r="K83" i="19" s="1"/>
  <c r="H83" i="19"/>
  <c r="L83" i="19" s="1"/>
  <c r="M83" i="19" s="1"/>
  <c r="J82" i="19"/>
  <c r="K82" i="19" s="1"/>
  <c r="H82" i="19"/>
  <c r="L82" i="19" s="1"/>
  <c r="M82" i="19" s="1"/>
  <c r="J81" i="19"/>
  <c r="K81" i="19" s="1"/>
  <c r="J80" i="19"/>
  <c r="K80" i="19" s="1"/>
  <c r="J79" i="19"/>
  <c r="K79" i="19" s="1"/>
  <c r="H79" i="19"/>
  <c r="L79" i="19" s="1"/>
  <c r="M79" i="19" s="1"/>
  <c r="J76" i="19"/>
  <c r="K76" i="19" s="1"/>
  <c r="H76" i="19"/>
  <c r="L76" i="19" s="1"/>
  <c r="M76" i="19" s="1"/>
  <c r="J75" i="19"/>
  <c r="K75" i="19" s="1"/>
  <c r="H75" i="19"/>
  <c r="L75" i="19" s="1"/>
  <c r="M75" i="19" s="1"/>
  <c r="J74" i="19"/>
  <c r="K74" i="19" s="1"/>
  <c r="J72" i="19"/>
  <c r="K72" i="19" s="1"/>
  <c r="J71" i="19"/>
  <c r="K71" i="19" s="1"/>
  <c r="H71" i="19"/>
  <c r="L71" i="19" s="1"/>
  <c r="M71" i="19" s="1"/>
  <c r="J70" i="19"/>
  <c r="K70" i="19" s="1"/>
  <c r="H68" i="19"/>
  <c r="L68" i="19" s="1"/>
  <c r="M68" i="19" s="1"/>
  <c r="J67" i="19"/>
  <c r="K67" i="19" s="1"/>
  <c r="J66" i="19"/>
  <c r="K66" i="19" s="1"/>
  <c r="H66" i="19"/>
  <c r="L66" i="19" s="1"/>
  <c r="M66" i="19" s="1"/>
  <c r="J65" i="19"/>
  <c r="K65" i="19" s="1"/>
  <c r="H65" i="19"/>
  <c r="L65" i="19" s="1"/>
  <c r="M65" i="19" s="1"/>
  <c r="J64" i="19"/>
  <c r="K64" i="19" s="1"/>
  <c r="J63" i="19"/>
  <c r="K63" i="19" s="1"/>
  <c r="J61" i="19"/>
  <c r="K61" i="19" s="1"/>
  <c r="H61" i="19"/>
  <c r="L61" i="19" s="1"/>
  <c r="M61" i="19" s="1"/>
  <c r="J60" i="19"/>
  <c r="K60" i="19" s="1"/>
  <c r="H59" i="19"/>
  <c r="L59" i="19" s="1"/>
  <c r="M59" i="19" s="1"/>
  <c r="J58" i="19"/>
  <c r="K58" i="19" s="1"/>
  <c r="J57" i="19"/>
  <c r="K57" i="19" s="1"/>
  <c r="H57" i="19"/>
  <c r="L57" i="19" s="1"/>
  <c r="M57" i="19" s="1"/>
  <c r="J56" i="19"/>
  <c r="K56" i="19" s="1"/>
  <c r="H56" i="19"/>
  <c r="L56" i="19" s="1"/>
  <c r="M56" i="19" s="1"/>
  <c r="J55" i="19"/>
  <c r="K55" i="19" s="1"/>
  <c r="J54" i="19"/>
  <c r="K54" i="19" s="1"/>
  <c r="J53" i="19"/>
  <c r="K53" i="19" s="1"/>
  <c r="H53" i="19"/>
  <c r="L53" i="19" s="1"/>
  <c r="M53" i="19" s="1"/>
  <c r="J50" i="19"/>
  <c r="K50" i="19" s="1"/>
  <c r="H50" i="19"/>
  <c r="L50" i="19" s="1"/>
  <c r="M50" i="19" s="1"/>
  <c r="J49" i="19"/>
  <c r="K49" i="19" s="1"/>
  <c r="H49" i="19"/>
  <c r="L49" i="19" s="1"/>
  <c r="M49" i="19" s="1"/>
  <c r="J48" i="19"/>
  <c r="K48" i="19" s="1"/>
  <c r="J47" i="19"/>
  <c r="K47" i="19" s="1"/>
  <c r="J46" i="19"/>
  <c r="K46" i="19" s="1"/>
  <c r="H46" i="19"/>
  <c r="L46" i="19" s="1"/>
  <c r="M46" i="19" s="1"/>
  <c r="J44" i="19"/>
  <c r="K44" i="19" s="1"/>
  <c r="H42" i="19"/>
  <c r="L42" i="19" s="1"/>
  <c r="M42" i="19" s="1"/>
  <c r="J41" i="19"/>
  <c r="K41" i="19" s="1"/>
  <c r="H41" i="19"/>
  <c r="L41" i="19" s="1"/>
  <c r="M41" i="19" s="1"/>
  <c r="J40" i="19"/>
  <c r="K40" i="19" s="1"/>
  <c r="H40" i="19"/>
  <c r="L40" i="19" s="1"/>
  <c r="M40" i="19" s="1"/>
  <c r="J38" i="19"/>
  <c r="K38" i="19" s="1"/>
  <c r="H38" i="19"/>
  <c r="L38" i="19" s="1"/>
  <c r="M38" i="19" s="1"/>
  <c r="J36" i="19"/>
  <c r="K36" i="19" s="1"/>
  <c r="J35" i="19"/>
  <c r="K35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69" i="19"/>
  <c r="L369" i="19" s="1"/>
  <c r="M369" i="19" s="1"/>
  <c r="J369" i="19"/>
  <c r="K369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5" i="19"/>
  <c r="L35" i="19" s="1"/>
  <c r="M35" i="19" s="1"/>
  <c r="J42" i="19"/>
  <c r="K42" i="19" s="1"/>
  <c r="H47" i="19"/>
  <c r="L47" i="19" s="1"/>
  <c r="M47" i="19" s="1"/>
  <c r="H54" i="19"/>
  <c r="L54" i="19" s="1"/>
  <c r="M54" i="19" s="1"/>
  <c r="J59" i="19"/>
  <c r="K59" i="19" s="1"/>
  <c r="H63" i="19"/>
  <c r="L63" i="19" s="1"/>
  <c r="M63" i="19" s="1"/>
  <c r="J68" i="19"/>
  <c r="K68" i="19" s="1"/>
  <c r="H72" i="19"/>
  <c r="L72" i="19" s="1"/>
  <c r="M72" i="19" s="1"/>
  <c r="H80" i="19"/>
  <c r="L80" i="19" s="1"/>
  <c r="M80" i="19" s="1"/>
  <c r="H87" i="19"/>
  <c r="L87" i="19" s="1"/>
  <c r="M87" i="19" s="1"/>
  <c r="H92" i="19"/>
  <c r="L92" i="19" s="1"/>
  <c r="M92" i="19" s="1"/>
  <c r="J98" i="19"/>
  <c r="K98" i="19" s="1"/>
  <c r="H123" i="19"/>
  <c r="L123" i="19" s="1"/>
  <c r="M123" i="19" s="1"/>
  <c r="J125" i="19"/>
  <c r="K125" i="19" s="1"/>
  <c r="H125" i="19"/>
  <c r="L125" i="19" s="1"/>
  <c r="M125" i="19" s="1"/>
  <c r="H131" i="19"/>
  <c r="L131" i="19" s="1"/>
  <c r="M131" i="19" s="1"/>
  <c r="H147" i="19"/>
  <c r="L147" i="19" s="1"/>
  <c r="M147" i="19" s="1"/>
  <c r="J148" i="19"/>
  <c r="K148" i="19" s="1"/>
  <c r="H148" i="19"/>
  <c r="L148" i="19" s="1"/>
  <c r="M148" i="19" s="1"/>
  <c r="H162" i="19"/>
  <c r="L162" i="19" s="1"/>
  <c r="M162" i="19" s="1"/>
  <c r="H203" i="19"/>
  <c r="L203" i="19" s="1"/>
  <c r="M203" i="19" s="1"/>
  <c r="H212" i="19"/>
  <c r="L212" i="19" s="1"/>
  <c r="M212" i="19" s="1"/>
  <c r="J221" i="19"/>
  <c r="K221" i="19" s="1"/>
  <c r="H221" i="19"/>
  <c r="L221" i="19" s="1"/>
  <c r="M221" i="19" s="1"/>
  <c r="J253" i="19"/>
  <c r="K253" i="19" s="1"/>
  <c r="J115" i="19"/>
  <c r="K115" i="19" s="1"/>
  <c r="H115" i="19"/>
  <c r="L115" i="19" s="1"/>
  <c r="M115" i="19" s="1"/>
  <c r="J141" i="19"/>
  <c r="K141" i="19" s="1"/>
  <c r="H141" i="19"/>
  <c r="L141" i="19" s="1"/>
  <c r="M141" i="19" s="1"/>
  <c r="J165" i="19"/>
  <c r="K165" i="19" s="1"/>
  <c r="H165" i="19"/>
  <c r="L165" i="19" s="1"/>
  <c r="M165" i="19" s="1"/>
  <c r="H388" i="19"/>
  <c r="L388" i="19" s="1"/>
  <c r="M388" i="19" s="1"/>
  <c r="J388" i="19"/>
  <c r="K388" i="19" s="1"/>
  <c r="J514" i="19"/>
  <c r="K514" i="19" s="1"/>
  <c r="H514" i="19"/>
  <c r="L514" i="19" s="1"/>
  <c r="M514" i="19" s="1"/>
  <c r="H112" i="19"/>
  <c r="L112" i="19" s="1"/>
  <c r="M112" i="19" s="1"/>
  <c r="H26" i="19"/>
  <c r="L26" i="19" s="1"/>
  <c r="M26" i="19" s="1"/>
  <c r="H44" i="19"/>
  <c r="L44" i="19" s="1"/>
  <c r="M44" i="19" s="1"/>
  <c r="H60" i="19"/>
  <c r="L60" i="19" s="1"/>
  <c r="M60" i="19" s="1"/>
  <c r="H70" i="19"/>
  <c r="L70" i="19" s="1"/>
  <c r="M70" i="19" s="1"/>
  <c r="H108" i="19"/>
  <c r="L108" i="19" s="1"/>
  <c r="M108" i="19" s="1"/>
  <c r="H171" i="19"/>
  <c r="L171" i="19" s="1"/>
  <c r="M171" i="19" s="1"/>
  <c r="J192" i="19"/>
  <c r="K192" i="19" s="1"/>
  <c r="H192" i="19"/>
  <c r="L192" i="19" s="1"/>
  <c r="M192" i="19" s="1"/>
  <c r="J310" i="19"/>
  <c r="K310" i="19" s="1"/>
  <c r="J360" i="19"/>
  <c r="K360" i="19" s="1"/>
  <c r="J416" i="19"/>
  <c r="K416" i="19" s="1"/>
  <c r="H416" i="19"/>
  <c r="L416" i="19" s="1"/>
  <c r="M416" i="19" s="1"/>
  <c r="J469" i="19"/>
  <c r="K469" i="19" s="1"/>
  <c r="H469" i="19"/>
  <c r="L469" i="19" s="1"/>
  <c r="M469" i="19" s="1"/>
  <c r="J106" i="19"/>
  <c r="K106" i="19" s="1"/>
  <c r="H106" i="19"/>
  <c r="L106" i="19" s="1"/>
  <c r="M106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6" i="19"/>
  <c r="L36" i="19" s="1"/>
  <c r="M36" i="19" s="1"/>
  <c r="H48" i="19"/>
  <c r="L48" i="19" s="1"/>
  <c r="M48" i="19" s="1"/>
  <c r="H55" i="19"/>
  <c r="L55" i="19" s="1"/>
  <c r="M55" i="19" s="1"/>
  <c r="H64" i="19"/>
  <c r="L64" i="19" s="1"/>
  <c r="M64" i="19" s="1"/>
  <c r="H74" i="19"/>
  <c r="L74" i="19" s="1"/>
  <c r="M74" i="19" s="1"/>
  <c r="H81" i="19"/>
  <c r="L81" i="19" s="1"/>
  <c r="M81" i="19" s="1"/>
  <c r="H88" i="19"/>
  <c r="L88" i="19" s="1"/>
  <c r="M88" i="19" s="1"/>
  <c r="H94" i="19"/>
  <c r="L94" i="19" s="1"/>
  <c r="M94" i="19" s="1"/>
  <c r="J96" i="19"/>
  <c r="K96" i="19" s="1"/>
  <c r="H96" i="19"/>
  <c r="L96" i="19" s="1"/>
  <c r="M96" i="19" s="1"/>
  <c r="H102" i="19"/>
  <c r="L102" i="19" s="1"/>
  <c r="M102" i="19" s="1"/>
  <c r="H127" i="19"/>
  <c r="L127" i="19" s="1"/>
  <c r="M127" i="19" s="1"/>
  <c r="H135" i="19"/>
  <c r="L135" i="19" s="1"/>
  <c r="M135" i="19" s="1"/>
  <c r="J174" i="19"/>
  <c r="K174" i="19" s="1"/>
  <c r="H174" i="19"/>
  <c r="L174" i="19" s="1"/>
  <c r="M174" i="19" s="1"/>
  <c r="J261" i="19"/>
  <c r="K261" i="19" s="1"/>
  <c r="J307" i="19"/>
  <c r="K307" i="19" s="1"/>
  <c r="H307" i="19"/>
  <c r="L307" i="19" s="1"/>
  <c r="M307" i="19" s="1"/>
  <c r="J358" i="19"/>
  <c r="K358" i="19" s="1"/>
  <c r="H358" i="19"/>
  <c r="L358" i="19" s="1"/>
  <c r="M358" i="19" s="1"/>
  <c r="J381" i="19"/>
  <c r="K381" i="19" s="1"/>
  <c r="H381" i="19"/>
  <c r="L381" i="19" s="1"/>
  <c r="M381" i="19" s="1"/>
  <c r="H386" i="19"/>
  <c r="L386" i="19" s="1"/>
  <c r="M386" i="19" s="1"/>
  <c r="J386" i="19"/>
  <c r="K386" i="19" s="1"/>
  <c r="J206" i="19"/>
  <c r="K206" i="19" s="1"/>
  <c r="H206" i="19"/>
  <c r="L206" i="19" s="1"/>
  <c r="M206" i="19" s="1"/>
  <c r="H58" i="19"/>
  <c r="L58" i="19" s="1"/>
  <c r="M58" i="19" s="1"/>
  <c r="H67" i="19"/>
  <c r="L67" i="19" s="1"/>
  <c r="M67" i="19" s="1"/>
  <c r="H84" i="19"/>
  <c r="L84" i="19" s="1"/>
  <c r="M84" i="19" s="1"/>
  <c r="H117" i="19"/>
  <c r="L117" i="19" s="1"/>
  <c r="M117" i="19" s="1"/>
  <c r="H143" i="19"/>
  <c r="L143" i="19" s="1"/>
  <c r="M143" i="19" s="1"/>
  <c r="J182" i="19"/>
  <c r="K182" i="19" s="1"/>
  <c r="H182" i="19"/>
  <c r="L182" i="19" s="1"/>
  <c r="M182" i="19" s="1"/>
  <c r="J349" i="19"/>
  <c r="K349" i="19" s="1"/>
  <c r="H349" i="19"/>
  <c r="L349" i="19" s="1"/>
  <c r="M349" i="19" s="1"/>
  <c r="H121" i="19"/>
  <c r="L121" i="19" s="1"/>
  <c r="M121" i="19" s="1"/>
  <c r="H138" i="19"/>
  <c r="L138" i="19" s="1"/>
  <c r="M138" i="19" s="1"/>
  <c r="J317" i="19"/>
  <c r="K317" i="19" s="1"/>
  <c r="H317" i="19"/>
  <c r="L317" i="19" s="1"/>
  <c r="M317" i="19" s="1"/>
  <c r="J156" i="19"/>
  <c r="K156" i="19" s="1"/>
  <c r="H156" i="19"/>
  <c r="L156" i="19" s="1"/>
  <c r="M156" i="19" s="1"/>
  <c r="J233" i="19"/>
  <c r="K233" i="19" s="1"/>
  <c r="H233" i="19"/>
  <c r="L233" i="19" s="1"/>
  <c r="M233" i="19" s="1"/>
  <c r="H380" i="19"/>
  <c r="L380" i="19" s="1"/>
  <c r="M380" i="19" s="1"/>
  <c r="J380" i="19"/>
  <c r="K380" i="19" s="1"/>
  <c r="H301" i="19"/>
  <c r="L301" i="19" s="1"/>
  <c r="M301" i="19" s="1"/>
  <c r="J301" i="19"/>
  <c r="K301" i="19" s="1"/>
  <c r="J420" i="19"/>
  <c r="K420" i="19" s="1"/>
  <c r="H420" i="19"/>
  <c r="L420" i="19" s="1"/>
  <c r="M420" i="19" s="1"/>
  <c r="J472" i="19"/>
  <c r="K472" i="19" s="1"/>
  <c r="H472" i="19"/>
  <c r="L472" i="19" s="1"/>
  <c r="M472" i="19" s="1"/>
  <c r="J244" i="19"/>
  <c r="K244" i="19" s="1"/>
  <c r="J259" i="19"/>
  <c r="K259" i="19" s="1"/>
  <c r="H259" i="19"/>
  <c r="L259" i="19" s="1"/>
  <c r="M259" i="19" s="1"/>
  <c r="J277" i="19"/>
  <c r="K277" i="19" s="1"/>
  <c r="J326" i="19"/>
  <c r="K326" i="19" s="1"/>
  <c r="H326" i="19"/>
  <c r="L326" i="19" s="1"/>
  <c r="M326" i="19" s="1"/>
  <c r="J341" i="19"/>
  <c r="K341" i="19" s="1"/>
  <c r="H341" i="19"/>
  <c r="L341" i="19" s="1"/>
  <c r="M341" i="19" s="1"/>
  <c r="J343" i="19"/>
  <c r="K343" i="19" s="1"/>
  <c r="H394" i="19"/>
  <c r="L394" i="19" s="1"/>
  <c r="M394" i="19" s="1"/>
  <c r="J394" i="19"/>
  <c r="K394" i="19" s="1"/>
  <c r="J284" i="19"/>
  <c r="K284" i="19" s="1"/>
  <c r="H284" i="19"/>
  <c r="L284" i="19" s="1"/>
  <c r="M284" i="19" s="1"/>
  <c r="J299" i="19"/>
  <c r="K299" i="19" s="1"/>
  <c r="H299" i="19"/>
  <c r="L299" i="19" s="1"/>
  <c r="M299" i="19" s="1"/>
  <c r="J367" i="19"/>
  <c r="K367" i="19" s="1"/>
  <c r="H367" i="19"/>
  <c r="L367" i="19" s="1"/>
  <c r="M367" i="19" s="1"/>
  <c r="J464" i="19"/>
  <c r="K464" i="19" s="1"/>
  <c r="H464" i="19"/>
  <c r="L464" i="19" s="1"/>
  <c r="M464" i="19" s="1"/>
  <c r="H169" i="19"/>
  <c r="L169" i="19" s="1"/>
  <c r="M169" i="19" s="1"/>
  <c r="H201" i="19"/>
  <c r="L201" i="19" s="1"/>
  <c r="M201" i="19" s="1"/>
  <c r="H210" i="19"/>
  <c r="L210" i="19" s="1"/>
  <c r="M210" i="19" s="1"/>
  <c r="H218" i="19"/>
  <c r="L218" i="19" s="1"/>
  <c r="M218" i="19" s="1"/>
  <c r="H222" i="19"/>
  <c r="L222" i="19" s="1"/>
  <c r="M222" i="19" s="1"/>
  <c r="J234" i="19"/>
  <c r="K234" i="19" s="1"/>
  <c r="H240" i="19"/>
  <c r="L240" i="19" s="1"/>
  <c r="M240" i="19" s="1"/>
  <c r="J283" i="19"/>
  <c r="K283" i="19" s="1"/>
  <c r="H283" i="19"/>
  <c r="L283" i="19" s="1"/>
  <c r="M283" i="19" s="1"/>
  <c r="J285" i="19"/>
  <c r="K285" i="19" s="1"/>
  <c r="J291" i="19"/>
  <c r="K291" i="19" s="1"/>
  <c r="H291" i="19"/>
  <c r="L291" i="19" s="1"/>
  <c r="M291" i="19" s="1"/>
  <c r="J293" i="19"/>
  <c r="K293" i="19" s="1"/>
  <c r="J375" i="19"/>
  <c r="K375" i="19" s="1"/>
  <c r="H375" i="19"/>
  <c r="L375" i="19" s="1"/>
  <c r="M375" i="19" s="1"/>
  <c r="J223" i="19"/>
  <c r="K223" i="19" s="1"/>
  <c r="J235" i="19"/>
  <c r="K235" i="19" s="1"/>
  <c r="H241" i="19"/>
  <c r="L241" i="19" s="1"/>
  <c r="M241" i="19" s="1"/>
  <c r="J275" i="19"/>
  <c r="K275" i="19" s="1"/>
  <c r="H275" i="19"/>
  <c r="L275" i="19" s="1"/>
  <c r="M275" i="19" s="1"/>
  <c r="J410" i="19"/>
  <c r="K410" i="19" s="1"/>
  <c r="H410" i="19"/>
  <c r="L410" i="19" s="1"/>
  <c r="M410" i="19" s="1"/>
  <c r="J537" i="19"/>
  <c r="K537" i="19" s="1"/>
  <c r="H537" i="19"/>
  <c r="L537" i="19" s="1"/>
  <c r="M537" i="19" s="1"/>
  <c r="H289" i="19"/>
  <c r="L289" i="19" s="1"/>
  <c r="M289" i="19" s="1"/>
  <c r="H297" i="19"/>
  <c r="L297" i="19" s="1"/>
  <c r="M297" i="19" s="1"/>
  <c r="H305" i="19"/>
  <c r="L305" i="19" s="1"/>
  <c r="M305" i="19" s="1"/>
  <c r="H314" i="19"/>
  <c r="L314" i="19" s="1"/>
  <c r="M314" i="19" s="1"/>
  <c r="H323" i="19"/>
  <c r="L323" i="19" s="1"/>
  <c r="M323" i="19" s="1"/>
  <c r="H332" i="19"/>
  <c r="L332" i="19" s="1"/>
  <c r="M332" i="19" s="1"/>
  <c r="H339" i="19"/>
  <c r="L339" i="19" s="1"/>
  <c r="M339" i="19" s="1"/>
  <c r="H347" i="19"/>
  <c r="L347" i="19" s="1"/>
  <c r="M347" i="19" s="1"/>
  <c r="H356" i="19"/>
  <c r="L356" i="19" s="1"/>
  <c r="M356" i="19" s="1"/>
  <c r="H365" i="19"/>
  <c r="L365" i="19" s="1"/>
  <c r="M365" i="19" s="1"/>
  <c r="H373" i="19"/>
  <c r="L373" i="19" s="1"/>
  <c r="M373" i="19" s="1"/>
  <c r="J402" i="19"/>
  <c r="K402" i="19" s="1"/>
  <c r="H402" i="19"/>
  <c r="L402" i="19" s="1"/>
  <c r="M402" i="19" s="1"/>
  <c r="J428" i="19"/>
  <c r="K428" i="19" s="1"/>
  <c r="H428" i="19"/>
  <c r="L428" i="19" s="1"/>
  <c r="M428" i="19" s="1"/>
  <c r="J447" i="19"/>
  <c r="K447" i="19" s="1"/>
  <c r="H447" i="19"/>
  <c r="L447" i="19" s="1"/>
  <c r="M447" i="19" s="1"/>
  <c r="H461" i="19"/>
  <c r="L461" i="19" s="1"/>
  <c r="M461" i="19" s="1"/>
  <c r="J481" i="19"/>
  <c r="K481" i="19" s="1"/>
  <c r="H481" i="19"/>
  <c r="L481" i="19" s="1"/>
  <c r="M481" i="19" s="1"/>
  <c r="J498" i="19"/>
  <c r="K498" i="19" s="1"/>
  <c r="H498" i="19"/>
  <c r="L498" i="19" s="1"/>
  <c r="M498" i="19" s="1"/>
  <c r="H399" i="19"/>
  <c r="L399" i="19" s="1"/>
  <c r="M399" i="19" s="1"/>
  <c r="J401" i="19"/>
  <c r="K401" i="19" s="1"/>
  <c r="H407" i="19"/>
  <c r="L407" i="19" s="1"/>
  <c r="M407" i="19" s="1"/>
  <c r="H434" i="19"/>
  <c r="L434" i="19" s="1"/>
  <c r="M434" i="19" s="1"/>
  <c r="H453" i="19"/>
  <c r="L453" i="19" s="1"/>
  <c r="M453" i="19" s="1"/>
  <c r="H487" i="19"/>
  <c r="L487" i="19" s="1"/>
  <c r="M487" i="19" s="1"/>
  <c r="J438" i="19"/>
  <c r="K438" i="19" s="1"/>
  <c r="H438" i="19"/>
  <c r="L438" i="19" s="1"/>
  <c r="M438" i="19" s="1"/>
  <c r="H400" i="19"/>
  <c r="L400" i="19" s="1"/>
  <c r="M400" i="19" s="1"/>
  <c r="H408" i="19"/>
  <c r="L408" i="19" s="1"/>
  <c r="M408" i="19" s="1"/>
  <c r="H417" i="19"/>
  <c r="L417" i="19" s="1"/>
  <c r="M417" i="19" s="1"/>
  <c r="H426" i="19"/>
  <c r="L426" i="19" s="1"/>
  <c r="M426" i="19" s="1"/>
  <c r="H444" i="19"/>
  <c r="L444" i="19" s="1"/>
  <c r="M444" i="19" s="1"/>
  <c r="H455" i="19"/>
  <c r="L455" i="19" s="1"/>
  <c r="M455" i="19" s="1"/>
  <c r="H462" i="19"/>
  <c r="L462" i="19" s="1"/>
  <c r="M462" i="19" s="1"/>
  <c r="H470" i="19"/>
  <c r="L470" i="19" s="1"/>
  <c r="M470" i="19" s="1"/>
  <c r="H479" i="19"/>
  <c r="L479" i="19" s="1"/>
  <c r="M479" i="19" s="1"/>
  <c r="H495" i="19"/>
  <c r="L495" i="19" s="1"/>
  <c r="M495" i="19" s="1"/>
  <c r="H505" i="19"/>
  <c r="L505" i="19" s="1"/>
  <c r="M505" i="19" s="1"/>
  <c r="H512" i="19"/>
  <c r="L512" i="19" s="1"/>
  <c r="M512" i="19" s="1"/>
  <c r="H527" i="19"/>
  <c r="L527" i="19" s="1"/>
  <c r="M527" i="19" s="1"/>
  <c r="H543" i="19"/>
  <c r="L543" i="19" s="1"/>
  <c r="M543" i="19" s="1"/>
  <c r="H538" i="19"/>
  <c r="L538" i="19" s="1"/>
  <c r="M538" i="19" s="1"/>
  <c r="H532" i="19"/>
  <c r="L532" i="19" s="1"/>
  <c r="M532" i="19" s="1"/>
  <c r="H541" i="19"/>
  <c r="L541" i="19" s="1"/>
  <c r="M541" i="19" s="1"/>
  <c r="G105" i="2"/>
  <c r="K105" i="2" s="1"/>
  <c r="L105" i="2" s="1"/>
  <c r="I105" i="2"/>
  <c r="J105" i="2" s="1"/>
  <c r="G106" i="2"/>
  <c r="K106" i="2" s="1"/>
  <c r="L106" i="2" s="1"/>
  <c r="I106" i="2"/>
  <c r="J106" i="2" s="1"/>
  <c r="G107" i="2"/>
  <c r="K107" i="2" s="1"/>
  <c r="L107" i="2" s="1"/>
  <c r="I107" i="2"/>
  <c r="J107" i="2" s="1"/>
  <c r="G418" i="2"/>
  <c r="K418" i="2" s="1"/>
  <c r="L418" i="2" s="1"/>
  <c r="I418" i="2"/>
  <c r="J418" i="2" s="1"/>
  <c r="G419" i="2"/>
  <c r="K419" i="2" s="1"/>
  <c r="L419" i="2" s="1"/>
  <c r="I419" i="2"/>
  <c r="J419" i="2" s="1"/>
  <c r="G420" i="2"/>
  <c r="K420" i="2" s="1"/>
  <c r="L420" i="2" s="1"/>
  <c r="I420" i="2"/>
  <c r="J420" i="2" s="1"/>
  <c r="G421" i="2"/>
  <c r="K421" i="2" s="1"/>
  <c r="L421" i="2" s="1"/>
  <c r="I421" i="2"/>
  <c r="J421" i="2" s="1"/>
  <c r="G13" i="23"/>
  <c r="K13" i="23" s="1"/>
  <c r="L13" i="23" s="1"/>
  <c r="I13" i="23"/>
  <c r="J13" i="23" s="1"/>
  <c r="G44" i="2"/>
  <c r="K44" i="2" s="1"/>
  <c r="L44" i="2" s="1"/>
  <c r="I44" i="2"/>
  <c r="J44" i="2" s="1"/>
  <c r="G267" i="22"/>
  <c r="K267" i="22" s="1"/>
  <c r="L267" i="22" s="1"/>
  <c r="I267" i="22"/>
  <c r="J267" i="22" s="1"/>
  <c r="G268" i="22"/>
  <c r="K268" i="22" s="1"/>
  <c r="L268" i="22" s="1"/>
  <c r="I268" i="22"/>
  <c r="J268" i="22" s="1"/>
  <c r="G269" i="22"/>
  <c r="K269" i="22" s="1"/>
  <c r="L269" i="22" s="1"/>
  <c r="I269" i="22"/>
  <c r="J269" i="22" s="1"/>
  <c r="G104" i="24"/>
  <c r="K104" i="24" s="1"/>
  <c r="L104" i="24" s="1"/>
  <c r="I104" i="24"/>
  <c r="J104" i="24" s="1"/>
  <c r="G105" i="24"/>
  <c r="K105" i="24" s="1"/>
  <c r="L105" i="24" s="1"/>
  <c r="I105" i="24"/>
  <c r="J105" i="24" s="1"/>
  <c r="G106" i="24"/>
  <c r="K106" i="24" s="1"/>
  <c r="L106" i="24" s="1"/>
  <c r="I106" i="24"/>
  <c r="J106" i="24" s="1"/>
  <c r="G61" i="2"/>
  <c r="K61" i="2" s="1"/>
  <c r="L61" i="2" s="1"/>
  <c r="I61" i="2"/>
  <c r="J61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9" i="2" l="1"/>
  <c r="J59" i="2" s="1"/>
  <c r="I43" i="2"/>
  <c r="J43" i="2" s="1"/>
  <c r="I62" i="2"/>
  <c r="J62" i="2" s="1"/>
  <c r="G62" i="2"/>
  <c r="K62" i="2" s="1"/>
  <c r="L62" i="2" s="1"/>
  <c r="I60" i="2"/>
  <c r="J60" i="2" s="1"/>
  <c r="G60" i="2"/>
  <c r="K60" i="2" s="1"/>
  <c r="L60" i="2" s="1"/>
  <c r="I57" i="2"/>
  <c r="J57" i="2" s="1"/>
  <c r="G57" i="2"/>
  <c r="K57" i="2" s="1"/>
  <c r="L57" i="2" s="1"/>
  <c r="I56" i="2"/>
  <c r="J56" i="2" s="1"/>
  <c r="G56" i="2"/>
  <c r="K56" i="2" s="1"/>
  <c r="L56" i="2" s="1"/>
  <c r="I449" i="2"/>
  <c r="J449" i="2" s="1"/>
  <c r="G449" i="2"/>
  <c r="K449" i="2" s="1"/>
  <c r="L449" i="2" s="1"/>
  <c r="I448" i="2"/>
  <c r="J448" i="2" s="1"/>
  <c r="G448" i="2"/>
  <c r="K448" i="2" s="1"/>
  <c r="L448" i="2" s="1"/>
  <c r="I447" i="2"/>
  <c r="J447" i="2" s="1"/>
  <c r="G447" i="2"/>
  <c r="K447" i="2" s="1"/>
  <c r="L447" i="2" s="1"/>
  <c r="I446" i="2"/>
  <c r="J446" i="2" s="1"/>
  <c r="G446" i="2"/>
  <c r="K446" i="2" s="1"/>
  <c r="L446" i="2" s="1"/>
  <c r="I445" i="2"/>
  <c r="J445" i="2" s="1"/>
  <c r="G445" i="2"/>
  <c r="K445" i="2" s="1"/>
  <c r="L445" i="2" s="1"/>
  <c r="I444" i="2"/>
  <c r="J444" i="2" s="1"/>
  <c r="G444" i="2"/>
  <c r="K444" i="2" s="1"/>
  <c r="L444" i="2" s="1"/>
  <c r="I443" i="2"/>
  <c r="J443" i="2" s="1"/>
  <c r="G443" i="2"/>
  <c r="K443" i="2" s="1"/>
  <c r="L443" i="2" s="1"/>
  <c r="I442" i="2"/>
  <c r="J442" i="2" s="1"/>
  <c r="G442" i="2"/>
  <c r="K442" i="2" s="1"/>
  <c r="L442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4" i="2"/>
  <c r="J434" i="2" s="1"/>
  <c r="G434" i="2"/>
  <c r="K434" i="2" s="1"/>
  <c r="L434" i="2" s="1"/>
  <c r="I433" i="2"/>
  <c r="J433" i="2" s="1"/>
  <c r="G433" i="2"/>
  <c r="K433" i="2" s="1"/>
  <c r="L433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47" i="2"/>
  <c r="K647" i="2" s="1"/>
  <c r="L647" i="2" s="1"/>
  <c r="I647" i="2"/>
  <c r="J647" i="2" s="1"/>
  <c r="G648" i="2"/>
  <c r="K648" i="2" s="1"/>
  <c r="L648" i="2" s="1"/>
  <c r="I648" i="2"/>
  <c r="J648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9" i="2" l="1"/>
  <c r="K59" i="2" s="1"/>
  <c r="L59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9" i="2"/>
  <c r="K159" i="2" s="1"/>
  <c r="L159" i="2" s="1"/>
  <c r="I159" i="2"/>
  <c r="J159" i="2" s="1"/>
  <c r="G153" i="2"/>
  <c r="K153" i="2" s="1"/>
  <c r="L153" i="2" s="1"/>
  <c r="I153" i="2"/>
  <c r="J153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32" i="2"/>
  <c r="K132" i="2" s="1"/>
  <c r="L132" i="2" s="1"/>
  <c r="I132" i="2"/>
  <c r="J132" i="2" s="1"/>
  <c r="G143" i="2"/>
  <c r="K143" i="2" s="1"/>
  <c r="L143" i="2" s="1"/>
  <c r="I143" i="2"/>
  <c r="J143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7" i="2"/>
  <c r="K147" i="2" s="1"/>
  <c r="L147" i="2" s="1"/>
  <c r="I147" i="2"/>
  <c r="J147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0" i="2"/>
  <c r="K90" i="2" s="1"/>
  <c r="L90" i="2" s="1"/>
  <c r="I90" i="2"/>
  <c r="J90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G99" i="2"/>
  <c r="K99" i="2" s="1"/>
  <c r="L99" i="2" s="1"/>
  <c r="I99" i="2"/>
  <c r="J99" i="2" s="1"/>
  <c r="I113" i="24"/>
  <c r="J113" i="24" s="1"/>
  <c r="I111" i="24"/>
  <c r="J111" i="24" s="1"/>
  <c r="I110" i="24"/>
  <c r="J110" i="24" s="1"/>
  <c r="I109" i="24"/>
  <c r="J109" i="24" s="1"/>
  <c r="I108" i="24"/>
  <c r="J108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10" i="24"/>
  <c r="K110" i="24" s="1"/>
  <c r="L110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11" i="24"/>
  <c r="K111" i="24" s="1"/>
  <c r="L111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13" i="24"/>
  <c r="K113" i="24" s="1"/>
  <c r="L113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8" i="24"/>
  <c r="K108" i="24" s="1"/>
  <c r="L108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9" i="24"/>
  <c r="K109" i="24" s="1"/>
  <c r="L109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5" i="22"/>
  <c r="L215" i="22" s="1"/>
  <c r="N5" i="5" l="1"/>
  <c r="I189" i="22"/>
  <c r="J189" i="22" s="1"/>
  <c r="I190" i="22"/>
  <c r="J190" i="22" s="1"/>
  <c r="I192" i="22"/>
  <c r="J192" i="22" s="1"/>
  <c r="I193" i="22"/>
  <c r="J193" i="22" s="1"/>
  <c r="G193" i="22"/>
  <c r="K193" i="22" s="1"/>
  <c r="L193" i="22" s="1"/>
  <c r="G192" i="22"/>
  <c r="K192" i="22" s="1"/>
  <c r="L192" i="22" s="1"/>
  <c r="G190" i="22"/>
  <c r="K190" i="22" s="1"/>
  <c r="L190" i="22" s="1"/>
  <c r="G189" i="22"/>
  <c r="K189" i="22" s="1"/>
  <c r="L189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74" i="2" l="1"/>
  <c r="K674" i="2" s="1"/>
  <c r="L674" i="2" s="1"/>
  <c r="I674" i="2"/>
  <c r="J674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90" i="2"/>
  <c r="K690" i="2" s="1"/>
  <c r="L690" i="2" s="1"/>
  <c r="I690" i="2"/>
  <c r="J690" i="2" s="1"/>
  <c r="G691" i="2"/>
  <c r="K691" i="2" s="1"/>
  <c r="L691" i="2" s="1"/>
  <c r="I691" i="2"/>
  <c r="J691" i="2" s="1"/>
  <c r="G692" i="2"/>
  <c r="K692" i="2" s="1"/>
  <c r="L692" i="2" s="1"/>
  <c r="I692" i="2"/>
  <c r="J692" i="2" s="1"/>
  <c r="G253" i="22"/>
  <c r="K253" i="22" s="1"/>
  <c r="L253" i="22" s="1"/>
  <c r="I253" i="22"/>
  <c r="J253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55" i="2"/>
  <c r="K155" i="2" s="1"/>
  <c r="L155" i="2" s="1"/>
  <c r="I155" i="2"/>
  <c r="J155" i="2" s="1"/>
  <c r="G156" i="2"/>
  <c r="K156" i="2" s="1"/>
  <c r="L156" i="2" s="1"/>
  <c r="I156" i="2"/>
  <c r="J156" i="2" s="1"/>
  <c r="G157" i="2"/>
  <c r="K157" i="2" s="1"/>
  <c r="L157" i="2" s="1"/>
  <c r="I157" i="2"/>
  <c r="J157" i="2" s="1"/>
  <c r="G158" i="2"/>
  <c r="K158" i="2" s="1"/>
  <c r="L158" i="2" s="1"/>
  <c r="I158" i="2"/>
  <c r="J158" i="2" s="1"/>
  <c r="G196" i="22" l="1"/>
  <c r="K196" i="22" s="1"/>
  <c r="L196" i="22" s="1"/>
  <c r="I196" i="22"/>
  <c r="J196" i="22" s="1"/>
  <c r="G197" i="22"/>
  <c r="K197" i="22" s="1"/>
  <c r="L197" i="22" s="1"/>
  <c r="I197" i="22"/>
  <c r="J197" i="22" s="1"/>
  <c r="G163" i="22"/>
  <c r="K163" i="22" s="1"/>
  <c r="L163" i="22" s="1"/>
  <c r="I163" i="22"/>
  <c r="J163" i="22" s="1"/>
  <c r="I261" i="22"/>
  <c r="J261" i="22" s="1"/>
  <c r="G261" i="22"/>
  <c r="K261" i="22" s="1"/>
  <c r="L261" i="22" s="1"/>
  <c r="I260" i="22"/>
  <c r="J260" i="22" s="1"/>
  <c r="G260" i="22"/>
  <c r="K260" i="22" s="1"/>
  <c r="L260" i="22" s="1"/>
  <c r="I259" i="22"/>
  <c r="J259" i="22" s="1"/>
  <c r="G259" i="22"/>
  <c r="K259" i="22" s="1"/>
  <c r="L259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76" i="22"/>
  <c r="K276" i="22" s="1"/>
  <c r="L276" i="22" s="1"/>
  <c r="G274" i="22"/>
  <c r="K274" i="22" s="1"/>
  <c r="L274" i="22" s="1"/>
  <c r="G273" i="22"/>
  <c r="K273" i="22" s="1"/>
  <c r="L273" i="22" s="1"/>
  <c r="G272" i="22"/>
  <c r="K272" i="22" s="1"/>
  <c r="L272" i="22" s="1"/>
  <c r="G271" i="22"/>
  <c r="K271" i="22" s="1"/>
  <c r="L271" i="22" s="1"/>
  <c r="G252" i="22"/>
  <c r="K252" i="22" s="1"/>
  <c r="L252" i="22" s="1"/>
  <c r="G250" i="22"/>
  <c r="K250" i="22" s="1"/>
  <c r="L250" i="22" s="1"/>
  <c r="G249" i="22"/>
  <c r="K249" i="22" s="1"/>
  <c r="L249" i="22" s="1"/>
  <c r="G235" i="22"/>
  <c r="K235" i="22" s="1"/>
  <c r="L235" i="22" s="1"/>
  <c r="G234" i="22"/>
  <c r="K234" i="22" s="1"/>
  <c r="L234" i="22" s="1"/>
  <c r="G233" i="22"/>
  <c r="K233" i="22" s="1"/>
  <c r="L233" i="22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25" i="22"/>
  <c r="K225" i="22" s="1"/>
  <c r="L225" i="22" s="1"/>
  <c r="G224" i="22"/>
  <c r="K224" i="22" s="1"/>
  <c r="L224" i="22" s="1"/>
  <c r="G223" i="22"/>
  <c r="K223" i="22" s="1"/>
  <c r="L223" i="22" s="1"/>
  <c r="G222" i="22"/>
  <c r="K222" i="22" s="1"/>
  <c r="L222" i="22" s="1"/>
  <c r="G217" i="22"/>
  <c r="K217" i="22" s="1"/>
  <c r="L217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58" i="2"/>
  <c r="K858" i="2" s="1"/>
  <c r="L858" i="2" s="1"/>
  <c r="G857" i="2"/>
  <c r="K857" i="2" s="1"/>
  <c r="L857" i="2" s="1"/>
  <c r="G856" i="2"/>
  <c r="K856" i="2" s="1"/>
  <c r="L856" i="2" s="1"/>
  <c r="G855" i="2"/>
  <c r="K855" i="2" s="1"/>
  <c r="L855" i="2" s="1"/>
  <c r="G854" i="2"/>
  <c r="K854" i="2" s="1"/>
  <c r="L854" i="2" s="1"/>
  <c r="G853" i="2"/>
  <c r="K853" i="2" s="1"/>
  <c r="L853" i="2" s="1"/>
  <c r="G852" i="2"/>
  <c r="K852" i="2" s="1"/>
  <c r="L852" i="2" s="1"/>
  <c r="G851" i="2"/>
  <c r="K851" i="2" s="1"/>
  <c r="L851" i="2" s="1"/>
  <c r="G850" i="2"/>
  <c r="K850" i="2" s="1"/>
  <c r="L850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8" i="2"/>
  <c r="K768" i="2" s="1"/>
  <c r="L768" i="2" s="1"/>
  <c r="G767" i="2"/>
  <c r="K767" i="2" s="1"/>
  <c r="L767" i="2" s="1"/>
  <c r="G765" i="2"/>
  <c r="K765" i="2" s="1"/>
  <c r="L765" i="2" s="1"/>
  <c r="G764" i="2"/>
  <c r="K764" i="2" s="1"/>
  <c r="L764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4" i="2"/>
  <c r="K754" i="2" s="1"/>
  <c r="L754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38" i="2"/>
  <c r="K738" i="2" s="1"/>
  <c r="L738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89" i="2"/>
  <c r="K689" i="2" s="1"/>
  <c r="L689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8" i="2"/>
  <c r="K678" i="2" s="1"/>
  <c r="L678" i="2" s="1"/>
  <c r="G677" i="2"/>
  <c r="K677" i="2" s="1"/>
  <c r="L677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5" i="2"/>
  <c r="K665" i="2" s="1"/>
  <c r="L665" i="2" s="1"/>
  <c r="G664" i="2"/>
  <c r="K664" i="2" s="1"/>
  <c r="L664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9" i="2"/>
  <c r="K649" i="2" s="1"/>
  <c r="L649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76" i="22" l="1"/>
  <c r="J276" i="22" s="1"/>
  <c r="I274" i="22"/>
  <c r="J274" i="22" s="1"/>
  <c r="I273" i="22"/>
  <c r="J273" i="22" s="1"/>
  <c r="I272" i="22"/>
  <c r="J272" i="22" s="1"/>
  <c r="I271" i="22"/>
  <c r="J271" i="22" s="1"/>
  <c r="I252" i="22"/>
  <c r="J252" i="22" s="1"/>
  <c r="I250" i="22"/>
  <c r="J250" i="22" s="1"/>
  <c r="I249" i="22"/>
  <c r="J249" i="22" s="1"/>
  <c r="I235" i="22"/>
  <c r="J235" i="22" s="1"/>
  <c r="I234" i="22"/>
  <c r="J234" i="22" s="1"/>
  <c r="I233" i="22"/>
  <c r="J233" i="22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25" i="22"/>
  <c r="J225" i="22" s="1"/>
  <c r="I224" i="22"/>
  <c r="J224" i="22" s="1"/>
  <c r="I223" i="22"/>
  <c r="J223" i="22" s="1"/>
  <c r="I222" i="22"/>
  <c r="J222" i="22" s="1"/>
  <c r="I217" i="22"/>
  <c r="J217" i="22" s="1"/>
  <c r="I215" i="22"/>
  <c r="J215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58" i="2" l="1"/>
  <c r="J858" i="2" s="1"/>
  <c r="I857" i="2"/>
  <c r="J857" i="2" s="1"/>
  <c r="I856" i="2"/>
  <c r="J856" i="2" s="1"/>
  <c r="I855" i="2"/>
  <c r="J855" i="2" s="1"/>
  <c r="I854" i="2"/>
  <c r="J854" i="2" s="1"/>
  <c r="I853" i="2"/>
  <c r="J853" i="2" s="1"/>
  <c r="I852" i="2"/>
  <c r="J852" i="2" s="1"/>
  <c r="I851" i="2"/>
  <c r="J851" i="2" s="1"/>
  <c r="I850" i="2"/>
  <c r="J850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40" i="2"/>
  <c r="J840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30" i="2"/>
  <c r="J830" i="2" s="1"/>
  <c r="I829" i="2"/>
  <c r="J829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801" i="2"/>
  <c r="J801" i="2" s="1"/>
  <c r="I800" i="2"/>
  <c r="J800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8" i="2"/>
  <c r="J768" i="2" s="1"/>
  <c r="I767" i="2"/>
  <c r="J767" i="2" s="1"/>
  <c r="I765" i="2"/>
  <c r="J765" i="2" s="1"/>
  <c r="I764" i="2"/>
  <c r="J764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0" i="2"/>
  <c r="J750" i="2" s="1"/>
  <c r="I749" i="2"/>
  <c r="J749" i="2" s="1"/>
  <c r="I748" i="2"/>
  <c r="J748" i="2" s="1"/>
  <c r="I747" i="2"/>
  <c r="J747" i="2" s="1"/>
  <c r="I745" i="2"/>
  <c r="J745" i="2" s="1"/>
  <c r="I744" i="2"/>
  <c r="J744" i="2" s="1"/>
  <c r="I743" i="2"/>
  <c r="J743" i="2" s="1"/>
  <c r="I742" i="2"/>
  <c r="J742" i="2" s="1"/>
  <c r="I738" i="2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689" i="2"/>
  <c r="J689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8" i="2"/>
  <c r="J678" i="2" s="1"/>
  <c r="I677" i="2"/>
  <c r="J677" i="2" s="1"/>
  <c r="I673" i="2"/>
  <c r="J673" i="2" s="1"/>
  <c r="I672" i="2"/>
  <c r="J672" i="2" s="1"/>
  <c r="I671" i="2"/>
  <c r="J671" i="2" s="1"/>
  <c r="I670" i="2"/>
  <c r="J670" i="2" s="1"/>
  <c r="I669" i="2"/>
  <c r="J669" i="2" s="1"/>
  <c r="I665" i="2"/>
  <c r="J665" i="2" s="1"/>
  <c r="I664" i="2"/>
  <c r="J664" i="2" s="1"/>
  <c r="I663" i="2"/>
  <c r="J663" i="2" s="1"/>
  <c r="I661" i="2"/>
  <c r="J661" i="2" s="1"/>
  <c r="I660" i="2"/>
  <c r="J660" i="2" s="1"/>
  <c r="I659" i="2"/>
  <c r="J659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9" i="2"/>
  <c r="J649" i="2" s="1"/>
  <c r="I643" i="2"/>
  <c r="J643" i="2" s="1"/>
  <c r="I642" i="2"/>
  <c r="J642" i="2" s="1"/>
  <c r="I641" i="2"/>
  <c r="J641" i="2" s="1"/>
  <c r="I640" i="2"/>
  <c r="J640" i="2" s="1"/>
  <c r="I639" i="2"/>
  <c r="J639" i="2" s="1"/>
  <c r="I638" i="2"/>
  <c r="J638" i="2" s="1"/>
  <c r="I634" i="2"/>
  <c r="J634" i="2" s="1"/>
  <c r="I633" i="2"/>
  <c r="J633" i="2" s="1"/>
  <c r="I632" i="2"/>
  <c r="J632" i="2" s="1"/>
  <c r="I631" i="2"/>
  <c r="J631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<sst xmlns="http://schemas.openxmlformats.org/spreadsheetml/2006/main" count="12257" uniqueCount="5255">
  <si>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</si>
  <si>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</si>
  <si>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</si>
  <si>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</si>
  <si>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</si>
  <si>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</si>
  <si>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</si>
  <si>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</si>
  <si>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</si>
  <si>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</si>
  <si>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</si>
  <si>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</si>
  <si>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</si>
  <si>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</si>
  <si>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</si>
  <si>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</si>
  <si>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</si>
  <si>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</si>
  <si>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</si>
  <si>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</si>
  <si>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</si>
  <si>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</si>
  <si>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</si>
  <si>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</si>
  <si>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</si>
  <si>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</si>
  <si>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</si>
  <si>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</si>
  <si>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</si>
  <si>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</si>
  <si>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</si>
  <si>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</si>
  <si>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</si>
  <si>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</si>
  <si>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</si>
  <si>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</si>
  <si>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</si>
  <si>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</si>
  <si>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</si>
  <si>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</si>
  <si>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</si>
  <si>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</si>
  <si>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</si>
  <si>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</si>
  <si>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</si>
  <si>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</si>
  <si>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</si>
  <si>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</si>
  <si>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</si>
  <si>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</si>
  <si>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</si>
  <si>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</si>
  <si>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</si>
  <si>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</si>
  <si>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</si>
  <si>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</si>
  <si>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</si>
  <si>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</si>
  <si>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</si>
  <si>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</si>
  <si>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</si>
  <si>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</si>
  <si>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</si>
  <si>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</si>
  <si>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</si>
  <si>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</si>
  <si>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</si>
  <si>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</si>
  <si>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</si>
  <si>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</si>
  <si>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</si>
  <si>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</si>
  <si>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</si>
  <si>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</si>
  <si>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</si>
  <si>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</si>
  <si>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</si>
  <si>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</si>
  <si>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</si>
  <si>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</si>
  <si>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</si>
  <si>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</si>
  <si>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</si>
  <si>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</si>
  <si>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</si>
  <si>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</si>
  <si>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</si>
  <si>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</si>
  <si>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</si>
  <si>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</si>
  <si>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</si>
  <si>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</si>
  <si>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</si>
  <si>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</si>
  <si>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</si>
  <si>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</si>
  <si>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</si>
  <si>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</si>
  <si>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</si>
  <si>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</si>
  <si>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</si>
  <si>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</si>
  <si>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</si>
  <si>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</si>
  <si>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</si>
  <si>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</si>
  <si>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</si>
  <si>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</si>
  <si>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</si>
  <si>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</si>
  <si>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</si>
  <si>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</si>
  <si>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</si>
  <si>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</si>
  <si>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</si>
  <si>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</si>
  <si>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</si>
  <si>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</si>
  <si>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</si>
  <si>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</si>
  <si>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</si>
  <si>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</si>
  <si>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</si>
  <si>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</si>
  <si>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</si>
  <si>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</si>
  <si>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</si>
  <si>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</si>
  <si>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</si>
  <si>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</si>
  <si>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</si>
  <si>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</si>
  <si>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</si>
  <si>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</si>
  <si>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</si>
  <si>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</si>
  <si>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</si>
  <si>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</si>
  <si>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</si>
  <si>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</si>
  <si>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</si>
  <si>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</si>
  <si>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</si>
  <si>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</si>
  <si>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</si>
  <si>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</si>
  <si>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</si>
  <si>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</si>
  <si>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</si>
  <si>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</si>
  <si>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</si>
  <si>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</si>
  <si>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</si>
  <si>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</si>
  <si>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</si>
  <si>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</si>
  <si>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</si>
  <si>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</si>
  <si>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</si>
  <si>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</si>
  <si>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</si>
  <si>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</si>
  <si>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</si>
  <si>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</si>
  <si>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</si>
  <si>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</si>
  <si>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</si>
  <si>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</si>
  <si>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</si>
  <si>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</si>
  <si>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</si>
  <si>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</si>
  <si>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</si>
  <si>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</si>
  <si>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</si>
  <si>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</si>
  <si>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</si>
  <si>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</si>
  <si>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</si>
  <si>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</si>
  <si>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</si>
  <si>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</si>
  <si>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</si>
  <si>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</si>
  <si>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</si>
  <si>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</si>
  <si>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</si>
  <si>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</si>
  <si>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</si>
  <si>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</si>
  <si>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</si>
  <si>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</si>
  <si>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</si>
  <si>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</si>
  <si>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</si>
  <si>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</si>
  <si>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</si>
  <si>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</si>
  <si>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</si>
  <si>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</si>
  <si>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</si>
  <si>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</si>
  <si>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</si>
  <si>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</si>
  <si>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</si>
  <si>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</si>
  <si>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</si>
  <si>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</si>
  <si>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</si>
  <si>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</si>
  <si>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</si>
  <si>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</si>
  <si>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</si>
  <si>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</si>
  <si>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</si>
  <si>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</si>
  <si>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</si>
  <si>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</si>
  <si>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</si>
  <si>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</si>
  <si>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</si>
  <si>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</si>
  <si>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</si>
  <si>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</si>
  <si>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</si>
  <si>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</si>
  <si>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</si>
  <si>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</si>
  <si>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</si>
  <si>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</si>
  <si>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</si>
  <si>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</si>
  <si>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</si>
  <si>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</si>
  <si>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</si>
  <si>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</si>
  <si>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</si>
  <si>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</si>
  <si>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</si>
  <si>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</si>
  <si>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</si>
  <si>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</si>
  <si>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</si>
  <si>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</si>
  <si>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</si>
  <si>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</si>
  <si>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</si>
  <si>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</si>
  <si>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</si>
  <si>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</si>
  <si>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</si>
  <si>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</si>
  <si>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</si>
  <si>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</si>
  <si>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</si>
  <si>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</si>
  <si>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</si>
  <si>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</si>
  <si>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</si>
  <si>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</si>
  <si>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</si>
  <si>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</si>
  <si>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</si>
  <si>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</si>
  <si>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</si>
  <si>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</si>
  <si>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</si>
  <si>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</si>
  <si>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</si>
  <si>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</si>
  <si>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</si>
  <si>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</si>
  <si>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</si>
  <si>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</si>
  <si>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</si>
  <si>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</si>
  <si>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</si>
  <si>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</si>
  <si>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</si>
  <si>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</si>
  <si>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</si>
  <si>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</si>
  <si>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</si>
  <si>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</si>
  <si>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</si>
  <si>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</si>
  <si>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</si>
  <si>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</si>
  <si>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</si>
  <si>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</si>
  <si>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</si>
  <si>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</si>
  <si>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</si>
  <si>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</si>
  <si>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</si>
  <si>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</si>
  <si>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</si>
  <si>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</si>
  <si>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</si>
  <si>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</si>
  <si>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</si>
  <si>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</si>
  <si>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</si>
  <si>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</si>
  <si>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</si>
  <si>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</si>
  <si>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</si>
  <si>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</si>
  <si>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</si>
  <si>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</si>
  <si>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</si>
  <si>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</si>
  <si>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</si>
  <si>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</si>
  <si>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</si>
  <si>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</si>
  <si>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</si>
  <si>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</si>
  <si>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</si>
  <si>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</si>
  <si>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</si>
  <si>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</si>
  <si>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</si>
  <si>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</si>
  <si>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</si>
  <si>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</si>
  <si>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</si>
  <si>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</si>
  <si>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</si>
  <si>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</si>
  <si>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</si>
  <si>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</si>
  <si>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</si>
  <si>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</si>
  <si>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</si>
  <si>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</si>
  <si>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</si>
  <si>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</si>
  <si>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</si>
  <si>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</si>
  <si>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</si>
  <si>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</si>
  <si>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</si>
  <si>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</si>
  <si>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</si>
  <si>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</si>
  <si>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</si>
  <si>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</si>
  <si>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</si>
  <si>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</si>
  <si>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</si>
  <si>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</si>
  <si>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</si>
  <si>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</si>
  <si>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</si>
  <si>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</si>
  <si>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</si>
  <si>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</si>
  <si>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</si>
  <si>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</si>
  <si>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</si>
  <si>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</si>
  <si>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</si>
  <si>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</si>
  <si>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</si>
  <si>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</si>
  <si>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</si>
  <si>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</si>
  <si>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</si>
  <si>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</si>
  <si>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</si>
  <si>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</si>
  <si>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</si>
  <si>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</si>
  <si>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</si>
  <si>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</si>
  <si>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</si>
  <si>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</si>
  <si>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</si>
  <si>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</si>
  <si>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</si>
  <si>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</si>
  <si>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</si>
  <si>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</si>
  <si>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</si>
  <si>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</si>
  <si>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</si>
  <si>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</si>
  <si>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</si>
  <si>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</si>
  <si>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</si>
  <si>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</si>
  <si>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</si>
  <si>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</si>
  <si>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</si>
  <si>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</si>
  <si>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</si>
  <si>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</si>
  <si>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</si>
  <si>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</si>
  <si>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</si>
  <si>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</si>
  <si>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</si>
  <si>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</si>
  <si>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</si>
  <si>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</si>
  <si>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</si>
  <si>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</si>
  <si>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</si>
  <si>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</si>
  <si>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</si>
  <si>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</si>
  <si>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</si>
  <si>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</si>
  <si>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</si>
  <si>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</si>
  <si>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</si>
  <si>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</si>
  <si>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</si>
  <si>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</si>
  <si>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</si>
  <si>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</si>
  <si>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</si>
  <si>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</si>
  <si>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</si>
  <si>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</si>
  <si>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</si>
  <si>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</si>
  <si>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</si>
  <si>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</si>
  <si>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</si>
  <si>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</si>
  <si>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</si>
  <si>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</si>
  <si>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</si>
  <si>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</si>
  <si>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</si>
  <si>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</si>
  <si>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</si>
  <si>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</si>
  <si>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</si>
  <si>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</si>
  <si>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</si>
  <si>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</si>
  <si>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</si>
  <si>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</si>
  <si>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</si>
  <si>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</si>
  <si>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</si>
  <si>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</si>
  <si>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</si>
  <si>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</si>
  <si>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</si>
  <si>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</si>
  <si>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</si>
  <si>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</si>
  <si>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</si>
  <si>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</si>
  <si>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</si>
  <si>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</si>
  <si>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</si>
  <si>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</si>
  <si>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</si>
  <si>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</si>
  <si>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</si>
  <si>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</si>
  <si>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</si>
  <si>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</si>
  <si>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</si>
  <si>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</si>
  <si>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</si>
  <si>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</si>
  <si>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</si>
  <si>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</si>
  <si>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</si>
  <si>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</si>
  <si>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</si>
  <si>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</si>
  <si>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</si>
  <si>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</si>
  <si>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</si>
  <si>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</si>
  <si>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</si>
  <si>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</si>
  <si>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</si>
  <si>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</si>
  <si>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</si>
  <si>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</si>
  <si>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</si>
  <si>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</si>
  <si>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</si>
  <si>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</si>
  <si>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</si>
  <si>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</si>
  <si>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</si>
  <si>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</si>
  <si>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</si>
  <si>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</si>
  <si>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</si>
  <si>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</si>
  <si>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</si>
  <si>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</si>
  <si>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</si>
  <si>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</si>
  <si>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</si>
  <si>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</si>
  <si>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</si>
  <si>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</si>
  <si>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</si>
  <si>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</si>
  <si>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</si>
  <si>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</si>
  <si>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</si>
  <si>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</si>
  <si>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</si>
  <si>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</si>
  <si>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</si>
  <si>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</si>
  <si>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</si>
  <si>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</si>
  <si>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</si>
  <si>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</si>
  <si>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</si>
  <si>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</si>
  <si>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</si>
  <si>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</si>
  <si>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</si>
  <si>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</si>
  <si>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</si>
  <si>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</si>
  <si>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</si>
  <si>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</si>
  <si>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</si>
  <si>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</si>
  <si>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</si>
  <si>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</si>
  <si>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</si>
  <si>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</si>
  <si>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</si>
  <si>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</si>
  <si>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</si>
  <si>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</si>
  <si>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</si>
  <si>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</si>
  <si>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</si>
  <si>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</si>
  <si>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</si>
  <si>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</si>
  <si>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</si>
  <si>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</si>
  <si>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</si>
  <si>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</si>
  <si>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</si>
  <si>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</si>
  <si>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</si>
  <si>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</si>
  <si>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</si>
  <si>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</si>
  <si>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</si>
  <si>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</si>
  <si>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</si>
  <si>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</si>
  <si>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</si>
  <si>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</si>
  <si>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</si>
  <si>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</si>
  <si>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</si>
  <si>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</si>
  <si>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</si>
  <si>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</si>
  <si>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</si>
  <si>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</si>
  <si>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</si>
  <si>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</si>
  <si>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</si>
  <si>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</si>
  <si>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</si>
  <si>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</si>
  <si>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</si>
  <si>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</si>
  <si>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</si>
  <si>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</si>
  <si>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</si>
  <si>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</si>
  <si>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</si>
  <si>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</si>
  <si>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</si>
  <si>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</si>
  <si>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</si>
  <si>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</si>
  <si>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</si>
  <si>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</si>
  <si>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</si>
  <si>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</si>
  <si>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</si>
  <si>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</si>
  <si>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</si>
  <si>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</si>
  <si>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</si>
  <si>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</si>
  <si>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</si>
  <si>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</si>
  <si>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</si>
  <si>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</si>
  <si>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</si>
  <si>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</si>
  <si>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</si>
  <si>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</si>
  <si>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</si>
  <si>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</si>
  <si>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</si>
  <si>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</si>
  <si>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</si>
  <si>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</si>
  <si>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</si>
  <si>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</si>
  <si>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</si>
  <si>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</si>
  <si>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</si>
  <si>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</si>
  <si>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</si>
  <si>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</si>
  <si>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</si>
  <si>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</si>
  <si>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</si>
  <si>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</si>
  <si>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</si>
  <si>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</si>
  <si>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</si>
  <si>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</si>
  <si>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</si>
  <si>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</si>
  <si>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</si>
  <si>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</si>
  <si>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</si>
  <si>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</si>
  <si>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</si>
  <si>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</si>
  <si>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</si>
  <si>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</si>
  <si>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</si>
  <si>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</si>
  <si>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</si>
  <si>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</si>
  <si>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</si>
  <si>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</si>
  <si>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</si>
  <si>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</si>
  <si>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</si>
  <si>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</si>
  <si>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</si>
  <si>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</si>
  <si>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</si>
  <si>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</si>
  <si>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</si>
  <si>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</si>
  <si>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</si>
  <si>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</si>
  <si>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</si>
  <si>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</si>
  <si>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</si>
  <si>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</si>
  <si>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</si>
  <si>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</si>
  <si>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</si>
  <si>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</si>
  <si>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</si>
  <si>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</si>
  <si>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</si>
  <si>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</si>
  <si>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</si>
  <si>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</si>
  <si>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</si>
  <si>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</si>
  <si>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</si>
  <si>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</si>
  <si>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</si>
  <si>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</si>
  <si>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</si>
  <si>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</si>
  <si>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</si>
  <si>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</si>
  <si>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</si>
  <si>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</si>
  <si>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</si>
  <si>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</si>
  <si>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</si>
  <si>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</si>
  <si>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</si>
  <si>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</si>
  <si>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</si>
  <si>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</si>
  <si>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</si>
  <si>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</si>
  <si>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</si>
  <si>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</si>
  <si>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</si>
  <si>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</si>
  <si>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</si>
  <si>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</si>
  <si>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</si>
  <si>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</si>
  <si>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</si>
  <si>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</si>
  <si>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</si>
  <si>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</si>
  <si>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</si>
  <si>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</si>
  <si>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</si>
  <si>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</si>
  <si>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</si>
  <si>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</si>
  <si>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</si>
  <si>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</si>
  <si>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</si>
  <si>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</si>
  <si>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</si>
  <si>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</si>
  <si>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</si>
  <si>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</si>
  <si>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</si>
  <si>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</si>
  <si>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</si>
  <si>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</si>
  <si>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</si>
  <si>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</si>
  <si>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</si>
  <si>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</si>
  <si>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</si>
  <si>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</si>
  <si>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</si>
  <si>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</si>
  <si>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</si>
  <si>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</si>
  <si>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</si>
  <si>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</si>
  <si>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</si>
  <si>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</si>
  <si>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</si>
  <si>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</si>
  <si>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</si>
  <si>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</si>
  <si>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</si>
  <si>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</si>
  <si>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</si>
  <si>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</si>
  <si>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</si>
  <si>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</si>
  <si>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</si>
  <si>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</si>
  <si>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</si>
  <si>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</si>
  <si>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</si>
  <si>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</si>
  <si>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</si>
  <si>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</si>
  <si>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</si>
  <si>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</si>
  <si>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</si>
  <si>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</si>
  <si>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</si>
  <si>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</si>
  <si>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</si>
  <si>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</si>
  <si>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</si>
  <si>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</si>
  <si>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</si>
  <si>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</si>
  <si>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</si>
  <si>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</si>
  <si>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</si>
  <si>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</si>
  <si>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</si>
  <si>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</si>
  <si>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</si>
  <si>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</si>
  <si>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</si>
  <si>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</si>
  <si>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</si>
  <si>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</si>
  <si>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</si>
  <si>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</si>
  <si>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</si>
  <si>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</si>
  <si>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</si>
  <si>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</si>
  <si>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</si>
  <si>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</si>
  <si>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</si>
  <si>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</si>
  <si>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</si>
  <si>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</si>
  <si>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</si>
  <si>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</si>
  <si>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</si>
  <si>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</si>
  <si>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</si>
  <si>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</si>
  <si>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</si>
  <si>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</si>
  <si>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</si>
  <si>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</si>
  <si>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</si>
  <si>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</si>
  <si>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</si>
  <si>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</si>
  <si>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</si>
  <si>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</si>
  <si>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</si>
  <si>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</si>
  <si>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</si>
  <si>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</si>
  <si>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</si>
  <si>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</si>
  <si>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</si>
  <si>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</si>
  <si>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</si>
  <si>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</si>
  <si>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</si>
  <si>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</si>
  <si>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</si>
  <si>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</si>
  <si>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</si>
  <si>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</si>
  <si>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</si>
  <si>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</si>
  <si>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</si>
  <si>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</si>
  <si>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</si>
  <si>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</si>
  <si>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</si>
  <si>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</si>
  <si>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</si>
  <si>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</si>
  <si>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</si>
  <si>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</si>
  <si>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</si>
  <si>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</si>
  <si>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</si>
  <si>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</si>
  <si>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</si>
  <si>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</si>
  <si>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</si>
  <si>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</si>
  <si>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</si>
  <si>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</si>
  <si>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</si>
  <si>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</si>
  <si>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</si>
  <si>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</si>
  <si>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</si>
  <si>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</si>
  <si>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</si>
  <si>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</si>
  <si>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</si>
  <si>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</si>
  <si>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</si>
  <si>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</si>
  <si>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</si>
  <si>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</si>
  <si>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</si>
  <si>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</si>
  <si>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</si>
  <si>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</si>
  <si>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</si>
  <si>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</si>
  <si>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</si>
  <si>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</si>
  <si>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</si>
  <si>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</si>
  <si>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</si>
  <si>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</si>
  <si>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</si>
  <si>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</si>
  <si>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</si>
  <si>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</si>
  <si>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</si>
  <si>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</si>
  <si>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</si>
  <si>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</si>
  <si>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</si>
  <si>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</si>
  <si>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</si>
  <si>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</si>
  <si>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</si>
  <si>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</si>
  <si>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</si>
  <si>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</si>
  <si>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</si>
  <si>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</si>
  <si>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</si>
  <si>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</si>
  <si>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</si>
  <si>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</si>
  <si>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</si>
  <si>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</si>
  <si>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</si>
  <si>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</si>
  <si>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</si>
  <si>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</si>
  <si>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</si>
  <si>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</si>
  <si>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</si>
  <si>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</si>
  <si>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</si>
  <si>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</si>
  <si>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</si>
  <si>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</si>
  <si>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</si>
  <si>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</si>
  <si>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</si>
  <si>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</si>
  <si>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</si>
  <si>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</si>
  <si>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</si>
  <si>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</si>
  <si>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</si>
  <si>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</si>
  <si>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</si>
  <si>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</si>
  <si>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</si>
  <si>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</si>
  <si>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</si>
  <si>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</si>
  <si>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</si>
  <si>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</si>
  <si>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</si>
  <si>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</si>
  <si>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</si>
  <si>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</si>
  <si>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</si>
  <si>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</si>
  <si>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</si>
  <si>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</si>
  <si>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</si>
  <si>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</si>
  <si>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</si>
  <si>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</si>
  <si>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</si>
  <si>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</si>
  <si>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</si>
  <si>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</si>
  <si>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</si>
  <si>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</si>
  <si>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</si>
  <si>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</si>
  <si>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</si>
  <si>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</si>
  <si>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</si>
  <si>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</si>
  <si>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</si>
  <si>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</si>
  <si>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</si>
  <si>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</si>
  <si>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</si>
  <si>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</si>
  <si>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</si>
  <si>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</si>
  <si>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</si>
  <si>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</si>
  <si>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</si>
  <si>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</si>
  <si>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</si>
  <si>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</si>
  <si>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</si>
  <si>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</si>
  <si>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</si>
  <si>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</si>
  <si>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</si>
  <si>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</si>
  <si>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</si>
  <si>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</si>
  <si>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</si>
  <si>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</si>
  <si>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</si>
  <si>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</si>
  <si>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</si>
  <si>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</si>
  <si>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</si>
  <si>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</si>
  <si>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</si>
  <si>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</si>
  <si>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</si>
  <si>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</si>
  <si>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</si>
  <si>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</si>
  <si>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</si>
  <si>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</si>
  <si>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</si>
  <si>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</si>
  <si>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</si>
  <si>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</si>
  <si>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</si>
  <si>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</si>
  <si>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</si>
  <si>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</si>
  <si>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</si>
  <si>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</si>
  <si>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</si>
  <si>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</si>
  <si>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</si>
  <si>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</si>
  <si>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</si>
  <si>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</si>
  <si>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</si>
  <si>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</si>
  <si>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</si>
  <si>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</si>
  <si>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</si>
  <si>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</si>
  <si>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</si>
  <si>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</si>
  <si>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</si>
  <si>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</si>
  <si>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</si>
  <si>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</si>
  <si>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</si>
  <si>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</si>
  <si>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</si>
  <si>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</si>
  <si>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</si>
  <si>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</si>
  <si>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</si>
  <si>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</si>
  <si>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</si>
  <si>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</si>
  <si>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</si>
  <si>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</si>
  <si>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</si>
  <si>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</si>
  <si>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</si>
  <si>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</si>
  <si>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</si>
  <si>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</si>
  <si>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</si>
  <si>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</si>
  <si>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</si>
  <si>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</si>
  <si>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</si>
  <si>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</si>
  <si>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</si>
  <si>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</si>
  <si>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</si>
  <si>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</si>
  <si>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</si>
  <si>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</si>
  <si>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</si>
  <si>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</si>
  <si>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</si>
  <si>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</si>
  <si>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</si>
  <si>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</si>
  <si>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</si>
  <si>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</si>
  <si>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</si>
  <si>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</si>
  <si>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</si>
  <si>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</si>
  <si>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</si>
  <si>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</si>
  <si>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</si>
  <si>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</si>
  <si>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</si>
  <si>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</si>
  <si>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</si>
  <si>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</si>
  <si>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</si>
  <si>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</si>
  <si>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</si>
  <si>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</si>
  <si>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</si>
  <si>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</si>
  <si>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</si>
  <si>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</si>
  <si>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</si>
  <si>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</si>
  <si>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</si>
  <si>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</si>
  <si>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</si>
  <si>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</si>
  <si>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</si>
  <si>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</si>
  <si>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</si>
  <si>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</si>
  <si>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</si>
  <si>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</si>
  <si>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</si>
  <si>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</si>
  <si>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</si>
  <si>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</si>
  <si>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</si>
  <si>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</si>
  <si>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</si>
  <si>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</si>
  <si>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</si>
  <si>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</si>
  <si>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</si>
  <si>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</si>
  <si>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</si>
  <si>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</si>
  <si>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</si>
  <si>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</si>
  <si>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</si>
  <si>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</si>
  <si>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</si>
  <si>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</si>
  <si>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</si>
  <si>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</si>
  <si>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</si>
  <si>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</si>
  <si>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</si>
  <si>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</si>
  <si>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</si>
  <si>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</si>
  <si>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</si>
  <si>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</si>
  <si>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</si>
  <si>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</si>
  <si>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</si>
  <si>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</si>
  <si>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</si>
  <si>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</si>
  <si>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</si>
  <si>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</si>
  <si>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</si>
  <si>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</si>
  <si>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</si>
  <si>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</si>
  <si>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</si>
  <si>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</si>
  <si>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</si>
  <si>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</si>
  <si>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</si>
  <si>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</si>
  <si>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</si>
  <si>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</si>
  <si>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</si>
  <si>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</si>
  <si>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</si>
  <si>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</si>
  <si>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</si>
  <si>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</si>
  <si>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</si>
  <si>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</si>
  <si>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</si>
  <si>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</si>
  <si>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</si>
  <si>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</si>
  <si>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</si>
  <si>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</si>
  <si>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</si>
  <si>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</si>
  <si>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</si>
  <si>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</si>
  <si>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</si>
  <si>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</si>
  <si>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</si>
  <si>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</si>
  <si>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</si>
  <si>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</si>
  <si>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</si>
  <si>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</si>
  <si>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</si>
  <si>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</si>
  <si>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</si>
  <si>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</si>
  <si>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</si>
  <si>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</si>
  <si>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</si>
  <si>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</si>
  <si>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</si>
  <si>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</si>
  <si>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</si>
  <si>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</si>
  <si>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</si>
  <si>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</si>
  <si>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</si>
  <si>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</si>
  <si>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</si>
  <si>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</si>
  <si>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</si>
  <si>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</si>
  <si>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</si>
  <si>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</si>
  <si>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</si>
  <si>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</si>
  <si>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</si>
  <si>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</si>
  <si>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</si>
  <si>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</si>
  <si>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</si>
  <si>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</si>
  <si>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</si>
  <si>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</si>
  <si>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</si>
  <si>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</si>
  <si>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</si>
  <si>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</si>
  <si>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</si>
  <si>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</si>
  <si>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</si>
  <si>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</si>
  <si>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</si>
  <si>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</si>
  <si>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</si>
  <si>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</si>
  <si>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</si>
  <si>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</si>
  <si>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</si>
  <si>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</si>
  <si>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</si>
  <si>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</si>
  <si>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</si>
  <si>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</si>
  <si>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</si>
  <si>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</si>
  <si>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</si>
  <si>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</si>
  <si>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</si>
  <si>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</si>
  <si>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</si>
  <si>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</si>
  <si>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</si>
  <si>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</si>
  <si>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</si>
  <si>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</si>
  <si>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</si>
  <si>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</si>
  <si>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</si>
  <si>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</si>
  <si>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</si>
  <si>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</si>
  <si>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</si>
  <si>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</si>
  <si>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</si>
  <si>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</si>
  <si>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</si>
  <si>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</si>
  <si>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</si>
  <si>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</si>
  <si>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</si>
  <si>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</si>
  <si>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</si>
  <si>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</si>
  <si>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</si>
  <si>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</si>
  <si>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</si>
  <si>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</si>
  <si>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</si>
  <si>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</si>
  <si>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</si>
  <si>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</si>
  <si>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</si>
  <si>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</si>
  <si>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</si>
  <si>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</si>
  <si>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</si>
  <si>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</si>
  <si>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</si>
  <si>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</si>
  <si>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</si>
  <si>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</si>
  <si>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</si>
  <si>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</si>
  <si>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</si>
  <si>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</si>
  <si>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</si>
  <si>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</si>
  <si>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</si>
  <si>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</si>
  <si>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</si>
  <si>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</si>
  <si>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</si>
  <si>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</si>
  <si>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</si>
  <si>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</si>
  <si>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</si>
  <si>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</si>
  <si>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</si>
  <si>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</si>
  <si>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</si>
  <si>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</si>
  <si>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</si>
  <si>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</si>
  <si>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</si>
  <si>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</si>
  <si>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</si>
  <si>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</si>
  <si>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</si>
  <si>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</si>
  <si>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</si>
  <si>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</si>
  <si>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</si>
  <si>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</si>
  <si>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</si>
  <si>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</si>
  <si>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</si>
  <si>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</si>
  <si>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</si>
  <si>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</si>
  <si>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</si>
  <si>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</si>
  <si>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</si>
  <si>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</si>
  <si>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</si>
  <si>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</si>
  <si>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</si>
  <si>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</si>
  <si>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</si>
  <si>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</si>
  <si>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</si>
  <si>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</si>
  <si>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</si>
  <si>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</si>
  <si>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</si>
  <si>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</si>
  <si>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</si>
  <si>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</si>
  <si>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</si>
  <si>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</si>
  <si>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</si>
  <si>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</si>
  <si>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</si>
  <si>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</si>
  <si>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</si>
  <si>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</si>
  <si>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</si>
  <si>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</si>
  <si>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</si>
  <si>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</si>
  <si>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</si>
  <si>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</si>
  <si>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</si>
  <si>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</si>
  <si>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</si>
  <si>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</si>
  <si>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</si>
  <si>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</si>
  <si>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</si>
  <si>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</si>
  <si>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</si>
  <si>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</si>
  <si>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</si>
  <si>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</si>
  <si>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</si>
  <si>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</si>
  <si>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</si>
  <si>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</si>
  <si>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</si>
  <si>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</si>
  <si>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</si>
  <si>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</si>
  <si>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</si>
  <si>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</si>
  <si>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</si>
  <si>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</si>
  <si>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</si>
  <si>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</si>
  <si>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</si>
  <si>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</si>
  <si>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</si>
  <si>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</si>
  <si>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</si>
  <si>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</si>
  <si>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</si>
  <si>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</si>
  <si>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</si>
  <si>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</si>
  <si>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</si>
  <si>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</si>
  <si>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</si>
  <si>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</si>
  <si>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</si>
  <si>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</si>
  <si>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</si>
  <si>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</si>
  <si>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</si>
  <si>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</si>
  <si>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</si>
  <si>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</si>
  <si>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</si>
  <si>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</si>
  <si>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</si>
  <si>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</si>
  <si>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</si>
  <si>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</si>
  <si>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</si>
  <si>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</si>
  <si>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</si>
  <si>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</si>
  <si>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</si>
  <si>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</si>
  <si>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</si>
  <si>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</si>
  <si>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</si>
  <si>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</si>
  <si>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</si>
  <si>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</si>
  <si>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</si>
  <si>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</si>
  <si>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</si>
  <si>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</si>
  <si>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</si>
  <si>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</si>
  <si>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</si>
  <si>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</si>
  <si>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</si>
  <si>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</si>
  <si>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</si>
  <si>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</si>
  <si>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</si>
  <si>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</si>
  <si>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</si>
  <si>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</si>
  <si>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</si>
  <si>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</si>
  <si>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</si>
  <si>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</si>
  <si>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</si>
  <si>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</si>
  <si>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</si>
  <si>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</si>
  <si>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</si>
  <si>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</si>
  <si>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</si>
  <si>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</si>
  <si>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</si>
  <si>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</si>
  <si>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</si>
  <si>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</si>
  <si>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</si>
  <si>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</si>
  <si>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</si>
  <si>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</si>
  <si>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</si>
  <si>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</si>
  <si>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</si>
  <si>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</si>
  <si>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</si>
  <si>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</si>
  <si>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</si>
  <si>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</si>
  <si>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</si>
  <si>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</si>
  <si>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</si>
  <si>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</si>
  <si>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</si>
  <si>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</si>
  <si>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</si>
  <si>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</si>
  <si>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</si>
  <si>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</si>
  <si>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</si>
  <si>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</si>
  <si>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</si>
  <si>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</si>
  <si>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</si>
  <si>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</si>
  <si>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</si>
  <si>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</si>
  <si>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</si>
  <si>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</si>
  <si>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</si>
  <si>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</si>
  <si>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</si>
  <si>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</si>
  <si>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</si>
  <si>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</si>
  <si>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</si>
  <si>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</si>
  <si>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</si>
  <si>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</si>
  <si>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</si>
  <si>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</si>
  <si>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</si>
  <si>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</si>
  <si>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</si>
  <si>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</si>
  <si>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</si>
  <si>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</si>
  <si>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</si>
  <si>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</si>
  <si>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</si>
  <si>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</si>
  <si>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</si>
  <si>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</si>
  <si>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</si>
  <si>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</si>
  <si>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</si>
  <si>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</si>
  <si>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</si>
  <si>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</si>
  <si>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</si>
  <si>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</si>
  <si>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</si>
  <si>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</si>
  <si>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</si>
  <si>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</si>
  <si>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</si>
  <si>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</si>
  <si>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</si>
  <si>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</si>
  <si>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</si>
  <si>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</si>
  <si>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</si>
  <si>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</si>
  <si>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</si>
  <si>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</si>
  <si>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</si>
  <si>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</si>
  <si>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</si>
  <si>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</si>
  <si>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</si>
  <si>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</si>
  <si>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</si>
  <si>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</si>
  <si>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</si>
  <si>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</si>
  <si>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</si>
  <si>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</si>
  <si>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</si>
  <si>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</si>
  <si>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</si>
  <si>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</si>
  <si>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</si>
  <si>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</si>
  <si>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</si>
  <si>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</si>
  <si>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</si>
  <si>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</si>
  <si>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</si>
  <si>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</si>
  <si>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</si>
  <si>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</si>
  <si>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</si>
  <si>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</si>
  <si>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</si>
  <si>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</si>
  <si>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</si>
  <si>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</si>
  <si>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</si>
  <si>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</si>
  <si>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</si>
  <si>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</si>
  <si>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</si>
  <si>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</si>
  <si>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</si>
  <si>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</si>
  <si>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</si>
  <si>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</si>
  <si>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</si>
  <si>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</si>
  <si>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</si>
  <si>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</si>
  <si>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</si>
  <si>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</si>
  <si>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</si>
  <si>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</si>
  <si>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</si>
  <si>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</si>
  <si>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</si>
  <si>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</si>
  <si>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</si>
  <si>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</si>
  <si>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</si>
  <si>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</si>
  <si>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</si>
  <si>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</si>
  <si>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</si>
  <si>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</si>
  <si>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</si>
  <si>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</si>
  <si>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</si>
  <si>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</si>
  <si>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</si>
  <si>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</si>
  <si>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</si>
  <si>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</si>
  <si>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</si>
  <si>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</si>
  <si>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</si>
  <si>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</si>
  <si>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</si>
  <si>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</si>
  <si>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</si>
  <si>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</si>
  <si>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</si>
  <si>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</si>
  <si>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</si>
  <si>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</si>
  <si>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</si>
  <si>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</si>
  <si>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</si>
  <si>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</si>
  <si>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</si>
  <si>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</si>
  <si>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</si>
  <si>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</si>
  <si>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</si>
  <si>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</si>
  <si>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</si>
  <si>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</si>
  <si>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</si>
  <si>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</si>
  <si>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</si>
  <si>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</si>
  <si>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</si>
  <si>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</si>
  <si>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</si>
  <si>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</si>
  <si>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</si>
  <si>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</si>
  <si>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</si>
  <si>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</si>
  <si>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</si>
  <si>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</si>
  <si>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</si>
  <si>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</si>
  <si>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</si>
  <si>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</si>
  <si>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</si>
  <si>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</si>
  <si>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</si>
  <si>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</si>
  <si>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</si>
  <si>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</si>
  <si>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</si>
  <si>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</si>
  <si>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</si>
  <si>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</si>
  <si>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</si>
  <si>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</si>
  <si>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</si>
  <si>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</si>
  <si>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</si>
  <si>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</si>
  <si>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</si>
  <si>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</si>
  <si>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</si>
  <si>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</si>
  <si>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</si>
  <si>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</si>
  <si>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</si>
  <si>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</si>
  <si>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</si>
  <si>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</si>
  <si>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</si>
  <si>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</si>
  <si>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</si>
  <si>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</si>
  <si>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</si>
  <si>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</si>
  <si>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</si>
  <si>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</si>
  <si>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</si>
  <si>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</si>
  <si>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</si>
  <si>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</si>
  <si>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</si>
  <si>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</si>
  <si>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</si>
  <si>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</si>
  <si>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</si>
  <si>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</si>
  <si>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</si>
  <si>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</si>
  <si>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</si>
  <si>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</si>
  <si>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</si>
  <si>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</si>
  <si>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</si>
  <si>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</si>
  <si>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</si>
  <si>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</si>
  <si>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</si>
  <si>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</si>
  <si>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</si>
  <si>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</si>
  <si>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</si>
  <si>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</si>
  <si>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</si>
  <si>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</si>
  <si>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</si>
  <si>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</si>
  <si>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</si>
  <si>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</si>
  <si>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</si>
  <si>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</si>
  <si>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</si>
  <si>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</si>
  <si>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</si>
  <si>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</si>
  <si>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</si>
  <si>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</si>
  <si>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</si>
  <si>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</si>
  <si>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</si>
  <si>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</si>
  <si>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</si>
  <si>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</si>
  <si>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</si>
  <si>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</si>
  <si>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</si>
  <si>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</si>
  <si>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</si>
  <si>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</si>
  <si>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</si>
  <si>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</si>
  <si>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</si>
  <si>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</si>
  <si>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</si>
  <si>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</si>
  <si>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</si>
  <si>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</si>
  <si>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</si>
  <si>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</si>
  <si>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</si>
  <si>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</si>
  <si>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</si>
  <si>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</si>
  <si>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</si>
  <si>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</si>
  <si>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</si>
  <si>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</si>
  <si>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</si>
  <si>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</si>
  <si>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</si>
  <si>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</si>
  <si>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</si>
  <si>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</si>
  <si>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</si>
  <si>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</si>
  <si>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</si>
  <si>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</si>
  <si>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</si>
  <si>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</si>
  <si>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</si>
  <si>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</si>
  <si>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</si>
  <si>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</si>
  <si>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</si>
  <si>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</si>
  <si>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</si>
  <si>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</si>
  <si>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</si>
  <si>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</si>
  <si>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</si>
  <si>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</si>
  <si>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</si>
  <si>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</si>
  <si>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</si>
  <si>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</si>
  <si>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</si>
  <si>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</si>
  <si>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</si>
  <si>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</si>
  <si>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</si>
  <si>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</si>
  <si>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</si>
  <si>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</si>
  <si>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</si>
  <si>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</si>
  <si>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</si>
  <si>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</si>
  <si>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</si>
  <si>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</si>
  <si>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</si>
  <si>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</si>
  <si>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</si>
  <si>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</si>
  <si>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</si>
  <si>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</si>
  <si>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</si>
  <si>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</si>
  <si>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</si>
  <si>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</si>
  <si>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</si>
  <si>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</si>
  <si>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</si>
  <si>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</si>
  <si>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</si>
  <si>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</si>
  <si>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</si>
  <si>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</si>
  <si>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</si>
  <si>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</si>
  <si>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</si>
  <si>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</si>
  <si>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</si>
  <si>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</si>
  <si>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</si>
  <si>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</si>
  <si>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</si>
  <si>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</si>
  <si>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</si>
  <si>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</si>
  <si>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</si>
  <si>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</si>
  <si>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</si>
  <si>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</si>
  <si>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</si>
  <si>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</si>
  <si>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</si>
  <si>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</si>
  <si>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</si>
  <si>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</si>
  <si>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</si>
  <si>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</si>
  <si>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</si>
  <si>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</si>
  <si>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</si>
  <si>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</si>
  <si>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</si>
  <si>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</si>
  <si>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</si>
  <si>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</si>
  <si>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</si>
  <si>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</si>
  <si>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</si>
  <si>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</si>
  <si>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</si>
  <si>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</si>
  <si>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</si>
  <si>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</si>
  <si>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</si>
  <si>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</si>
  <si>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</si>
  <si>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</si>
  <si>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</si>
  <si>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</si>
  <si>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</si>
  <si>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</si>
  <si>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</si>
  <si>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</si>
  <si>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</si>
  <si>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</si>
  <si>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</si>
  <si>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</si>
  <si>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</si>
  <si>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</si>
  <si>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</si>
  <si>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</si>
  <si>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</si>
  <si>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</si>
  <si>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</si>
  <si>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</si>
  <si>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</si>
  <si>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</si>
  <si>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</si>
  <si>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</si>
  <si>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</si>
  <si>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</si>
  <si>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</si>
  <si>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</si>
  <si>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</si>
  <si>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</si>
  <si>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</si>
  <si>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</si>
  <si>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</si>
  <si>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</si>
  <si>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</si>
  <si>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</si>
  <si>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</si>
  <si>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</si>
  <si>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</si>
  <si>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</si>
  <si>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</si>
  <si>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</si>
  <si>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</si>
  <si>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</si>
  <si>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</si>
  <si>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</si>
  <si>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</si>
  <si>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</si>
  <si>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</si>
  <si>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</si>
  <si>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</si>
  <si>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</si>
  <si>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</si>
  <si>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</si>
  <si>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</si>
  <si>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</si>
  <si>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</si>
  <si>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</si>
  <si>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</si>
  <si>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</si>
  <si>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</si>
  <si>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</si>
  <si>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</si>
  <si>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</si>
  <si>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</si>
  <si>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</si>
  <si>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</si>
  <si>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</si>
  <si>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</si>
  <si>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</si>
  <si>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</si>
  <si>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</si>
  <si>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</si>
  <si>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</si>
  <si>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</si>
  <si>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</si>
  <si>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</si>
  <si>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</si>
  <si>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</si>
  <si>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</si>
  <si>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</si>
  <si>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</si>
  <si>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</si>
  <si>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</si>
  <si>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</si>
  <si>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</si>
  <si>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</si>
  <si>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</si>
  <si>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</si>
  <si>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</si>
  <si>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</si>
  <si>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</si>
  <si>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</si>
  <si>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</si>
  <si>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</si>
  <si>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</si>
  <si>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</si>
  <si>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</si>
  <si>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</si>
  <si>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</si>
  <si>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</si>
  <si>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</si>
  <si>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</si>
  <si>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</si>
  <si>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</si>
  <si>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</si>
  <si>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</si>
  <si>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</si>
  <si>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</si>
  <si>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</si>
  <si>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</si>
  <si>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</si>
  <si>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</si>
  <si>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</si>
  <si>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</si>
  <si>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</si>
  <si>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</si>
  <si>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</si>
  <si>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</si>
  <si>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</si>
  <si>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</si>
  <si>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</si>
  <si>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</si>
  <si>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</si>
  <si>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</si>
  <si>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</si>
  <si>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</si>
  <si>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</si>
  <si>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</si>
  <si>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</si>
  <si>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</si>
  <si>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</si>
  <si>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</si>
  <si>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</si>
  <si>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</si>
  <si>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</si>
  <si>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</si>
  <si>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</si>
  <si>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</si>
  <si>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</si>
  <si>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</si>
  <si>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</si>
  <si>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</si>
  <si>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</si>
  <si>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</si>
  <si>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</si>
  <si>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</si>
  <si>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</si>
  <si>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</si>
  <si>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</si>
  <si>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</si>
  <si>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</si>
  <si>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</si>
  <si>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</si>
  <si>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</si>
  <si>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</si>
  <si>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</si>
  <si>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</si>
  <si>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</si>
  <si>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</si>
  <si>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</si>
  <si>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</si>
  <si>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</si>
  <si>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</si>
  <si>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</si>
  <si>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</si>
  <si>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</si>
  <si>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</si>
  <si>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</si>
  <si>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</si>
  <si>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</si>
  <si>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</si>
  <si>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</si>
  <si>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</si>
  <si>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</si>
  <si>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</si>
  <si>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</si>
  <si>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</si>
  <si>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</si>
  <si>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</si>
  <si>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</si>
  <si>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</si>
  <si>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</si>
  <si>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</si>
  <si>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</si>
  <si>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</si>
  <si>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</si>
  <si>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</si>
  <si>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</si>
  <si>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</si>
  <si>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</si>
  <si>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</si>
  <si>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</si>
  <si>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</si>
  <si>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</si>
  <si>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</si>
  <si>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</si>
  <si>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</si>
  <si>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</si>
  <si>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</si>
  <si>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</si>
  <si>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</si>
  <si>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</si>
  <si>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</si>
  <si>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</si>
  <si>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</si>
  <si>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</si>
  <si>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</si>
  <si>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</si>
  <si>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</si>
  <si>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</si>
  <si>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</si>
  <si>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</si>
  <si>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</si>
  <si>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</si>
  <si>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</si>
  <si>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</si>
  <si>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</si>
  <si>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</si>
  <si>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</si>
  <si>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</si>
  <si>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</si>
  <si>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</si>
  <si>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</si>
  <si>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</si>
  <si>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</si>
  <si>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</si>
  <si>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</si>
  <si>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</si>
  <si>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</si>
  <si>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</si>
  <si>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</si>
  <si>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</si>
  <si>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</si>
  <si>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</si>
  <si>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</si>
  <si>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</si>
  <si>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</si>
  <si>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</si>
  <si>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</si>
  <si>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</si>
  <si>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</si>
  <si>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</si>
  <si>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</si>
  <si>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</si>
  <si>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</si>
  <si>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</si>
  <si>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</si>
  <si>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</si>
  <si>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</si>
  <si>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</si>
  <si>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</si>
  <si>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</si>
  <si>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</si>
  <si>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</si>
  <si>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</si>
  <si>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</si>
  <si>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</si>
  <si>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</si>
  <si>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</si>
  <si>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</si>
  <si>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</si>
  <si>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</si>
  <si>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</si>
  <si>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</si>
  <si>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</si>
  <si>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</si>
  <si>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</si>
  <si>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</si>
  <si>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</si>
  <si>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</si>
  <si>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</si>
  <si>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</si>
  <si>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</si>
  <si>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</si>
  <si>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</si>
  <si>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</si>
  <si>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</si>
  <si>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</si>
  <si>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</si>
  <si>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</si>
  <si>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</si>
  <si>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</si>
  <si>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</si>
  <si>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</si>
  <si>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</si>
  <si>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</si>
  <si>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</si>
  <si>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</si>
  <si>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</si>
  <si>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</si>
  <si>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</si>
  <si>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</si>
  <si>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</si>
  <si>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</si>
  <si>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</si>
  <si>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</si>
  <si>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</si>
  <si>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</si>
  <si>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</si>
  <si>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</si>
  <si>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</si>
  <si>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</si>
  <si>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</si>
  <si>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</si>
  <si>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</si>
  <si>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</si>
  <si>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</si>
  <si>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</si>
  <si>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</si>
  <si>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</si>
  <si>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</si>
  <si>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</si>
  <si>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</si>
  <si>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</si>
  <si>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</si>
  <si>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</si>
  <si>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</si>
  <si>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</si>
  <si>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</si>
  <si>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</si>
  <si>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</si>
  <si>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</si>
  <si>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</si>
  <si>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</si>
  <si>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</si>
  <si>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</si>
  <si>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</si>
  <si>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</si>
  <si>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</si>
  <si>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</si>
  <si>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</si>
  <si>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</si>
  <si>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</si>
  <si>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</si>
  <si>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</si>
  <si>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</si>
  <si>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</si>
  <si>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</si>
  <si>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</si>
  <si>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</si>
  <si>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</si>
  <si>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</si>
  <si>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</si>
  <si>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</si>
  <si>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</si>
  <si>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</si>
  <si>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</si>
  <si>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</si>
  <si>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</si>
  <si>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</si>
  <si>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</si>
  <si>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</si>
  <si>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</si>
  <si>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</si>
  <si>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</si>
  <si>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</si>
  <si>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</si>
  <si>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</si>
  <si>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</si>
  <si>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</si>
  <si>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</si>
  <si>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</si>
  <si>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</si>
  <si>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</si>
  <si>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</si>
  <si>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</si>
  <si>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</si>
  <si>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</si>
  <si>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</si>
  <si>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</si>
  <si>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</si>
  <si>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</si>
  <si>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</si>
  <si>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</si>
  <si>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</si>
  <si>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</si>
  <si>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</si>
  <si>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</si>
  <si>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</si>
  <si>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</si>
  <si>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</si>
  <si>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</si>
  <si>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</si>
  <si>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</si>
  <si>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</si>
  <si>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</si>
  <si>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</si>
  <si>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</si>
  <si>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</si>
  <si>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</si>
  <si>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</si>
  <si>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</si>
  <si>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</si>
  <si>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</si>
  <si>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</si>
  <si>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</si>
  <si>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</si>
  <si>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</si>
  <si>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</si>
  <si>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</si>
  <si>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</si>
  <si>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</si>
  <si>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</si>
  <si>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</si>
  <si>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</si>
  <si>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</si>
  <si>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</si>
  <si>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</si>
  <si>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</si>
  <si>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</si>
  <si>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</si>
  <si>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</si>
  <si>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</si>
  <si>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</si>
  <si>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</si>
  <si>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</si>
  <si>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</si>
  <si>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</si>
  <si>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</si>
  <si>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</si>
  <si>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</si>
  <si>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</si>
  <si>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</si>
  <si>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</si>
  <si>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</si>
  <si>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</si>
  <si>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</si>
  <si>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</si>
  <si>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</si>
  <si>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</si>
  <si>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</si>
  <si>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</si>
  <si>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</si>
  <si>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</si>
  <si>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</si>
  <si>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</si>
  <si>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</si>
  <si>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</si>
  <si>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</si>
  <si>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</si>
  <si>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</si>
  <si>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</si>
  <si>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</si>
  <si>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</si>
  <si>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</si>
  <si>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</si>
  <si>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</si>
  <si>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</si>
  <si>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</si>
  <si>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</si>
  <si>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</si>
  <si>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</si>
  <si>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</si>
  <si>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</si>
  <si>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</si>
  <si>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</si>
  <si>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</si>
  <si>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</si>
  <si>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</si>
  <si>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</si>
  <si>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</si>
  <si>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</si>
  <si>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</si>
  <si>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</si>
  <si>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</si>
  <si>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</si>
  <si>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</si>
  <si>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</si>
  <si>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</si>
  <si>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</si>
  <si>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</si>
  <si>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</si>
  <si>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</si>
  <si>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</si>
  <si>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</si>
  <si>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</si>
  <si>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</si>
  <si>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</si>
  <si>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</si>
  <si>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</si>
  <si>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</si>
  <si>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</si>
  <si>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</si>
  <si>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</si>
  <si>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</si>
  <si>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</si>
  <si>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</si>
  <si>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</si>
  <si>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</si>
  <si>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</si>
  <si>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</si>
  <si>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</si>
  <si>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</si>
  <si>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</si>
  <si>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</si>
  <si>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</si>
  <si>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</si>
  <si>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</si>
  <si>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</si>
  <si>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</si>
  <si>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</si>
  <si>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</si>
  <si>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</si>
  <si>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</si>
  <si>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</si>
  <si>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</si>
  <si>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</si>
  <si>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</si>
  <si>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</si>
  <si>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</si>
  <si>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</si>
  <si>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</si>
  <si>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</si>
  <si>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</si>
  <si>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</si>
  <si>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</si>
  <si>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</si>
  <si>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</si>
  <si>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</si>
  <si>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</si>
  <si>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</si>
  <si>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</si>
  <si>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</si>
  <si>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</si>
  <si>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</si>
  <si>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</si>
  <si>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</si>
  <si>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</si>
  <si>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</si>
  <si>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</si>
  <si>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</si>
  <si>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</si>
  <si>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</si>
  <si>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</si>
  <si>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</si>
  <si>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</si>
  <si>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</si>
  <si>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</si>
  <si>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</si>
  <si>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</si>
  <si>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</si>
  <si>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</si>
  <si>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</si>
  <si>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</si>
  <si>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</si>
  <si>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</si>
  <si>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</si>
  <si>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</si>
  <si>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</si>
  <si>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</si>
  <si>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</si>
  <si>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</si>
  <si>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</si>
  <si>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</si>
  <si>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</si>
  <si>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</si>
  <si>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</si>
  <si>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</si>
  <si>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</si>
  <si>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</si>
  <si>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</si>
  <si>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</si>
  <si>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</si>
  <si>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</si>
  <si>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</si>
  <si>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</si>
  <si>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</si>
  <si>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</si>
  <si>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</si>
  <si>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</si>
  <si>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</si>
  <si>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</si>
  <si>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</si>
  <si>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</si>
  <si>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</si>
  <si>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</si>
  <si>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</si>
  <si>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</si>
  <si>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</si>
  <si>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</si>
  <si>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</si>
  <si>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</si>
  <si>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</si>
  <si>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</si>
  <si>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</si>
  <si>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</si>
  <si>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</si>
  <si>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</si>
  <si>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</si>
  <si>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</si>
  <si>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</si>
  <si>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</si>
  <si>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</si>
  <si>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</si>
  <si>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</si>
  <si>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</si>
  <si>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</si>
  <si>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</si>
  <si>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</si>
  <si>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</si>
  <si>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</si>
  <si>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</si>
  <si>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</si>
  <si>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</si>
  <si>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</si>
  <si>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</si>
  <si>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</si>
  <si>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</si>
  <si>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</si>
  <si>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</si>
  <si>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</si>
  <si>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</si>
  <si>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</si>
  <si>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</si>
  <si>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</si>
  <si>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</si>
  <si>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</si>
  <si>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</si>
  <si>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</si>
  <si>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</si>
  <si>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</si>
  <si>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</si>
  <si>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</si>
  <si>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</si>
  <si>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</si>
  <si>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</si>
  <si>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</si>
  <si>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</si>
  <si>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</si>
  <si>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</si>
  <si>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</si>
  <si>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</si>
  <si>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</si>
  <si>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</si>
  <si>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</si>
  <si>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</si>
  <si>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</si>
  <si>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</si>
  <si>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</si>
  <si>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</si>
  <si>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</si>
  <si>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</si>
  <si>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</si>
  <si>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</si>
  <si>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</si>
  <si>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</si>
  <si>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</si>
  <si>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</si>
  <si>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</si>
  <si>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</si>
  <si>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</si>
  <si>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</si>
  <si>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</si>
  <si>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</si>
  <si>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</si>
  <si>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</si>
  <si>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</si>
  <si>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</si>
  <si>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</si>
  <si>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</si>
  <si>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</si>
  <si>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</si>
  <si>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</si>
  <si>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</si>
  <si>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</si>
  <si>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</si>
  <si>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</si>
  <si>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</si>
  <si>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</si>
  <si>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</si>
  <si>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</si>
  <si>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</si>
  <si>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</si>
  <si>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</si>
  <si>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</si>
  <si>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</si>
  <si>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</si>
  <si>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</si>
  <si>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</si>
  <si>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</si>
  <si>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</si>
  <si>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</si>
  <si>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</si>
  <si>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</si>
  <si>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</si>
  <si>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</si>
  <si>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</si>
  <si>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</si>
  <si>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</si>
  <si>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</si>
  <si>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</si>
  <si>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</si>
  <si>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</si>
  <si>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</si>
  <si>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</si>
  <si>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</si>
  <si>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</si>
  <si>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</si>
  <si>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</si>
  <si>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</si>
  <si>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</si>
  <si>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</si>
  <si>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</si>
  <si>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</si>
  <si>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</si>
  <si>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</si>
  <si>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</si>
  <si>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</si>
  <si>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</si>
  <si>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</si>
  <si>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</si>
  <si>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</si>
  <si>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</si>
  <si>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</si>
  <si>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</si>
  <si>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</si>
  <si>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</si>
  <si>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</si>
  <si>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</si>
  <si>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</si>
  <si>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</si>
  <si>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</si>
  <si>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</si>
  <si>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</si>
  <si>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</si>
  <si>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</si>
  <si>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</si>
  <si>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</si>
  <si>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</si>
  <si>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</si>
  <si>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</si>
  <si>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</si>
  <si>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</si>
  <si>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</si>
  <si>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</si>
  <si>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</si>
  <si>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</si>
  <si>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</si>
  <si>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</si>
  <si>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</si>
  <si>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</si>
  <si>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</si>
  <si>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</si>
  <si>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</si>
  <si>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</si>
  <si>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</si>
  <si>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</si>
  <si>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</si>
  <si>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</si>
  <si>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</si>
  <si>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</si>
  <si>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</si>
  <si>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</si>
  <si>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</si>
  <si>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</si>
  <si>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</si>
  <si>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</si>
  <si>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</si>
  <si>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</si>
  <si>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</si>
  <si>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</si>
  <si>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</si>
  <si>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</si>
  <si>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</si>
  <si>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</si>
  <si>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</si>
  <si>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</si>
  <si>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</si>
  <si>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</si>
  <si>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</si>
  <si>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</si>
  <si>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</si>
  <si>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</si>
  <si>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</si>
  <si>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</si>
  <si>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</si>
  <si>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</si>
  <si>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</si>
  <si>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</si>
  <si>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</si>
  <si>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</si>
  <si>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</si>
  <si>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</si>
  <si>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</si>
  <si>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</si>
  <si>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</si>
  <si>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</si>
  <si>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</si>
  <si>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</si>
  <si>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</si>
  <si>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</si>
  <si>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</si>
  <si>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</si>
  <si>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</si>
  <si>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</si>
  <si>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</si>
  <si>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</si>
  <si>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</si>
  <si>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</si>
  <si>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</si>
  <si>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</si>
  <si>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</si>
  <si>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</si>
  <si>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</si>
  <si>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</si>
  <si>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</si>
  <si>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</si>
  <si>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</si>
  <si>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</si>
  <si>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</si>
  <si>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</si>
  <si>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</si>
  <si>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</si>
  <si>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</si>
  <si>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</si>
  <si>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</si>
  <si>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</si>
  <si>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</si>
  <si>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</si>
  <si>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</si>
  <si>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</si>
  <si>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</si>
  <si>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</si>
  <si>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</si>
  <si>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</si>
  <si>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</si>
  <si>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</si>
  <si>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</si>
  <si>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</si>
  <si>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</si>
  <si>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</si>
  <si>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</si>
  <si>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</si>
  <si>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</si>
  <si>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</si>
  <si>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</si>
  <si>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</si>
  <si>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</si>
  <si>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</si>
  <si>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</si>
  <si>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</si>
  <si>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</si>
  <si>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</si>
  <si>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</si>
  <si>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</si>
  <si>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</si>
  <si>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</si>
  <si>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</si>
  <si>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</si>
  <si>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</si>
  <si>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</si>
  <si>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</si>
  <si>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</si>
  <si>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</si>
  <si>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</si>
  <si>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</si>
  <si>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</si>
  <si>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</si>
  <si>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</si>
  <si>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</si>
  <si>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</si>
  <si>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</si>
  <si>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</si>
  <si>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</si>
  <si>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</si>
  <si>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</si>
  <si>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</si>
  <si>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</si>
  <si>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</si>
  <si>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</si>
  <si>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</si>
  <si>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</si>
  <si>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</si>
  <si>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</si>
  <si>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</si>
  <si>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</si>
  <si>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</si>
  <si>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</si>
  <si>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</si>
  <si>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</si>
  <si>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</si>
  <si>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</si>
  <si>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</si>
  <si>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</si>
  <si>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</si>
  <si>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</si>
  <si>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</si>
  <si>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</si>
  <si>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</si>
  <si>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</si>
  <si>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</si>
  <si>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</si>
  <si>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</si>
  <si>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</si>
  <si>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</si>
  <si>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</si>
  <si>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</si>
  <si>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</si>
  <si>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</si>
  <si>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</si>
  <si>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</si>
  <si>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</si>
  <si>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</si>
  <si>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</si>
  <si>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</si>
  <si>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</si>
  <si>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</si>
  <si>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</si>
  <si>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</si>
  <si>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</si>
  <si>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</si>
  <si>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</si>
  <si>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</si>
  <si>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</si>
  <si>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</si>
  <si>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</si>
  <si>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</si>
  <si>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</si>
  <si>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</si>
  <si>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</si>
  <si>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</si>
  <si>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</si>
  <si>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</si>
  <si>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</si>
  <si>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</si>
  <si>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</si>
  <si>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</si>
  <si>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</si>
  <si>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</si>
  <si>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</si>
  <si>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</si>
  <si>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</si>
  <si>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</si>
  <si>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</si>
  <si>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</si>
  <si>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</si>
  <si>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</si>
  <si>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</si>
  <si>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</si>
  <si>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</si>
  <si>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</si>
  <si>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</si>
  <si>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</si>
  <si>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</si>
  <si>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</si>
  <si>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</si>
  <si>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</si>
  <si>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</si>
  <si>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</si>
  <si>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</si>
  <si>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</si>
  <si>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</si>
  <si>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</si>
  <si>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</si>
  <si>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</si>
  <si>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</si>
  <si>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</si>
  <si>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</si>
  <si>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</si>
  <si>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</si>
  <si>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</si>
  <si>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</si>
  <si>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</si>
  <si>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</si>
  <si>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</si>
  <si>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</si>
  <si>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</si>
  <si>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</si>
  <si>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</si>
  <si>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</si>
  <si>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</si>
  <si>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</si>
  <si>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</si>
  <si>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</si>
  <si>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</si>
  <si>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</si>
  <si>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</si>
  <si>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</si>
  <si>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</si>
  <si>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</si>
  <si>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</si>
  <si>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</si>
  <si>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</si>
  <si>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</si>
  <si>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</si>
  <si>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</si>
  <si>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</si>
  <si>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</si>
  <si>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</si>
  <si>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</si>
  <si>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</si>
  <si>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</si>
  <si>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</si>
  <si>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</si>
  <si>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</si>
  <si>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</si>
  <si>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</si>
  <si>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</si>
  <si>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</si>
  <si>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</si>
  <si>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</si>
  <si>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</si>
  <si>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</si>
  <si>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</si>
  <si>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</si>
  <si>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</si>
  <si>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</si>
  <si>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</si>
  <si>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</si>
  <si>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</si>
  <si>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</si>
  <si>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</si>
  <si>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</si>
  <si>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</si>
  <si>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</si>
  <si>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</si>
  <si>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</si>
  <si>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</si>
  <si>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</si>
  <si>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</si>
  <si>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</si>
  <si>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</si>
  <si>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</si>
  <si>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</si>
  <si>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</si>
  <si>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</si>
  <si>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</si>
  <si>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</si>
  <si>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</si>
  <si>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</si>
  <si>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</si>
  <si>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</si>
  <si>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</si>
  <si>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</si>
  <si>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</si>
  <si>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</si>
  <si>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</si>
  <si>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</si>
  <si>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</si>
  <si>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</si>
  <si>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</si>
  <si>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</si>
  <si>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</si>
  <si>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</si>
  <si>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</si>
  <si>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</si>
  <si>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</si>
  <si>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</si>
  <si>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</si>
  <si>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</si>
  <si>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</si>
  <si>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</si>
  <si>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</si>
  <si>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</si>
  <si>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</si>
  <si>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</si>
  <si>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</si>
  <si>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</si>
  <si>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</si>
  <si>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</si>
  <si>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</si>
  <si>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</si>
  <si>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</si>
  <si>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</si>
  <si>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</si>
  <si>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</si>
  <si>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</si>
  <si>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</si>
  <si>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</si>
  <si>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</si>
  <si>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</si>
  <si>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</si>
  <si>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</si>
  <si>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</si>
  <si>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</si>
  <si>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</si>
  <si>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</si>
  <si>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</si>
  <si>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</si>
  <si>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</si>
  <si>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</si>
  <si>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</si>
  <si>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</si>
  <si>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</si>
  <si>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</si>
  <si>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</si>
  <si>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</si>
  <si>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</si>
  <si>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</si>
  <si>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</si>
  <si>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</si>
  <si>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</si>
  <si>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</si>
  <si>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</si>
  <si>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</si>
  <si>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</si>
  <si>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</si>
  <si>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</si>
  <si>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</si>
  <si>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</si>
  <si>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</si>
  <si>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</si>
  <si>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</si>
  <si>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</si>
  <si>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</si>
  <si>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</si>
  <si>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</si>
  <si>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</si>
  <si>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</si>
  <si>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</si>
  <si>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</si>
  <si>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</si>
  <si>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</si>
  <si>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</si>
  <si>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</si>
  <si>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</si>
  <si>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</si>
  <si>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</si>
  <si>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</si>
  <si>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</si>
  <si>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</si>
  <si>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</si>
  <si>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</si>
  <si>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</si>
  <si>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</si>
  <si>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</si>
  <si>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</si>
  <si>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</si>
  <si>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</si>
  <si>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</si>
  <si>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</si>
  <si>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</si>
  <si>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</si>
  <si>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</si>
  <si>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</si>
  <si>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</si>
  <si>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</si>
  <si>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</si>
  <si>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</si>
  <si>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</si>
  <si>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</si>
  <si>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</si>
  <si>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</si>
  <si>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</si>
  <si>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</si>
  <si>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</si>
  <si>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</si>
  <si>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</si>
  <si>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</si>
  <si>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</si>
  <si>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</si>
  <si>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</si>
  <si>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</si>
  <si>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</si>
  <si>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</si>
  <si>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</si>
  <si>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</si>
  <si>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</si>
  <si>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</si>
  <si>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</si>
  <si>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</si>
  <si>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</si>
  <si>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</si>
  <si>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</si>
  <si>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</si>
  <si>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</si>
  <si>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</si>
  <si>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</si>
  <si>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</si>
  <si>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</si>
  <si>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</si>
  <si>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</si>
  <si>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</si>
  <si>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</si>
  <si>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</si>
  <si>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</si>
  <si>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</si>
  <si>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</si>
  <si>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</si>
  <si>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</si>
  <si>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</si>
  <si>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</si>
  <si>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</si>
  <si>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</si>
  <si>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</si>
  <si>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</si>
  <si>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</si>
  <si>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</si>
  <si>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</si>
  <si>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</si>
  <si>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</si>
  <si>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</si>
  <si>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</si>
  <si>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</si>
  <si>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</si>
  <si>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</si>
  <si>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</si>
  <si>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</si>
  <si>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</si>
  <si>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</si>
  <si>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</si>
  <si>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</si>
  <si>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</si>
  <si>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</si>
  <si>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</si>
  <si>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</si>
  <si>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</si>
  <si>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</si>
  <si>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</si>
  <si>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</si>
  <si>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</si>
  <si>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</si>
  <si>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</si>
  <si>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</si>
  <si>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</si>
  <si>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</si>
  <si>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</si>
  <si>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</si>
  <si>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</si>
  <si>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</si>
  <si>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</si>
  <si>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</si>
  <si>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</si>
  <si>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</si>
  <si>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</si>
  <si>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</si>
  <si>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</si>
  <si>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</si>
  <si>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</si>
  <si>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</si>
  <si>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</si>
  <si>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</si>
  <si>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</si>
  <si>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</si>
  <si>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</si>
  <si>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</si>
  <si>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</si>
  <si>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</si>
  <si>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</si>
  <si>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</si>
  <si>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</si>
  <si>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</si>
  <si>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</si>
  <si>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</si>
  <si>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</si>
  <si>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</si>
  <si>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</si>
  <si>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</si>
  <si>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</si>
  <si>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</si>
  <si>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</si>
  <si>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</si>
  <si>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</si>
  <si>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</si>
  <si>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</si>
  <si>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</si>
  <si>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</si>
  <si>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</si>
  <si>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</si>
  <si>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</si>
  <si>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</si>
  <si>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</si>
  <si>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</si>
  <si>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</si>
  <si>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</si>
  <si>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</si>
  <si>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</si>
  <si>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</si>
  <si>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</si>
  <si>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</si>
  <si>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</si>
  <si>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</si>
  <si>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</si>
  <si>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</si>
  <si>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</si>
  <si>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</si>
  <si>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</si>
  <si>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</si>
  <si>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</si>
  <si>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</si>
  <si>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</si>
  <si>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</si>
  <si>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</si>
  <si>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</si>
  <si>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</si>
  <si>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</si>
  <si>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</si>
  <si>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</si>
  <si>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</si>
  <si>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</si>
  <si>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</si>
  <si>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</si>
  <si>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</si>
  <si>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</si>
  <si>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</si>
  <si>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</si>
  <si>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</si>
  <si>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</si>
  <si>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</si>
  <si>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</si>
  <si>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</si>
  <si>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</si>
  <si>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</si>
  <si>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</si>
  <si>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</si>
  <si>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</si>
  <si>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</si>
  <si>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</si>
  <si>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</si>
  <si>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</si>
  <si>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</si>
  <si>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</si>
  <si>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</si>
  <si>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</si>
  <si>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</si>
  <si>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</si>
  <si>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</si>
  <si>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</si>
  <si>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</si>
  <si>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</si>
  <si>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</si>
  <si>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</si>
  <si>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</si>
  <si>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</si>
  <si>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</si>
  <si>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</si>
  <si>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</si>
  <si>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</si>
  <si>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</si>
  <si>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</si>
  <si>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</si>
  <si>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</si>
  <si>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</si>
  <si>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</si>
  <si>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</si>
  <si>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</si>
  <si>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</si>
  <si>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</si>
  <si>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</si>
  <si>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</si>
  <si>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</si>
  <si>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</si>
  <si>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</si>
  <si>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</si>
  <si>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</si>
  <si>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</si>
  <si>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</si>
  <si>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</si>
  <si>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</si>
  <si>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</si>
  <si>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</si>
  <si>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</si>
  <si>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</si>
  <si>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</si>
  <si>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</si>
  <si>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</si>
  <si>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</si>
  <si>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</si>
  <si>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</si>
  <si>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</si>
  <si>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</si>
  <si>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</si>
  <si>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</si>
  <si>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</si>
  <si>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</si>
  <si>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</si>
  <si>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</si>
  <si>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</si>
  <si>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</si>
  <si>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</si>
  <si>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</si>
  <si>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</si>
  <si>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</si>
  <si>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</si>
  <si>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</si>
  <si>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</si>
  <si>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</si>
  <si>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</si>
  <si>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</si>
  <si>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</si>
  <si>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</si>
  <si>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</si>
  <si>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</si>
  <si>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</si>
  <si>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</si>
  <si>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</si>
  <si>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</si>
  <si>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</si>
  <si>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</si>
  <si>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</si>
  <si>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</si>
  <si>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</si>
  <si>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</si>
  <si>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</si>
  <si>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</si>
  <si>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</si>
  <si>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</si>
  <si>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</si>
  <si>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</si>
  <si>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</si>
  <si>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</si>
  <si>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</si>
  <si>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</si>
  <si>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</si>
  <si>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</si>
  <si>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</si>
  <si>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</si>
  <si>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</si>
  <si>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</si>
  <si>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</si>
  <si>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</si>
  <si>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</si>
  <si>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</si>
  <si>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</si>
  <si>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</si>
  <si>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</si>
  <si>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</si>
  <si>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</si>
  <si>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</si>
  <si>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</si>
  <si>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</si>
  <si>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</si>
  <si>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</si>
  <si>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</si>
  <si>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</si>
  <si>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</si>
  <si>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</si>
  <si>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</si>
  <si>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</si>
  <si>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</si>
  <si>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</si>
  <si>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</si>
  <si>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</si>
  <si>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</si>
  <si>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</si>
  <si>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</si>
  <si>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</si>
  <si>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</si>
  <si>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</si>
  <si>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</si>
  <si>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</si>
  <si>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</si>
  <si>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</si>
  <si>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</si>
  <si>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</si>
  <si>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</si>
  <si>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</si>
  <si>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</si>
  <si>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</si>
  <si>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</si>
  <si>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</si>
  <si>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</si>
  <si>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</si>
  <si>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</si>
  <si>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</si>
  <si>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</si>
  <si>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</si>
  <si>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</si>
  <si>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</si>
  <si>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</si>
  <si>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</si>
  <si>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</si>
  <si>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</si>
  <si>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</si>
  <si>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</si>
  <si>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</si>
  <si>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</si>
  <si>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</si>
  <si>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</si>
  <si>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</si>
  <si>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</si>
  <si>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</si>
  <si>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</si>
  <si>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</si>
  <si>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</si>
  <si>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</si>
  <si>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</si>
  <si>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</si>
  <si>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</si>
  <si>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</si>
  <si>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</si>
  <si>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</si>
  <si>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</si>
  <si>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</si>
  <si>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</si>
  <si>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</si>
  <si>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</si>
  <si>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</si>
  <si>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</si>
  <si>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</si>
  <si>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</si>
  <si>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</si>
  <si>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</si>
  <si>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</si>
  <si>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</si>
  <si>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</si>
  <si>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</si>
  <si>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</si>
  <si>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</si>
  <si>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</si>
  <si>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</si>
  <si>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</si>
  <si>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</si>
  <si>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</si>
  <si>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</si>
  <si>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</si>
  <si>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</si>
  <si>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</si>
  <si>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</si>
  <si>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</si>
  <si>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</si>
  <si>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</si>
  <si>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</si>
  <si>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</si>
  <si>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</si>
  <si>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</si>
  <si>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</si>
  <si>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</si>
  <si>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</si>
  <si>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</si>
  <si>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</si>
  <si>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</si>
  <si>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</si>
  <si>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</si>
  <si>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</si>
  <si>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</si>
  <si>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</si>
  <si>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</si>
  <si>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</si>
  <si>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</si>
  <si>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</si>
  <si>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</si>
  <si>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</si>
  <si>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</si>
  <si>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</si>
  <si>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</si>
  <si>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</si>
  <si>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</si>
  <si>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</si>
  <si>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</si>
  <si>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</si>
  <si>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</si>
  <si>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</si>
  <si>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</si>
  <si>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</si>
  <si>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</si>
  <si>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</si>
  <si>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</si>
  <si>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</si>
  <si>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</si>
  <si>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</si>
  <si>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</si>
  <si>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</si>
  <si>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</si>
  <si>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</si>
  <si>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</si>
  <si>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</si>
  <si>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</si>
  <si>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</si>
  <si>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</si>
  <si>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</si>
  <si>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</si>
  <si>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</si>
  <si>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</si>
  <si>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</si>
  <si>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</si>
  <si>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</si>
  <si>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</si>
  <si>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</si>
  <si>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</si>
  <si>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</si>
  <si>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</si>
  <si>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</si>
  <si>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</si>
  <si>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</si>
  <si>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</si>
  <si>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</si>
  <si>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</si>
  <si>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</si>
  <si>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</si>
  <si>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</si>
  <si>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</si>
  <si>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</si>
  <si>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</si>
  <si>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</si>
  <si>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</si>
  <si>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</si>
  <si>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</si>
  <si>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</si>
  <si>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</si>
  <si>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</si>
  <si>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</si>
  <si>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</si>
  <si>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</si>
  <si>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</si>
  <si>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</si>
  <si>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</si>
  <si>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</si>
  <si>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</si>
  <si>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</si>
  <si>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</si>
  <si>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</si>
  <si>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</si>
  <si>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</si>
  <si>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</si>
  <si>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</si>
  <si>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</si>
  <si>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</si>
  <si>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</si>
  <si>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</si>
  <si>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</si>
  <si>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</si>
  <si>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</si>
  <si>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</si>
  <si>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</si>
  <si>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</si>
  <si>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</si>
  <si>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</si>
  <si>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</si>
  <si>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</si>
  <si>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</si>
  <si>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</si>
  <si>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</si>
  <si>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</si>
  <si>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</si>
  <si>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</si>
  <si>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</si>
  <si>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</si>
  <si>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</si>
  <si>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</si>
  <si>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</si>
  <si>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</si>
  <si>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</si>
  <si>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</si>
  <si>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</si>
  <si>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</si>
  <si>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</si>
  <si>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</si>
  <si>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</si>
  <si>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</si>
  <si>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</si>
  <si>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</si>
  <si>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</si>
  <si>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</si>
  <si>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</si>
  <si>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</si>
  <si>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</si>
  <si>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</si>
  <si>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</si>
  <si>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</si>
  <si>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</si>
  <si>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</si>
  <si>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</si>
  <si>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</si>
  <si>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</si>
  <si>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</si>
  <si>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</si>
  <si>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</si>
  <si>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</si>
  <si>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</si>
  <si>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</si>
  <si>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</si>
  <si>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</si>
  <si>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</si>
  <si>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</si>
  <si>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</si>
  <si>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</si>
  <si>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</si>
  <si>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</si>
  <si>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</si>
  <si>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</si>
  <si>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</si>
  <si>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</si>
  <si>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</si>
  <si>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</si>
  <si>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</si>
  <si>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</si>
  <si>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</si>
  <si>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</si>
  <si>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</si>
  <si>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</si>
  <si>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</si>
  <si>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</si>
  <si>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</si>
  <si>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</si>
  <si>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</si>
  <si>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</si>
  <si>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</si>
  <si>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</si>
  <si>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</si>
  <si>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</si>
  <si>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</si>
  <si>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</si>
  <si>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</si>
  <si>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</si>
  <si>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</si>
  <si>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</si>
  <si>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</si>
  <si>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</si>
  <si>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</si>
  <si>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</si>
  <si>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</si>
  <si>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</si>
  <si>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</si>
  <si>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</si>
  <si>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</si>
  <si>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</si>
  <si>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</si>
  <si>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</si>
  <si>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</si>
  <si>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</si>
  <si>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</si>
  <si>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</si>
  <si>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</si>
  <si>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</si>
  <si>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</si>
  <si>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</si>
  <si>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</si>
  <si>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</si>
  <si>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</si>
  <si>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</si>
  <si>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</si>
  <si>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</si>
  <si>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</si>
  <si>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</si>
  <si>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</si>
  <si>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</si>
  <si>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</si>
  <si>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</si>
  <si>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</si>
  <si>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</si>
  <si>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</si>
  <si>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</si>
  <si>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</si>
  <si>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</si>
  <si>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</si>
  <si>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</si>
  <si>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</si>
  <si>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</si>
  <si>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</si>
  <si>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</si>
  <si>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</si>
  <si>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</si>
  <si>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</si>
  <si>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</si>
  <si>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</si>
  <si>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</si>
  <si>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</si>
  <si>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</si>
  <si>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</si>
  <si>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</si>
  <si>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</si>
  <si>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</si>
  <si>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</si>
  <si>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</si>
  <si>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</si>
  <si>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</si>
  <si>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</si>
  <si>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</si>
  <si>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</si>
  <si>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</si>
  <si>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</si>
  <si>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</si>
  <si>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</si>
  <si>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</si>
  <si>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</si>
  <si>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</si>
  <si>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</si>
  <si>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</si>
  <si>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</si>
  <si>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</si>
  <si>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</si>
  <si>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</si>
  <si>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</si>
  <si>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</si>
  <si>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</si>
  <si>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</si>
  <si>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</si>
  <si>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</si>
  <si>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</si>
  <si>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</si>
  <si>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</si>
  <si>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</si>
  <si>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</si>
  <si>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</si>
  <si>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</si>
  <si>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</si>
  <si>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</si>
  <si>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</si>
  <si>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</si>
  <si>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</si>
  <si>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</si>
  <si>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</si>
  <si>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</si>
  <si>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</si>
  <si>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</si>
  <si>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</si>
  <si>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</si>
  <si>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</si>
  <si>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</si>
  <si>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</si>
  <si>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</si>
  <si>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</si>
  <si>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</si>
  <si>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</si>
  <si>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</si>
  <si>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</si>
  <si>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</si>
  <si>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</si>
  <si>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</si>
  <si>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</si>
  <si>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</si>
  <si>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</si>
  <si>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</si>
  <si>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</si>
  <si>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</si>
  <si>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</si>
  <si>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</si>
  <si>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</si>
  <si>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</si>
  <si>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</si>
  <si>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</si>
  <si>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</si>
  <si>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</si>
  <si>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</si>
  <si>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</si>
  <si>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</si>
  <si>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</si>
  <si>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</si>
  <si>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</si>
  <si>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</si>
  <si>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</si>
  <si>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</si>
  <si>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</si>
  <si>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</si>
  <si>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</si>
  <si>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</si>
  <si>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</si>
  <si>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</si>
  <si>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</si>
  <si>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</si>
  <si>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</si>
  <si>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</si>
  <si>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</si>
  <si>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</si>
  <si>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</si>
  <si>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</si>
  <si>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</si>
  <si>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</si>
  <si>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</si>
  <si>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</si>
  <si>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</si>
  <si>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</si>
  <si>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</si>
  <si>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</si>
  <si>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</si>
  <si>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</si>
  <si>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</si>
  <si>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</si>
  <si>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</si>
  <si>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</si>
  <si>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</si>
  <si>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</si>
  <si>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</si>
  <si>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</si>
  <si>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</si>
  <si>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</si>
  <si>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</si>
  <si>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</si>
  <si>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</si>
  <si>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</si>
  <si>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</si>
  <si>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</si>
  <si>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</si>
  <si>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</si>
  <si>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</si>
  <si>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</si>
  <si>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</si>
  <si>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</si>
  <si>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</si>
  <si>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</si>
  <si>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</si>
  <si>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</si>
  <si>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</si>
  <si>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</si>
  <si>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</si>
  <si>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</si>
  <si>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</si>
  <si>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</si>
  <si>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</si>
  <si>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</si>
  <si>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</si>
  <si>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</si>
  <si>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</si>
  <si>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</si>
  <si>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</si>
  <si>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</si>
  <si>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</si>
  <si>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</si>
  <si>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</si>
  <si>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</si>
  <si>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</si>
  <si>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</si>
  <si>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</si>
  <si>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</si>
  <si>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</si>
  <si>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</si>
  <si>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</si>
  <si>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</si>
  <si>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</si>
  <si>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</si>
  <si>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</si>
  <si>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</si>
  <si>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</si>
  <si>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</si>
  <si>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</si>
  <si>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</si>
  <si>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</si>
  <si>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</si>
  <si>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</si>
  <si>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</si>
  <si>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</si>
  <si>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</si>
  <si>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</si>
  <si>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</si>
  <si>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</si>
  <si>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</si>
  <si>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</si>
  <si>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</si>
  <si>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</si>
  <si>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</si>
  <si>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</si>
  <si>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</si>
  <si>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</si>
  <si>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</si>
  <si>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</si>
  <si>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</si>
  <si>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</si>
  <si>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</si>
  <si>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</si>
  <si>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</si>
  <si>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</si>
  <si>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</si>
  <si>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</si>
  <si>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</si>
  <si>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</si>
  <si>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</si>
  <si>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</si>
  <si>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</si>
  <si>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</si>
  <si>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</si>
  <si>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</si>
  <si>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</si>
  <si>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</si>
  <si>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</si>
  <si>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</si>
  <si>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</si>
  <si>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</si>
  <si>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</si>
  <si>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</si>
  <si>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</si>
  <si>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</si>
  <si>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</si>
  <si>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</si>
  <si>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</si>
  <si>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</si>
  <si>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</si>
  <si>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</si>
  <si>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</si>
  <si>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</si>
  <si>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</si>
  <si>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</si>
  <si>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</si>
  <si>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</si>
  <si>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</si>
  <si>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</si>
  <si>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</si>
  <si>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</si>
  <si>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</si>
  <si>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</si>
  <si>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</si>
  <si>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</si>
  <si>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</si>
  <si>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</si>
  <si>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</si>
  <si>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</si>
  <si>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</si>
  <si>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</si>
  <si>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</si>
  <si>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</si>
  <si>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</si>
  <si>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</si>
  <si>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</si>
  <si>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</si>
  <si>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</si>
  <si>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</si>
  <si>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</si>
  <si>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</si>
  <si>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</si>
  <si>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</si>
  <si>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</si>
  <si>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</si>
  <si>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</si>
  <si>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</si>
  <si>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</si>
  <si>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</si>
  <si>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</si>
  <si>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</si>
  <si>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</si>
  <si>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</si>
  <si>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</si>
  <si>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</si>
  <si>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</si>
  <si>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</si>
  <si>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</si>
  <si>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</si>
  <si>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</si>
  <si>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</si>
  <si>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</si>
  <si>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</si>
  <si>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</si>
  <si>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</si>
  <si>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</si>
  <si>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</si>
  <si>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</si>
  <si>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</si>
  <si>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</si>
  <si>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</si>
  <si>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</si>
  <si>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</si>
  <si>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</si>
  <si>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</si>
  <si>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</si>
  <si>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</si>
  <si>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</si>
  <si>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</si>
  <si>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</si>
  <si>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</si>
  <si>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</si>
  <si>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</si>
  <si>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</si>
  <si>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</si>
  <si>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</si>
  <si>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</si>
  <si>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</si>
  <si>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</si>
  <si>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</si>
  <si>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</si>
  <si>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</si>
  <si>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</si>
  <si>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</si>
  <si>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</si>
  <si>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</si>
  <si>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</si>
  <si>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</si>
  <si>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</si>
  <si>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</si>
  <si>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</si>
  <si>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</si>
  <si>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</si>
  <si>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</si>
  <si>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</si>
  <si>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</si>
  <si>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</si>
  <si>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</si>
  <si>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</si>
  <si>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</si>
  <si>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</si>
  <si>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</si>
  <si>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</si>
  <si>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</si>
  <si>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</si>
  <si>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</si>
  <si>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</si>
  <si>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</si>
  <si>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</si>
  <si>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</si>
  <si>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</si>
  <si>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</si>
  <si>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</si>
  <si>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</si>
  <si>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</si>
  <si>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</si>
  <si>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</si>
  <si>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</si>
  <si>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</si>
  <si>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</si>
  <si>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</si>
  <si>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</si>
  <si>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</si>
  <si>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</si>
  <si>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</si>
  <si>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</si>
  <si>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</si>
  <si>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</si>
  <si>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</si>
  <si>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</si>
  <si>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</si>
  <si>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</si>
  <si>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</si>
  <si>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</si>
  <si>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</si>
  <si>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</si>
  <si>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</si>
  <si>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</si>
  <si>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</si>
  <si>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</si>
  <si>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</si>
  <si>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</si>
  <si>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</si>
  <si>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</si>
  <si>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</si>
  <si>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</si>
  <si>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</si>
  <si>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</si>
  <si>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</si>
  <si>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</si>
  <si>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</si>
  <si>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</si>
  <si>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</si>
  <si>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</si>
  <si>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</si>
  <si>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</si>
  <si>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</si>
  <si>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</si>
  <si>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</si>
  <si>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</si>
  <si>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</si>
  <si>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</si>
  <si>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</si>
  <si>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</si>
  <si>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</si>
  <si>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</si>
  <si>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</si>
  <si>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</si>
  <si>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</si>
  <si>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</si>
  <si>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</si>
  <si>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</si>
  <si>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</si>
  <si>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</si>
  <si>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</si>
  <si>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</si>
  <si>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</si>
  <si>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</si>
  <si>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</si>
  <si>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</si>
  <si>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</si>
  <si>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</si>
  <si>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</si>
  <si>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</si>
  <si>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</si>
  <si>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</si>
  <si>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</si>
  <si>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</si>
  <si>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</si>
  <si>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</si>
  <si>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</si>
  <si>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</si>
  <si>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</si>
  <si>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</si>
  <si>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</si>
  <si>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</si>
  <si>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</si>
  <si>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</si>
  <si>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</si>
  <si>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</si>
  <si>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</si>
  <si>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</si>
  <si>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</si>
  <si>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</si>
  <si>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</si>
  <si>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</si>
  <si>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</si>
  <si>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</si>
  <si>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</si>
  <si>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</si>
  <si>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</si>
  <si>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</si>
  <si>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</si>
  <si>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</si>
  <si>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</si>
  <si>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</si>
  <si>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</si>
  <si>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</si>
  <si>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</si>
  <si>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</si>
  <si>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</si>
  <si>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</si>
  <si>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</si>
  <si>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</si>
  <si>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</si>
  <si>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</si>
  <si>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</si>
  <si>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</si>
  <si>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</si>
  <si>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</si>
  <si>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</si>
  <si>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</si>
  <si>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</si>
  <si>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</si>
  <si>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</si>
  <si>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</si>
  <si>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</si>
  <si>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</si>
  <si>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</si>
  <si>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</si>
  <si>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</si>
  <si>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</si>
  <si>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</si>
  <si>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</si>
  <si>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</si>
  <si>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</si>
  <si>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</si>
  <si>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</si>
  <si>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</si>
  <si>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</si>
  <si>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</si>
  <si>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</si>
  <si>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</si>
  <si>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</si>
  <si>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</si>
  <si>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</si>
  <si>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</si>
  <si>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</si>
  <si>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</si>
  <si>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</si>
  <si>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</si>
  <si>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</si>
  <si>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</si>
  <si>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</si>
  <si>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</si>
  <si>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</si>
  <si>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</si>
  <si>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</si>
  <si>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</si>
  <si>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</si>
  <si>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</si>
  <si>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</si>
  <si>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</si>
  <si>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</si>
  <si>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</si>
  <si>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</si>
  <si>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</si>
  <si>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</si>
  <si>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</si>
  <si>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</si>
  <si>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</si>
  <si>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</si>
  <si>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</si>
  <si>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</si>
  <si>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</si>
  <si>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</si>
  <si>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</si>
  <si>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</si>
  <si>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</si>
  <si>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</si>
  <si>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</si>
  <si>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</si>
  <si>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</si>
  <si>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</si>
  <si>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</si>
  <si>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</si>
  <si>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</si>
  <si>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</si>
  <si>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</si>
  <si>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</si>
  <si>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</si>
  <si>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</si>
  <si>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</si>
  <si>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</si>
  <si>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</si>
  <si>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</si>
  <si>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</si>
  <si>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</si>
  <si>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</si>
  <si>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</si>
  <si>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</si>
  <si>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</si>
  <si>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</si>
  <si>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</si>
  <si>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</si>
  <si>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</si>
  <si>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</si>
  <si>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</si>
  <si>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</si>
  <si>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</si>
  <si>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</si>
  <si>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</si>
  <si>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</si>
  <si>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</si>
  <si>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</si>
  <si>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</si>
  <si>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</si>
  <si>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</si>
  <si>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</si>
  <si>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</si>
  <si>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</si>
  <si>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</si>
  <si>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</si>
  <si>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</si>
  <si>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</si>
  <si>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</si>
  <si>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</si>
  <si>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</si>
  <si>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</si>
  <si>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</si>
  <si>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</si>
  <si>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</si>
  <si>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</si>
  <si>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</si>
  <si>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</si>
  <si>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</si>
  <si>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</si>
  <si>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</si>
  <si>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</si>
  <si>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</si>
  <si>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</si>
  <si>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</si>
  <si>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</si>
  <si>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</si>
  <si>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</si>
  <si>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</si>
  <si>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</si>
  <si>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</si>
  <si>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</si>
  <si>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</si>
  <si>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</si>
  <si>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</si>
  <si>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</si>
  <si>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</si>
  <si>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</si>
  <si>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</si>
  <si>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</si>
  <si>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</si>
  <si>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</si>
  <si>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</si>
  <si>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</si>
  <si>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</si>
  <si>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</si>
  <si>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</si>
  <si>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</si>
  <si>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</si>
  <si>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</si>
  <si>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</si>
  <si>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</si>
  <si>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</si>
  <si>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</si>
  <si>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</si>
  <si>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</si>
  <si>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</si>
  <si>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</si>
  <si>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</si>
  <si>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</si>
  <si>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</si>
  <si>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</si>
  <si>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</si>
  <si>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</si>
  <si>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</si>
  <si>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</si>
  <si>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</si>
  <si>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</si>
  <si>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</si>
  <si>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</si>
  <si>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</si>
  <si>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</si>
  <si>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</si>
  <si>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</si>
  <si>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</si>
  <si>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</si>
  <si>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</si>
  <si>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</si>
  <si>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</si>
  <si>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</si>
  <si>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</si>
  <si>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</si>
  <si>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</si>
  <si>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</si>
  <si>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</si>
  <si>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</si>
  <si>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</si>
  <si>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</si>
  <si>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</si>
  <si>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</si>
  <si>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</si>
  <si>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</si>
  <si>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</si>
  <si>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</si>
  <si>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</si>
  <si>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</si>
  <si>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</si>
  <si>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</si>
  <si>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</si>
  <si>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</si>
  <si>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</si>
  <si>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</si>
  <si>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</si>
  <si>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</si>
  <si>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</si>
  <si>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</si>
  <si>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</si>
  <si>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</si>
  <si>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</si>
  <si>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</si>
  <si>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</si>
  <si>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</si>
  <si>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</si>
  <si>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</si>
  <si>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</si>
  <si>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</si>
  <si>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</si>
  <si>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</si>
  <si>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</si>
  <si>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</si>
  <si>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</si>
  <si>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</si>
  <si>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</si>
  <si>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</si>
  <si>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</si>
  <si>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</si>
  <si>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</si>
  <si>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</si>
  <si>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</si>
  <si>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</si>
  <si>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</si>
  <si>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</si>
  <si>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</si>
  <si>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</si>
  <si>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</si>
  <si>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</si>
  <si>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</si>
  <si>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</si>
  <si>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</si>
  <si>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</si>
  <si>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</si>
  <si>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</si>
  <si>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</si>
  <si>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</si>
  <si>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</si>
  <si>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</si>
  <si>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</si>
  <si>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</si>
  <si>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</si>
  <si>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</si>
  <si>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</si>
  <si>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</si>
  <si>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</si>
  <si>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</si>
  <si>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</si>
  <si>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</si>
  <si>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</si>
  <si>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</si>
  <si>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</si>
  <si>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</si>
  <si>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</si>
  <si>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</si>
  <si>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</si>
  <si>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</si>
  <si>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</si>
  <si>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</si>
  <si>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</si>
  <si>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</si>
  <si>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</si>
  <si>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</si>
  <si>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</si>
  <si>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</si>
  <si>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</si>
  <si>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</si>
  <si>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</si>
  <si>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</si>
  <si>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</si>
  <si>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</si>
  <si>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</si>
  <si>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</si>
  <si>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</si>
  <si>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</si>
  <si>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</si>
  <si>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</si>
  <si>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</si>
  <si>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</si>
  <si>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</si>
  <si>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</si>
  <si>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</si>
  <si>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</si>
  <si>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</si>
  <si>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</si>
  <si>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</si>
  <si>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</si>
  <si>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</si>
  <si>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</si>
  <si>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</si>
  <si>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</si>
  <si>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</si>
  <si>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</si>
  <si>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</si>
  <si>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</si>
  <si>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</si>
  <si>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</si>
  <si>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</si>
  <si>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</si>
  <si>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</si>
  <si>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</si>
  <si>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</si>
  <si>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</si>
  <si>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</si>
  <si>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</si>
  <si>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</si>
  <si>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</si>
  <si>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</si>
  <si>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</si>
  <si>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</si>
  <si>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</si>
  <si>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</si>
  <si>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</si>
  <si>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</si>
  <si>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</si>
  <si>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</si>
  <si>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</si>
  <si>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</si>
  <si>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</si>
  <si>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</si>
  <si>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</si>
  <si>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</si>
  <si>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</si>
  <si>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</si>
  <si>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</si>
  <si>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</si>
  <si>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</si>
  <si>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</si>
  <si>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</si>
  <si>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</si>
  <si>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</si>
  <si>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</si>
  <si>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</si>
  <si>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</si>
  <si>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</si>
  <si>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</si>
  <si>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</si>
  <si>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</si>
  <si>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</si>
  <si>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</si>
  <si>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</si>
  <si>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</si>
  <si>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</si>
  <si>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</si>
  <si>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</si>
  <si>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</si>
  <si>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</si>
  <si>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</si>
  <si>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</si>
  <si>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</si>
  <si>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</si>
  <si>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</si>
  <si>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</si>
  <si>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</si>
  <si>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</si>
  <si>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</si>
  <si>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</si>
  <si>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</si>
  <si>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</si>
  <si>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</si>
  <si>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</si>
  <si>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</si>
  <si>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</si>
  <si>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</si>
  <si>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</si>
  <si>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</si>
  <si>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</si>
  <si>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</si>
  <si>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</si>
  <si>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</si>
  <si>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</si>
  <si>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</si>
  <si>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</si>
  <si>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</si>
  <si>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</si>
  <si>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</si>
  <si>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</si>
  <si>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</si>
  <si>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</si>
  <si>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</si>
  <si>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</si>
  <si>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</si>
  <si>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</si>
  <si>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</si>
  <si>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</si>
  <si>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</si>
  <si>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</si>
  <si>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</si>
  <si>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</si>
  <si>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</si>
  <si>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</si>
  <si>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</si>
  <si>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</si>
  <si>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</si>
  <si>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</si>
  <si>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</si>
  <si>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</si>
  <si>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</si>
  <si>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</si>
  <si>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</si>
  <si>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</si>
  <si>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</si>
  <si>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</si>
  <si>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</si>
  <si>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</si>
  <si>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</si>
  <si>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</si>
  <si>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</si>
  <si>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</si>
  <si>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</si>
  <si>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</si>
  <si>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</si>
  <si>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</si>
  <si>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</si>
  <si>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</si>
  <si>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</si>
  <si>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</si>
  <si>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</si>
  <si>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</si>
  <si>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</si>
  <si>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</si>
  <si>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</si>
  <si>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</si>
  <si>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</si>
  <si>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</si>
  <si>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</si>
  <si>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</si>
  <si>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</si>
  <si>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</si>
  <si>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</si>
  <si>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</si>
  <si>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</si>
  <si>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</si>
  <si>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</si>
  <si>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</si>
  <si>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</si>
  <si>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</si>
  <si>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</si>
  <si>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</si>
  <si>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</si>
  <si>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</si>
  <si>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</si>
  <si>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</si>
  <si>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</si>
  <si>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</si>
  <si>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</si>
  <si>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</si>
  <si>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</si>
  <si>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</si>
  <si>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</si>
  <si>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</si>
  <si>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</si>
  <si>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</si>
  <si>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</si>
  <si>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</si>
  <si>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</si>
  <si>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</si>
  <si>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</si>
  <si>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</si>
  <si>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</si>
  <si>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</si>
  <si>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</si>
  <si>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</si>
  <si>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</si>
  <si>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</si>
  <si>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</si>
  <si>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</si>
  <si>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</si>
  <si>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</si>
  <si>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</si>
  <si>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</si>
  <si>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</si>
  <si>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</si>
  <si>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</si>
  <si>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</si>
  <si>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</si>
  <si>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</si>
  <si>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</si>
  <si>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</si>
  <si>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</si>
  <si>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</si>
  <si>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</si>
  <si>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</si>
  <si>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</si>
  <si>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</si>
  <si>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</si>
  <si>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</si>
  <si>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</si>
  <si>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</si>
  <si>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</si>
  <si>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</si>
  <si>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</si>
  <si>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</si>
  <si>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</si>
  <si>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</si>
  <si>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</si>
  <si>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</si>
  <si>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</si>
  <si>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</si>
  <si>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</si>
  <si>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</si>
  <si>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</si>
  <si>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</si>
  <si>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</si>
  <si>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</si>
  <si>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</si>
  <si>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</si>
  <si>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</si>
  <si>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</si>
  <si>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</si>
  <si>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</si>
  <si>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</si>
  <si>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</si>
  <si>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</si>
  <si>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</si>
  <si>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</si>
  <si>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</si>
  <si>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</si>
  <si>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</si>
  <si>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</si>
  <si>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</si>
  <si>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</si>
  <si>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</si>
  <si>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</si>
  <si>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</si>
  <si>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</si>
  <si>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</si>
  <si>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</si>
  <si>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</si>
  <si>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</si>
  <si>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</si>
  <si>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</si>
  <si>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</si>
  <si>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</si>
  <si>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</si>
  <si>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</si>
  <si>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</si>
  <si>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</si>
  <si>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</si>
  <si>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</si>
  <si>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</si>
  <si>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</si>
  <si>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</si>
  <si>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</si>
  <si>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</si>
  <si>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</si>
  <si>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</si>
  <si>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</si>
  <si>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</si>
  <si>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</si>
  <si>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</si>
  <si>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</si>
  <si>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</si>
  <si>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</si>
  <si>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</si>
  <si>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</si>
  <si>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</si>
  <si>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</si>
  <si>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</si>
  <si>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</si>
  <si>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</si>
  <si>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</si>
  <si>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</si>
  <si>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</si>
  <si>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</si>
  <si>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</si>
  <si>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</si>
  <si>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</si>
  <si>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</si>
  <si>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</si>
  <si>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</si>
  <si>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</si>
  <si>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</si>
  <si>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</si>
  <si>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</si>
  <si>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</si>
  <si>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</si>
  <si>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</si>
  <si>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</si>
  <si>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</si>
  <si>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</si>
  <si>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</si>
  <si>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</si>
  <si>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</si>
  <si>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</si>
  <si>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</si>
  <si>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</si>
  <si>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</si>
  <si>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</si>
  <si>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</si>
  <si>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</si>
  <si>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</si>
  <si>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</si>
  <si>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</si>
  <si>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</si>
  <si>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</si>
  <si>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</si>
  <si>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</si>
  <si>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</si>
  <si>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</si>
  <si>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</si>
  <si>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</si>
  <si>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</si>
  <si>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</si>
  <si>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</si>
  <si>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</si>
  <si>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</si>
  <si>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</si>
  <si>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</si>
  <si>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</si>
  <si>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</si>
  <si>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</si>
  <si>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</si>
  <si>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</si>
  <si>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</si>
  <si>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</si>
  <si>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</si>
  <si>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</si>
  <si>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</si>
  <si>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</si>
  <si>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</si>
  <si>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</si>
  <si>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</si>
  <si>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</si>
  <si>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</si>
  <si>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</si>
  <si>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</si>
  <si>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</si>
  <si>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</si>
  <si>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</si>
  <si>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</si>
  <si>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</si>
  <si>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</si>
  <si>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</si>
  <si>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</si>
  <si>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</si>
  <si>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</si>
  <si>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</si>
  <si>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</si>
  <si>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</si>
  <si>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</si>
  <si>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</si>
  <si>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</si>
  <si>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</si>
  <si>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</si>
  <si>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</si>
  <si>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</si>
  <si>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</si>
  <si>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</si>
  <si>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</si>
  <si>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</si>
  <si>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</si>
  <si>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</si>
  <si>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</si>
  <si>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</si>
  <si>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</si>
  <si>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</si>
  <si>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</si>
  <si>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</si>
  <si>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</si>
  <si>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</si>
  <si>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</si>
  <si>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</si>
  <si>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</si>
  <si>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</si>
  <si>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</si>
  <si>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</si>
  <si>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</si>
  <si>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</si>
  <si>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</si>
  <si>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</si>
  <si>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</si>
  <si>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</si>
  <si>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</si>
  <si>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</si>
  <si>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</si>
  <si>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</si>
  <si>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</si>
  <si>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</si>
  <si>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</si>
  <si>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</si>
  <si>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</si>
  <si>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</si>
  <si>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</si>
  <si>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</si>
  <si>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</si>
  <si>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</si>
  <si>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</si>
  <si>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</si>
  <si>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</si>
  <si>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</si>
  <si>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</si>
  <si>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</si>
  <si>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</si>
  <si>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</si>
  <si>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</si>
  <si>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</si>
  <si>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</si>
  <si>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</si>
  <si>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</si>
  <si>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</si>
  <si>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</si>
  <si>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</si>
  <si>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</si>
  <si>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</si>
  <si>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</si>
  <si>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</si>
  <si>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</si>
  <si>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</si>
  <si>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</si>
  <si>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</si>
  <si>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</si>
  <si>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</si>
  <si>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</si>
  <si>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</si>
  <si>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</si>
  <si>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</si>
  <si>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</si>
  <si>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</si>
  <si>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</si>
  <si>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</si>
  <si>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</si>
  <si>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</si>
  <si>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</si>
  <si>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</si>
  <si>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</si>
  <si>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</si>
  <si>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</si>
  <si>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</si>
  <si>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</si>
  <si>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</si>
  <si>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</si>
  <si>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</si>
  <si>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</si>
  <si>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</si>
  <si>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</si>
  <si>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</si>
  <si>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</si>
  <si>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</si>
  <si>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</si>
  <si>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</si>
  <si>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</si>
  <si>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</si>
  <si>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</si>
  <si>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</si>
  <si>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</si>
  <si>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</si>
  <si>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</si>
  <si>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</si>
  <si>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</si>
  <si>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</si>
  <si>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</si>
  <si>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</si>
  <si>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</si>
  <si>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</si>
  <si>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</si>
  <si>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</si>
  <si>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</si>
  <si>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</si>
  <si>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</si>
  <si>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</si>
  <si>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</si>
  <si>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</si>
  <si>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</si>
  <si>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</si>
  <si>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</si>
  <si>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</si>
  <si>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</si>
  <si>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</si>
  <si>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</si>
  <si>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</si>
  <si>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</si>
  <si>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</si>
  <si>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</si>
  <si>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</si>
  <si>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</si>
  <si>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</si>
  <si>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</si>
  <si>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</si>
  <si>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</si>
  <si>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</si>
  <si>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</si>
  <si>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</si>
  <si>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</si>
  <si>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</si>
  <si>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</si>
  <si>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</si>
  <si>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</si>
  <si>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</si>
  <si>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</si>
  <si>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</si>
  <si>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</si>
  <si>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</si>
  <si>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</si>
  <si>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</si>
  <si>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</si>
  <si>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</si>
  <si>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</si>
  <si>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</si>
  <si>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</si>
  <si>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</si>
  <si>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</si>
  <si>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</si>
  <si>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</si>
  <si>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</si>
  <si>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</si>
  <si>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</si>
  <si>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</si>
  <si>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</si>
  <si>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</si>
  <si>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</si>
  <si>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</si>
  <si>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</si>
  <si>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</si>
  <si>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</si>
  <si>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</si>
  <si>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</si>
  <si>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</si>
  <si>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</si>
  <si>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</si>
  <si>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</si>
  <si>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</si>
  <si>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</si>
  <si>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</si>
  <si>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</si>
  <si>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</si>
  <si>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</si>
  <si>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</si>
  <si>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</si>
  <si>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</si>
  <si>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</si>
  <si>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</si>
  <si>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</si>
  <si>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</si>
  <si>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</si>
  <si>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</si>
  <si>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</si>
  <si>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</si>
  <si>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</si>
  <si>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</si>
  <si>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</si>
  <si>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</si>
  <si>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</si>
  <si>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</si>
  <si>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</si>
  <si>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</si>
  <si>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</si>
  <si>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</si>
  <si>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</si>
  <si>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</si>
  <si>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</si>
  <si>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</si>
  <si>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</si>
  <si>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</si>
  <si>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</si>
  <si>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</si>
  <si>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</si>
  <si>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</si>
  <si>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</si>
  <si>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</si>
  <si>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</si>
  <si>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</si>
  <si>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</si>
  <si>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</si>
  <si>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</si>
  <si>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</si>
  <si>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</si>
  <si>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</si>
  <si>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</si>
  <si>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</si>
  <si>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</si>
  <si>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</si>
  <si>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</si>
  <si>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</si>
  <si>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</si>
  <si>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</si>
  <si>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</si>
  <si>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</si>
  <si>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</si>
  <si>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</si>
  <si>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</si>
  <si>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</si>
  <si>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</si>
  <si>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</si>
  <si>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</si>
  <si>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</si>
  <si>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</si>
  <si>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</si>
  <si>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</si>
  <si>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</si>
  <si>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</si>
  <si>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</si>
  <si>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</si>
  <si>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</si>
  <si>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</si>
  <si>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</si>
  <si>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</si>
  <si>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</si>
  <si>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</si>
  <si>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</si>
  <si>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</si>
  <si>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</si>
  <si>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</si>
  <si>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</si>
  <si>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</si>
  <si>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</si>
  <si>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</si>
  <si>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</si>
  <si>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</si>
  <si>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</si>
  <si>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</si>
  <si>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</si>
  <si>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</si>
  <si>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</si>
  <si>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</si>
  <si>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</si>
  <si>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</si>
  <si>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</si>
  <si>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</si>
  <si>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</si>
  <si>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</si>
  <si>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</si>
  <si>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</si>
  <si>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</si>
  <si>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</si>
  <si>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</si>
  <si>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</si>
  <si>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</si>
  <si>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</si>
  <si>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</si>
  <si>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</si>
  <si>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</si>
  <si>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</si>
  <si>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</si>
  <si>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</si>
  <si>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</si>
  <si>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</si>
  <si>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</si>
  <si>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</si>
  <si>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</si>
  <si>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</si>
  <si>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</si>
  <si>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</si>
  <si>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</si>
  <si>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</si>
  <si>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</si>
  <si>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</si>
  <si>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</si>
  <si>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</si>
  <si>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</si>
  <si>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</si>
  <si>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</si>
  <si>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</si>
  <si>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</si>
  <si>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</si>
  <si>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</si>
  <si>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</si>
  <si>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</si>
  <si>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</si>
  <si>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</si>
  <si>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</si>
  <si>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</si>
  <si>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</si>
  <si>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</si>
  <si>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</si>
  <si>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</si>
  <si>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</si>
  <si>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</si>
  <si>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</si>
  <si>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</si>
  <si>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</si>
  <si>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</si>
  <si>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</si>
  <si>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</si>
  <si>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</si>
  <si>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</si>
  <si>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</si>
  <si>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</si>
  <si>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</si>
  <si>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</si>
  <si>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</si>
  <si>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</si>
  <si>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</si>
  <si>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</si>
  <si>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</si>
  <si>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</si>
  <si>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</si>
  <si>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</si>
  <si>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</si>
  <si>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</si>
  <si>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</si>
  <si>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</si>
  <si>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</si>
  <si>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</si>
  <si>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</si>
  <si>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</si>
  <si>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</si>
  <si>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</si>
  <si>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</si>
  <si>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</si>
  <si>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</si>
  <si>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</si>
  <si>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</si>
  <si>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</si>
  <si>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</si>
  <si>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</si>
  <si>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</si>
  <si>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</si>
  <si>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</si>
  <si>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</si>
  <si>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</si>
  <si>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</si>
  <si>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</si>
  <si>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</si>
  <si>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</si>
  <si>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</si>
  <si>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</si>
  <si>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</si>
  <si>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</si>
  <si>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</si>
  <si>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</si>
  <si>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</si>
  <si>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</si>
  <si>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</si>
  <si>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</si>
  <si>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</si>
  <si>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</si>
  <si>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</si>
  <si>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</si>
  <si>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</si>
  <si>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</si>
  <si>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</si>
  <si>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</si>
  <si>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</si>
  <si>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</si>
  <si>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</si>
  <si>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</si>
  <si>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</si>
  <si>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</si>
  <si>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</si>
  <si>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</si>
  <si>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</si>
  <si>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</si>
  <si>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</si>
  <si>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</si>
  <si>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</si>
  <si>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</si>
  <si>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</si>
  <si>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</si>
  <si>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</si>
  <si>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</si>
  <si>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</si>
  <si>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</si>
  <si>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</si>
  <si>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</si>
  <si>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</si>
  <si>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</si>
  <si>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</si>
  <si>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</si>
  <si>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</si>
  <si>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</si>
  <si>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</si>
  <si>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</si>
  <si>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</si>
  <si>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</si>
  <si>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</si>
  <si>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</si>
  <si>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</si>
  <si>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</si>
  <si>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</si>
  <si>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</si>
  <si>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</si>
  <si>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</si>
  <si>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</si>
  <si>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</si>
  <si>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</si>
  <si>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</si>
  <si>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</si>
  <si>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</si>
  <si>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</si>
  <si>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</si>
  <si>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</si>
  <si>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</si>
  <si>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</si>
  <si>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</si>
  <si>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</si>
  <si>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</si>
  <si>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</si>
  <si>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</si>
  <si>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</si>
  <si>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</si>
  <si>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</si>
  <si>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</si>
  <si>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</si>
  <si>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</si>
  <si>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</si>
  <si>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</si>
  <si>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</si>
  <si>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</si>
  <si>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</si>
  <si>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</si>
  <si>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</si>
  <si>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</si>
  <si>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</si>
  <si>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</si>
  <si>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</si>
  <si>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</si>
  <si>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</si>
  <si>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</si>
  <si>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</si>
  <si>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</si>
  <si>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</si>
  <si>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</si>
  <si>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</si>
  <si>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</si>
  <si>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</si>
  <si>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</si>
  <si>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</si>
  <si>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</si>
  <si>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</si>
  <si>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</si>
  <si>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</si>
  <si>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</si>
  <si>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</si>
  <si>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</si>
  <si>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</si>
  <si>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</si>
  <si>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</si>
  <si>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</si>
  <si>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</si>
  <si>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</si>
  <si>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</si>
  <si>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</si>
  <si>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</si>
  <si>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</si>
  <si>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</si>
  <si>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</si>
  <si>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</si>
  <si>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</si>
  <si>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</si>
  <si>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</si>
  <si>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</si>
  <si>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</si>
  <si>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</si>
  <si>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</si>
  <si>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</si>
  <si>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</si>
  <si>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</si>
  <si>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</si>
  <si>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</si>
  <si>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</si>
  <si>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</si>
  <si>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</si>
  <si>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</si>
  <si>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</si>
  <si>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</si>
  <si>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</si>
  <si>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</si>
  <si>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</si>
  <si>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</si>
  <si>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</si>
  <si>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</si>
  <si>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</si>
  <si>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</si>
  <si>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</si>
  <si>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</si>
  <si>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</si>
  <si>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</si>
  <si>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</si>
  <si>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</si>
  <si>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</si>
  <si>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</si>
  <si>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</si>
  <si>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</si>
  <si>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</si>
  <si>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</si>
  <si>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</si>
  <si>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</si>
  <si>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</si>
  <si>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</si>
  <si>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RoxelPro Комбинированный шерстяной полировальник на липучке 125мм  на мягком чёрном поролоне</t>
  </si>
  <si>
    <t>кор: 54 шт.</t>
  </si>
  <si>
    <t>1 / 333 шт.</t>
  </si>
  <si>
    <t>1 / 8 шт.</t>
  </si>
  <si>
    <t>1 / 4 шт.</t>
  </si>
  <si>
    <t>1 / 2 шт.</t>
  </si>
  <si>
    <t>RoxelPro Контурная лента ROXTOP 9мм х 55м, зелёная</t>
  </si>
  <si>
    <t>RoxelPro Комплект для защиты дыхания ROXTOP (полумаска, 2 фильтра А1, 2 предфильтра Р2, 2 держателя), размер S</t>
  </si>
  <si>
    <t>RoxelPro Комплект для защиты дыхания ROXTOP (полумаска, 2 фильтра А1, 2 предфильтра Р2, 2 держателя), размер M</t>
  </si>
  <si>
    <t>RoxelPro Комплект для защиты дыхания ROXTOP (полумаска, 2 фильтра А1, 2 предфильтра Р2, 2 держателя), размер L</t>
  </si>
  <si>
    <t>Плёночные малярные двери</t>
  </si>
  <si>
    <t>RoxelPro Плёночная многоразовая малярная дверь ROXTOP 2200 х 1200мм, 100 мк, С-образный замок</t>
  </si>
  <si>
    <t>RoxelPro Плёночная многоразовая малярная дверь ROXTOP 2200 х 1200мм, 100 мк, L-образный замок</t>
  </si>
  <si>
    <t>RoxelPro Плёночная многоразовая малярная дверь ROXTOP 2200 х 1200мм, 100 мк, U-образный замок</t>
  </si>
  <si>
    <t>RoxelPro Липкое противопылевое покрытие ROXONE на водной основе, прозрачное с контролем нанесения, 5 л</t>
  </si>
  <si>
    <t>23017</t>
  </si>
  <si>
    <t>20413</t>
  </si>
  <si>
    <t>83209</t>
  </si>
  <si>
    <t>77209</t>
  </si>
  <si>
    <t>RoxelPro Набор RPPS 650мл (стаканы - 50, крышки с фильтром 125 мкм - 50, колпачки - 20)</t>
  </si>
  <si>
    <t>RoxelPro Набор RPPS 650мл (стаканы - 50, крышки с фильтром 190 мкм - 50, колпачки - 20)</t>
  </si>
  <si>
    <t>RoxelPro RPPS Смесительный бачок стандартный и запорное кольцо, 650 мл</t>
  </si>
  <si>
    <t>SATA Шарнирное соединение с фиксатором уплотнения и втулкой для jet X 5500 и jet 5000 B Digital</t>
  </si>
  <si>
    <t>RoxelPro Фетровый полировальный круг на липучке ROXPRO FINESSE, мягкий, чёрная липучка, 125мм</t>
  </si>
  <si>
    <t>50 / 450 шт.</t>
  </si>
  <si>
    <t>35506</t>
  </si>
  <si>
    <t>35508</t>
  </si>
  <si>
    <t>35509</t>
  </si>
  <si>
    <t>35510</t>
  </si>
  <si>
    <t>RoxelPro Набор для вклейки стёкол 2 часа (клей 310мл, грунт 10мл, струна 2м, аппликатор)</t>
  </si>
  <si>
    <t>Защита органов слуха</t>
  </si>
  <si>
    <t>RoxelPro Противошумные вкладыши EASY FIT в индивидуальной упаковке без шнурка</t>
  </si>
  <si>
    <t>RoxelPro Противошумные вкладыши EASY FIT в индивидуальной упаковке со шнурком</t>
  </si>
  <si>
    <t>RoxelPro Противошумные вкладыши EAR SOFT многократного использования в инд. пластиковой упаковке со шнурком</t>
  </si>
  <si>
    <t>RoxelPro Противошумные вкладыши EAR SOFT многократного использования в инд. пластиковом пакете со шнурком</t>
  </si>
  <si>
    <t>1/200/1400 пар</t>
  </si>
  <si>
    <t>1/100/700 пар</t>
  </si>
  <si>
    <t>1/50/600 пар</t>
  </si>
  <si>
    <t>1/50/1100 пар</t>
  </si>
  <si>
    <t>RoxelPro Фибровый шлифовальный круг ROXPRO HARD CUT 180 х 22мм, керамика, Р24</t>
  </si>
  <si>
    <t>Новинка!</t>
  </si>
  <si>
    <t>20 / 100 шт.</t>
  </si>
  <si>
    <t>RoxelPro Шлифовальный блок 100х68х25мм, 4-х сторонний, цирконат, P100</t>
  </si>
  <si>
    <t>RoxelPro Шлифовальный блок 100х68х25мм, 4-х сторонний, цирконат, P120</t>
  </si>
  <si>
    <t>RoxelPro Шлифовальный блок 100х68х25мм, 4-х сторонний, цирконат, P150</t>
  </si>
  <si>
    <t>RoxelPro Шлифовальный блок 100х68х25мм, 4-х сторонний, цирконат, P180</t>
  </si>
  <si>
    <t>RoxelPro Шлифовальный блок 100х68х25мм, 4-х сторонний, цирконат, P220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</si>
</sst>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5" fontId="2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e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54</xdr:row>
      <xdr:rowOff>136525</xdr:rowOff>
    </xdr:from>
    <xdr:to>
      <xdr:col>1</xdr:col>
      <xdr:colOff>662921</xdr:colOff>
      <xdr:row>57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92</xdr:row>
      <xdr:rowOff>76201</xdr:rowOff>
    </xdr:from>
    <xdr:to>
      <xdr:col>1</xdr:col>
      <xdr:colOff>659201</xdr:colOff>
      <xdr:row>96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113</xdr:row>
      <xdr:rowOff>12700</xdr:rowOff>
    </xdr:from>
    <xdr:to>
      <xdr:col>2</xdr:col>
      <xdr:colOff>3175</xdr:colOff>
      <xdr:row>117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122</xdr:row>
      <xdr:rowOff>110171</xdr:rowOff>
    </xdr:from>
    <xdr:to>
      <xdr:col>1</xdr:col>
      <xdr:colOff>628650</xdr:colOff>
      <xdr:row>126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135</xdr:row>
      <xdr:rowOff>46265</xdr:rowOff>
    </xdr:from>
    <xdr:to>
      <xdr:col>2</xdr:col>
      <xdr:colOff>4083</xdr:colOff>
      <xdr:row>139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153</xdr:row>
      <xdr:rowOff>82550</xdr:rowOff>
    </xdr:from>
    <xdr:to>
      <xdr:col>2</xdr:col>
      <xdr:colOff>0</xdr:colOff>
      <xdr:row>157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169</xdr:row>
      <xdr:rowOff>123826</xdr:rowOff>
    </xdr:from>
    <xdr:to>
      <xdr:col>2</xdr:col>
      <xdr:colOff>3174</xdr:colOff>
      <xdr:row>173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201</xdr:row>
      <xdr:rowOff>12700</xdr:rowOff>
    </xdr:from>
    <xdr:to>
      <xdr:col>2</xdr:col>
      <xdr:colOff>0</xdr:colOff>
      <xdr:row>205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293</xdr:row>
      <xdr:rowOff>28575</xdr:rowOff>
    </xdr:from>
    <xdr:to>
      <xdr:col>1</xdr:col>
      <xdr:colOff>633242</xdr:colOff>
      <xdr:row>296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308</xdr:row>
      <xdr:rowOff>76199</xdr:rowOff>
    </xdr:from>
    <xdr:to>
      <xdr:col>1</xdr:col>
      <xdr:colOff>647699</xdr:colOff>
      <xdr:row>310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315</xdr:row>
      <xdr:rowOff>19051</xdr:rowOff>
    </xdr:from>
    <xdr:to>
      <xdr:col>1</xdr:col>
      <xdr:colOff>663776</xdr:colOff>
      <xdr:row>318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339</xdr:row>
      <xdr:rowOff>38101</xdr:rowOff>
    </xdr:from>
    <xdr:to>
      <xdr:col>2</xdr:col>
      <xdr:colOff>4080</xdr:colOff>
      <xdr:row>342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352</xdr:row>
      <xdr:rowOff>0</xdr:rowOff>
    </xdr:from>
    <xdr:to>
      <xdr:col>1</xdr:col>
      <xdr:colOff>666749</xdr:colOff>
      <xdr:row>356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367</xdr:row>
      <xdr:rowOff>1</xdr:rowOff>
    </xdr:from>
    <xdr:to>
      <xdr:col>1</xdr:col>
      <xdr:colOff>645817</xdr:colOff>
      <xdr:row>369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524</xdr:row>
      <xdr:rowOff>19050</xdr:rowOff>
    </xdr:from>
    <xdr:to>
      <xdr:col>1</xdr:col>
      <xdr:colOff>638175</xdr:colOff>
      <xdr:row>527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104</xdr:row>
      <xdr:rowOff>114302</xdr:rowOff>
    </xdr:from>
    <xdr:to>
      <xdr:col>1</xdr:col>
      <xdr:colOff>657225</xdr:colOff>
      <xdr:row>108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185</xdr:row>
      <xdr:rowOff>97971</xdr:rowOff>
    </xdr:from>
    <xdr:to>
      <xdr:col>1</xdr:col>
      <xdr:colOff>665390</xdr:colOff>
      <xdr:row>189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235</xdr:row>
      <xdr:rowOff>95251</xdr:rowOff>
    </xdr:from>
    <xdr:to>
      <xdr:col>1</xdr:col>
      <xdr:colOff>647700</xdr:colOff>
      <xdr:row>239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250</xdr:row>
      <xdr:rowOff>1</xdr:rowOff>
    </xdr:from>
    <xdr:to>
      <xdr:col>1</xdr:col>
      <xdr:colOff>657224</xdr:colOff>
      <xdr:row>254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161</xdr:row>
      <xdr:rowOff>6351</xdr:rowOff>
    </xdr:from>
    <xdr:to>
      <xdr:col>1</xdr:col>
      <xdr:colOff>663575</xdr:colOff>
      <xdr:row>165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536</xdr:row>
      <xdr:rowOff>123825</xdr:rowOff>
    </xdr:from>
    <xdr:to>
      <xdr:col>2</xdr:col>
      <xdr:colOff>3175</xdr:colOff>
      <xdr:row>541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530</xdr:row>
      <xdr:rowOff>9524</xdr:rowOff>
    </xdr:from>
    <xdr:to>
      <xdr:col>1</xdr:col>
      <xdr:colOff>323850</xdr:colOff>
      <xdr:row>532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530</xdr:row>
      <xdr:rowOff>19050</xdr:rowOff>
    </xdr:from>
    <xdr:to>
      <xdr:col>1</xdr:col>
      <xdr:colOff>631825</xdr:colOff>
      <xdr:row>532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95250</xdr:rowOff>
    </xdr:from>
    <xdr:to>
      <xdr:col>1</xdr:col>
      <xdr:colOff>666667</xdr:colOff>
      <xdr:row>326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269</xdr:row>
      <xdr:rowOff>76200</xdr:rowOff>
    </xdr:from>
    <xdr:to>
      <xdr:col>1</xdr:col>
      <xdr:colOff>666668</xdr:colOff>
      <xdr:row>273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276</xdr:row>
      <xdr:rowOff>0</xdr:rowOff>
    </xdr:from>
    <xdr:to>
      <xdr:col>1</xdr:col>
      <xdr:colOff>666667</xdr:colOff>
      <xdr:row>280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281</xdr:row>
      <xdr:rowOff>0</xdr:rowOff>
    </xdr:from>
    <xdr:to>
      <xdr:col>1</xdr:col>
      <xdr:colOff>666667</xdr:colOff>
      <xdr:row>284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38</xdr:row>
      <xdr:rowOff>117024</xdr:rowOff>
    </xdr:from>
    <xdr:to>
      <xdr:col>1</xdr:col>
      <xdr:colOff>642257</xdr:colOff>
      <xdr:row>42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400</xdr:row>
      <xdr:rowOff>46266</xdr:rowOff>
    </xdr:from>
    <xdr:to>
      <xdr:col>1</xdr:col>
      <xdr:colOff>633187</xdr:colOff>
      <xdr:row>403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437</xdr:row>
      <xdr:rowOff>59872</xdr:rowOff>
    </xdr:from>
    <xdr:to>
      <xdr:col>1</xdr:col>
      <xdr:colOff>665389</xdr:colOff>
      <xdr:row>441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422</xdr:row>
      <xdr:rowOff>28121</xdr:rowOff>
    </xdr:from>
    <xdr:to>
      <xdr:col>1</xdr:col>
      <xdr:colOff>625927</xdr:colOff>
      <xdr:row>425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448</xdr:row>
      <xdr:rowOff>114300</xdr:rowOff>
    </xdr:from>
    <xdr:to>
      <xdr:col>1</xdr:col>
      <xdr:colOff>625929</xdr:colOff>
      <xdr:row>452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78</xdr:row>
      <xdr:rowOff>82550</xdr:rowOff>
    </xdr:from>
    <xdr:to>
      <xdr:col>1</xdr:col>
      <xdr:colOff>595086</xdr:colOff>
      <xdr:row>81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81</xdr:row>
      <xdr:rowOff>33564</xdr:rowOff>
    </xdr:from>
    <xdr:to>
      <xdr:col>1</xdr:col>
      <xdr:colOff>585107</xdr:colOff>
      <xdr:row>84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147</xdr:row>
      <xdr:rowOff>93436</xdr:rowOff>
    </xdr:from>
    <xdr:to>
      <xdr:col>1</xdr:col>
      <xdr:colOff>559707</xdr:colOff>
      <xdr:row>149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175</xdr:row>
      <xdr:rowOff>149678</xdr:rowOff>
    </xdr:from>
    <xdr:to>
      <xdr:col>1</xdr:col>
      <xdr:colOff>578758</xdr:colOff>
      <xdr:row>178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520</xdr:row>
      <xdr:rowOff>5445</xdr:rowOff>
    </xdr:from>
    <xdr:to>
      <xdr:col>1</xdr:col>
      <xdr:colOff>506187</xdr:colOff>
      <xdr:row>521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145</xdr:row>
      <xdr:rowOff>9072</xdr:rowOff>
    </xdr:from>
    <xdr:to>
      <xdr:col>1</xdr:col>
      <xdr:colOff>538841</xdr:colOff>
      <xdr:row>147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99</xdr:row>
      <xdr:rowOff>1</xdr:rowOff>
    </xdr:from>
    <xdr:to>
      <xdr:col>1</xdr:col>
      <xdr:colOff>631373</xdr:colOff>
      <xdr:row>102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180</xdr:row>
      <xdr:rowOff>16329</xdr:rowOff>
    </xdr:from>
    <xdr:to>
      <xdr:col>1</xdr:col>
      <xdr:colOff>620486</xdr:colOff>
      <xdr:row>183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208</xdr:row>
      <xdr:rowOff>38100</xdr:rowOff>
    </xdr:from>
    <xdr:to>
      <xdr:col>1</xdr:col>
      <xdr:colOff>558800</xdr:colOff>
      <xdr:row>211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414</xdr:row>
      <xdr:rowOff>127001</xdr:rowOff>
    </xdr:from>
    <xdr:to>
      <xdr:col>2</xdr:col>
      <xdr:colOff>1</xdr:colOff>
      <xdr:row>418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442</xdr:row>
      <xdr:rowOff>101601</xdr:rowOff>
    </xdr:from>
    <xdr:to>
      <xdr:col>1</xdr:col>
      <xdr:colOff>654051</xdr:colOff>
      <xdr:row>446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512</xdr:row>
      <xdr:rowOff>127001</xdr:rowOff>
    </xdr:from>
    <xdr:to>
      <xdr:col>1</xdr:col>
      <xdr:colOff>615951</xdr:colOff>
      <xdr:row>516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45</xdr:row>
      <xdr:rowOff>31751</xdr:rowOff>
    </xdr:from>
    <xdr:to>
      <xdr:col>1</xdr:col>
      <xdr:colOff>622551</xdr:colOff>
      <xdr:row>48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212</xdr:row>
      <xdr:rowOff>31751</xdr:rowOff>
    </xdr:from>
    <xdr:to>
      <xdr:col>2</xdr:col>
      <xdr:colOff>0</xdr:colOff>
      <xdr:row>215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65</xdr:row>
      <xdr:rowOff>6351</xdr:rowOff>
    </xdr:from>
    <xdr:to>
      <xdr:col>1</xdr:col>
      <xdr:colOff>577851</xdr:colOff>
      <xdr:row>68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86</xdr:row>
      <xdr:rowOff>44451</xdr:rowOff>
    </xdr:from>
    <xdr:to>
      <xdr:col>1</xdr:col>
      <xdr:colOff>635001</xdr:colOff>
      <xdr:row>90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218</xdr:row>
      <xdr:rowOff>95251</xdr:rowOff>
    </xdr:from>
    <xdr:to>
      <xdr:col>1</xdr:col>
      <xdr:colOff>663575</xdr:colOff>
      <xdr:row>222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226</xdr:row>
      <xdr:rowOff>12700</xdr:rowOff>
    </xdr:from>
    <xdr:to>
      <xdr:col>1</xdr:col>
      <xdr:colOff>577850</xdr:colOff>
      <xdr:row>228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5" sqref="A5"/>
    </sheetView>
  </sheetViews>
  <sheetFormatPr defaultRowHeight="15"/>
  <cols>
    <col min="1" max="1" width="65.28515625" customWidth="1"/>
    <col min="2" max="2" width="10.7109375" customWidth="1"/>
    <col min="3" max="3" width="12.5703125" customWidth="1"/>
  </cols>
  <sheetData>
    <row r="2" spans="1:5" ht="15.75">
      <c r="B2" s="39"/>
      <c r="C2" s="39"/>
      <c r="D2" s="39"/>
      <c r="E2" s="39"/>
    </row>
    <row r="3" spans="1:5" ht="18.75">
      <c r="A3" s="42" t="s">
        <v>1593</v>
      </c>
      <c r="B3" s="39"/>
      <c r="C3" s="39"/>
      <c r="D3" s="39"/>
      <c r="E3" s="39"/>
    </row>
    <row r="4" spans="1:5" ht="15.75">
      <c r="A4" s="41">
        <v>45593</v>
      </c>
      <c r="B4" s="327" t="s">
        <v>1599</v>
      </c>
      <c r="C4" s="327"/>
      <c r="D4" s="39"/>
      <c r="E4" s="39"/>
    </row>
    <row r="5" spans="1:5" ht="15.75">
      <c r="A5" s="39"/>
      <c r="B5" s="72" t="s">
        <v>1600</v>
      </c>
      <c r="C5" s="72">
        <v>110</v>
      </c>
      <c r="D5" s="39"/>
      <c r="E5" s="39"/>
    </row>
    <row r="6" spans="1:5" ht="15.7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4574</v>
      </c>
      <c r="B8" s="69">
        <f>'SM CST'!J5</f>
        <v>0</v>
      </c>
      <c r="C8" s="71">
        <f t="shared" si="0"/>
        <v>0</v>
      </c>
    </row>
    <row r="9" spans="1:5">
      <c r="A9" s="40" t="s">
        <v>3240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3256</v>
      </c>
      <c r="B11" s="69">
        <f>'RP BR'!N5</f>
        <v>0</v>
      </c>
      <c r="C11" s="71">
        <f t="shared" si="0"/>
        <v>0</v>
      </c>
    </row>
    <row r="12" spans="1:5">
      <c r="A12" s="40" t="s">
        <v>4441</v>
      </c>
      <c r="B12" s="69">
        <f>'RP CST'!J6</f>
        <v>0</v>
      </c>
      <c r="C12" s="71">
        <f t="shared" si="0"/>
        <v>0</v>
      </c>
    </row>
    <row r="13" spans="1:5">
      <c r="A13" s="40" t="s">
        <v>4595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2090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40625" defaultRowHeight="15" outlineLevelCol="2"/>
  <cols>
    <col min="1" max="1" width="8" style="127" hidden="1" customWidth="1" outlineLevel="1"/>
    <col min="2" max="2" width="26.5703125" style="13" hidden="1" customWidth="1" outlineLevel="2"/>
    <col min="3" max="3" width="11.42578125" style="13" customWidth="1" collapsed="1"/>
    <col min="4" max="4" width="63.5703125" style="13" customWidth="1"/>
    <col min="5" max="7" width="8.28515625" style="13" customWidth="1"/>
    <col min="8" max="9" width="9.140625" style="13"/>
    <col min="10" max="10" width="8.5703125" style="13" customWidth="1" outlineLevel="1"/>
    <col min="11" max="11" width="8.5703125" customWidth="1" outlineLevel="1"/>
    <col min="12" max="13" width="8.5703125" style="13" customWidth="1" outlineLevel="1"/>
    <col min="14" max="14" width="9.5703125" style="13" customWidth="1" outlineLevel="1"/>
    <col min="15" max="15" width="1.85546875" style="13" customWidth="1"/>
    <col min="16" max="259" width="9.140625" style="13"/>
    <col min="260" max="260" width="9.5703125" style="13" customWidth="1"/>
    <col min="261" max="261" width="26.5703125" style="13" customWidth="1"/>
    <col min="262" max="262" width="11.42578125" style="13" customWidth="1"/>
    <col min="263" max="263" width="63.5703125" style="13" customWidth="1"/>
    <col min="264" max="266" width="8.28515625" style="13" customWidth="1"/>
    <col min="267" max="515" width="9.140625" style="13"/>
    <col min="516" max="516" width="9.5703125" style="13" customWidth="1"/>
    <col min="517" max="517" width="26.5703125" style="13" customWidth="1"/>
    <col min="518" max="518" width="11.42578125" style="13" customWidth="1"/>
    <col min="519" max="519" width="63.5703125" style="13" customWidth="1"/>
    <col min="520" max="522" width="8.28515625" style="13" customWidth="1"/>
    <col min="523" max="771" width="9.140625" style="13"/>
    <col min="772" max="772" width="9.5703125" style="13" customWidth="1"/>
    <col min="773" max="773" width="26.5703125" style="13" customWidth="1"/>
    <col min="774" max="774" width="11.42578125" style="13" customWidth="1"/>
    <col min="775" max="775" width="63.5703125" style="13" customWidth="1"/>
    <col min="776" max="778" width="8.28515625" style="13" customWidth="1"/>
    <col min="779" max="1027" width="9.140625" style="13"/>
    <col min="1028" max="1028" width="9.5703125" style="13" customWidth="1"/>
    <col min="1029" max="1029" width="26.5703125" style="13" customWidth="1"/>
    <col min="1030" max="1030" width="11.42578125" style="13" customWidth="1"/>
    <col min="1031" max="1031" width="63.5703125" style="13" customWidth="1"/>
    <col min="1032" max="1034" width="8.28515625" style="13" customWidth="1"/>
    <col min="1035" max="1283" width="9.140625" style="13"/>
    <col min="1284" max="1284" width="9.5703125" style="13" customWidth="1"/>
    <col min="1285" max="1285" width="26.5703125" style="13" customWidth="1"/>
    <col min="1286" max="1286" width="11.42578125" style="13" customWidth="1"/>
    <col min="1287" max="1287" width="63.5703125" style="13" customWidth="1"/>
    <col min="1288" max="1290" width="8.28515625" style="13" customWidth="1"/>
    <col min="1291" max="1539" width="9.140625" style="13"/>
    <col min="1540" max="1540" width="9.5703125" style="13" customWidth="1"/>
    <col min="1541" max="1541" width="26.5703125" style="13" customWidth="1"/>
    <col min="1542" max="1542" width="11.42578125" style="13" customWidth="1"/>
    <col min="1543" max="1543" width="63.5703125" style="13" customWidth="1"/>
    <col min="1544" max="1546" width="8.28515625" style="13" customWidth="1"/>
    <col min="1547" max="1795" width="9.140625" style="13"/>
    <col min="1796" max="1796" width="9.5703125" style="13" customWidth="1"/>
    <col min="1797" max="1797" width="26.5703125" style="13" customWidth="1"/>
    <col min="1798" max="1798" width="11.42578125" style="13" customWidth="1"/>
    <col min="1799" max="1799" width="63.5703125" style="13" customWidth="1"/>
    <col min="1800" max="1802" width="8.28515625" style="13" customWidth="1"/>
    <col min="1803" max="2051" width="9.140625" style="13"/>
    <col min="2052" max="2052" width="9.5703125" style="13" customWidth="1"/>
    <col min="2053" max="2053" width="26.5703125" style="13" customWidth="1"/>
    <col min="2054" max="2054" width="11.42578125" style="13" customWidth="1"/>
    <col min="2055" max="2055" width="63.5703125" style="13" customWidth="1"/>
    <col min="2056" max="2058" width="8.28515625" style="13" customWidth="1"/>
    <col min="2059" max="2307" width="9.140625" style="13"/>
    <col min="2308" max="2308" width="9.5703125" style="13" customWidth="1"/>
    <col min="2309" max="2309" width="26.5703125" style="13" customWidth="1"/>
    <col min="2310" max="2310" width="11.42578125" style="13" customWidth="1"/>
    <col min="2311" max="2311" width="63.5703125" style="13" customWidth="1"/>
    <col min="2312" max="2314" width="8.28515625" style="13" customWidth="1"/>
    <col min="2315" max="2563" width="9.140625" style="13"/>
    <col min="2564" max="2564" width="9.5703125" style="13" customWidth="1"/>
    <col min="2565" max="2565" width="26.5703125" style="13" customWidth="1"/>
    <col min="2566" max="2566" width="11.42578125" style="13" customWidth="1"/>
    <col min="2567" max="2567" width="63.5703125" style="13" customWidth="1"/>
    <col min="2568" max="2570" width="8.28515625" style="13" customWidth="1"/>
    <col min="2571" max="2819" width="9.140625" style="13"/>
    <col min="2820" max="2820" width="9.5703125" style="13" customWidth="1"/>
    <col min="2821" max="2821" width="26.5703125" style="13" customWidth="1"/>
    <col min="2822" max="2822" width="11.42578125" style="13" customWidth="1"/>
    <col min="2823" max="2823" width="63.5703125" style="13" customWidth="1"/>
    <col min="2824" max="2826" width="8.28515625" style="13" customWidth="1"/>
    <col min="2827" max="3075" width="9.140625" style="13"/>
    <col min="3076" max="3076" width="9.5703125" style="13" customWidth="1"/>
    <col min="3077" max="3077" width="26.5703125" style="13" customWidth="1"/>
    <col min="3078" max="3078" width="11.42578125" style="13" customWidth="1"/>
    <col min="3079" max="3079" width="63.5703125" style="13" customWidth="1"/>
    <col min="3080" max="3082" width="8.28515625" style="13" customWidth="1"/>
    <col min="3083" max="3331" width="9.140625" style="13"/>
    <col min="3332" max="3332" width="9.5703125" style="13" customWidth="1"/>
    <col min="3333" max="3333" width="26.5703125" style="13" customWidth="1"/>
    <col min="3334" max="3334" width="11.42578125" style="13" customWidth="1"/>
    <col min="3335" max="3335" width="63.5703125" style="13" customWidth="1"/>
    <col min="3336" max="3338" width="8.28515625" style="13" customWidth="1"/>
    <col min="3339" max="3587" width="9.140625" style="13"/>
    <col min="3588" max="3588" width="9.5703125" style="13" customWidth="1"/>
    <col min="3589" max="3589" width="26.5703125" style="13" customWidth="1"/>
    <col min="3590" max="3590" width="11.42578125" style="13" customWidth="1"/>
    <col min="3591" max="3591" width="63.5703125" style="13" customWidth="1"/>
    <col min="3592" max="3594" width="8.28515625" style="13" customWidth="1"/>
    <col min="3595" max="3843" width="9.140625" style="13"/>
    <col min="3844" max="3844" width="9.5703125" style="13" customWidth="1"/>
    <col min="3845" max="3845" width="26.5703125" style="13" customWidth="1"/>
    <col min="3846" max="3846" width="11.42578125" style="13" customWidth="1"/>
    <col min="3847" max="3847" width="63.5703125" style="13" customWidth="1"/>
    <col min="3848" max="3850" width="8.28515625" style="13" customWidth="1"/>
    <col min="3851" max="4099" width="9.140625" style="13"/>
    <col min="4100" max="4100" width="9.5703125" style="13" customWidth="1"/>
    <col min="4101" max="4101" width="26.5703125" style="13" customWidth="1"/>
    <col min="4102" max="4102" width="11.42578125" style="13" customWidth="1"/>
    <col min="4103" max="4103" width="63.5703125" style="13" customWidth="1"/>
    <col min="4104" max="4106" width="8.28515625" style="13" customWidth="1"/>
    <col min="4107" max="4355" width="9.140625" style="13"/>
    <col min="4356" max="4356" width="9.5703125" style="13" customWidth="1"/>
    <col min="4357" max="4357" width="26.5703125" style="13" customWidth="1"/>
    <col min="4358" max="4358" width="11.42578125" style="13" customWidth="1"/>
    <col min="4359" max="4359" width="63.5703125" style="13" customWidth="1"/>
    <col min="4360" max="4362" width="8.28515625" style="13" customWidth="1"/>
    <col min="4363" max="4611" width="9.140625" style="13"/>
    <col min="4612" max="4612" width="9.5703125" style="13" customWidth="1"/>
    <col min="4613" max="4613" width="26.5703125" style="13" customWidth="1"/>
    <col min="4614" max="4614" width="11.42578125" style="13" customWidth="1"/>
    <col min="4615" max="4615" width="63.5703125" style="13" customWidth="1"/>
    <col min="4616" max="4618" width="8.28515625" style="13" customWidth="1"/>
    <col min="4619" max="4867" width="9.140625" style="13"/>
    <col min="4868" max="4868" width="9.5703125" style="13" customWidth="1"/>
    <col min="4869" max="4869" width="26.5703125" style="13" customWidth="1"/>
    <col min="4870" max="4870" width="11.42578125" style="13" customWidth="1"/>
    <col min="4871" max="4871" width="63.5703125" style="13" customWidth="1"/>
    <col min="4872" max="4874" width="8.28515625" style="13" customWidth="1"/>
    <col min="4875" max="5123" width="9.140625" style="13"/>
    <col min="5124" max="5124" width="9.5703125" style="13" customWidth="1"/>
    <col min="5125" max="5125" width="26.5703125" style="13" customWidth="1"/>
    <col min="5126" max="5126" width="11.42578125" style="13" customWidth="1"/>
    <col min="5127" max="5127" width="63.5703125" style="13" customWidth="1"/>
    <col min="5128" max="5130" width="8.28515625" style="13" customWidth="1"/>
    <col min="5131" max="5379" width="9.140625" style="13"/>
    <col min="5380" max="5380" width="9.5703125" style="13" customWidth="1"/>
    <col min="5381" max="5381" width="26.5703125" style="13" customWidth="1"/>
    <col min="5382" max="5382" width="11.42578125" style="13" customWidth="1"/>
    <col min="5383" max="5383" width="63.5703125" style="13" customWidth="1"/>
    <col min="5384" max="5386" width="8.28515625" style="13" customWidth="1"/>
    <col min="5387" max="5635" width="9.140625" style="13"/>
    <col min="5636" max="5636" width="9.5703125" style="13" customWidth="1"/>
    <col min="5637" max="5637" width="26.5703125" style="13" customWidth="1"/>
    <col min="5638" max="5638" width="11.42578125" style="13" customWidth="1"/>
    <col min="5639" max="5639" width="63.5703125" style="13" customWidth="1"/>
    <col min="5640" max="5642" width="8.28515625" style="13" customWidth="1"/>
    <col min="5643" max="5891" width="9.140625" style="13"/>
    <col min="5892" max="5892" width="9.5703125" style="13" customWidth="1"/>
    <col min="5893" max="5893" width="26.5703125" style="13" customWidth="1"/>
    <col min="5894" max="5894" width="11.42578125" style="13" customWidth="1"/>
    <col min="5895" max="5895" width="63.5703125" style="13" customWidth="1"/>
    <col min="5896" max="5898" width="8.28515625" style="13" customWidth="1"/>
    <col min="5899" max="6147" width="9.140625" style="13"/>
    <col min="6148" max="6148" width="9.5703125" style="13" customWidth="1"/>
    <col min="6149" max="6149" width="26.5703125" style="13" customWidth="1"/>
    <col min="6150" max="6150" width="11.42578125" style="13" customWidth="1"/>
    <col min="6151" max="6151" width="63.5703125" style="13" customWidth="1"/>
    <col min="6152" max="6154" width="8.28515625" style="13" customWidth="1"/>
    <col min="6155" max="6403" width="9.140625" style="13"/>
    <col min="6404" max="6404" width="9.5703125" style="13" customWidth="1"/>
    <col min="6405" max="6405" width="26.5703125" style="13" customWidth="1"/>
    <col min="6406" max="6406" width="11.42578125" style="13" customWidth="1"/>
    <col min="6407" max="6407" width="63.5703125" style="13" customWidth="1"/>
    <col min="6408" max="6410" width="8.28515625" style="13" customWidth="1"/>
    <col min="6411" max="6659" width="9.140625" style="13"/>
    <col min="6660" max="6660" width="9.5703125" style="13" customWidth="1"/>
    <col min="6661" max="6661" width="26.5703125" style="13" customWidth="1"/>
    <col min="6662" max="6662" width="11.42578125" style="13" customWidth="1"/>
    <col min="6663" max="6663" width="63.5703125" style="13" customWidth="1"/>
    <col min="6664" max="6666" width="8.28515625" style="13" customWidth="1"/>
    <col min="6667" max="6915" width="9.140625" style="13"/>
    <col min="6916" max="6916" width="9.5703125" style="13" customWidth="1"/>
    <col min="6917" max="6917" width="26.5703125" style="13" customWidth="1"/>
    <col min="6918" max="6918" width="11.42578125" style="13" customWidth="1"/>
    <col min="6919" max="6919" width="63.5703125" style="13" customWidth="1"/>
    <col min="6920" max="6922" width="8.28515625" style="13" customWidth="1"/>
    <col min="6923" max="7171" width="9.140625" style="13"/>
    <col min="7172" max="7172" width="9.5703125" style="13" customWidth="1"/>
    <col min="7173" max="7173" width="26.5703125" style="13" customWidth="1"/>
    <col min="7174" max="7174" width="11.42578125" style="13" customWidth="1"/>
    <col min="7175" max="7175" width="63.5703125" style="13" customWidth="1"/>
    <col min="7176" max="7178" width="8.28515625" style="13" customWidth="1"/>
    <col min="7179" max="7427" width="9.140625" style="13"/>
    <col min="7428" max="7428" width="9.5703125" style="13" customWidth="1"/>
    <col min="7429" max="7429" width="26.5703125" style="13" customWidth="1"/>
    <col min="7430" max="7430" width="11.42578125" style="13" customWidth="1"/>
    <col min="7431" max="7431" width="63.5703125" style="13" customWidth="1"/>
    <col min="7432" max="7434" width="8.28515625" style="13" customWidth="1"/>
    <col min="7435" max="7683" width="9.140625" style="13"/>
    <col min="7684" max="7684" width="9.5703125" style="13" customWidth="1"/>
    <col min="7685" max="7685" width="26.5703125" style="13" customWidth="1"/>
    <col min="7686" max="7686" width="11.42578125" style="13" customWidth="1"/>
    <col min="7687" max="7687" width="63.5703125" style="13" customWidth="1"/>
    <col min="7688" max="7690" width="8.28515625" style="13" customWidth="1"/>
    <col min="7691" max="7939" width="9.140625" style="13"/>
    <col min="7940" max="7940" width="9.5703125" style="13" customWidth="1"/>
    <col min="7941" max="7941" width="26.5703125" style="13" customWidth="1"/>
    <col min="7942" max="7942" width="11.42578125" style="13" customWidth="1"/>
    <col min="7943" max="7943" width="63.5703125" style="13" customWidth="1"/>
    <col min="7944" max="7946" width="8.28515625" style="13" customWidth="1"/>
    <col min="7947" max="8195" width="9.140625" style="13"/>
    <col min="8196" max="8196" width="9.5703125" style="13" customWidth="1"/>
    <col min="8197" max="8197" width="26.5703125" style="13" customWidth="1"/>
    <col min="8198" max="8198" width="11.42578125" style="13" customWidth="1"/>
    <col min="8199" max="8199" width="63.5703125" style="13" customWidth="1"/>
    <col min="8200" max="8202" width="8.28515625" style="13" customWidth="1"/>
    <col min="8203" max="8451" width="9.140625" style="13"/>
    <col min="8452" max="8452" width="9.5703125" style="13" customWidth="1"/>
    <col min="8453" max="8453" width="26.5703125" style="13" customWidth="1"/>
    <col min="8454" max="8454" width="11.42578125" style="13" customWidth="1"/>
    <col min="8455" max="8455" width="63.5703125" style="13" customWidth="1"/>
    <col min="8456" max="8458" width="8.28515625" style="13" customWidth="1"/>
    <col min="8459" max="8707" width="9.140625" style="13"/>
    <col min="8708" max="8708" width="9.5703125" style="13" customWidth="1"/>
    <col min="8709" max="8709" width="26.5703125" style="13" customWidth="1"/>
    <col min="8710" max="8710" width="11.42578125" style="13" customWidth="1"/>
    <col min="8711" max="8711" width="63.5703125" style="13" customWidth="1"/>
    <col min="8712" max="8714" width="8.28515625" style="13" customWidth="1"/>
    <col min="8715" max="8963" width="9.140625" style="13"/>
    <col min="8964" max="8964" width="9.5703125" style="13" customWidth="1"/>
    <col min="8965" max="8965" width="26.5703125" style="13" customWidth="1"/>
    <col min="8966" max="8966" width="11.42578125" style="13" customWidth="1"/>
    <col min="8967" max="8967" width="63.5703125" style="13" customWidth="1"/>
    <col min="8968" max="8970" width="8.28515625" style="13" customWidth="1"/>
    <col min="8971" max="9219" width="9.140625" style="13"/>
    <col min="9220" max="9220" width="9.5703125" style="13" customWidth="1"/>
    <col min="9221" max="9221" width="26.5703125" style="13" customWidth="1"/>
    <col min="9222" max="9222" width="11.42578125" style="13" customWidth="1"/>
    <col min="9223" max="9223" width="63.5703125" style="13" customWidth="1"/>
    <col min="9224" max="9226" width="8.28515625" style="13" customWidth="1"/>
    <col min="9227" max="9475" width="9.140625" style="13"/>
    <col min="9476" max="9476" width="9.5703125" style="13" customWidth="1"/>
    <col min="9477" max="9477" width="26.5703125" style="13" customWidth="1"/>
    <col min="9478" max="9478" width="11.42578125" style="13" customWidth="1"/>
    <col min="9479" max="9479" width="63.5703125" style="13" customWidth="1"/>
    <col min="9480" max="9482" width="8.28515625" style="13" customWidth="1"/>
    <col min="9483" max="9731" width="9.140625" style="13"/>
    <col min="9732" max="9732" width="9.5703125" style="13" customWidth="1"/>
    <col min="9733" max="9733" width="26.5703125" style="13" customWidth="1"/>
    <col min="9734" max="9734" width="11.42578125" style="13" customWidth="1"/>
    <col min="9735" max="9735" width="63.5703125" style="13" customWidth="1"/>
    <col min="9736" max="9738" width="8.28515625" style="13" customWidth="1"/>
    <col min="9739" max="9987" width="9.140625" style="13"/>
    <col min="9988" max="9988" width="9.5703125" style="13" customWidth="1"/>
    <col min="9989" max="9989" width="26.5703125" style="13" customWidth="1"/>
    <col min="9990" max="9990" width="11.42578125" style="13" customWidth="1"/>
    <col min="9991" max="9991" width="63.5703125" style="13" customWidth="1"/>
    <col min="9992" max="9994" width="8.28515625" style="13" customWidth="1"/>
    <col min="9995" max="10243" width="9.140625" style="13"/>
    <col min="10244" max="10244" width="9.5703125" style="13" customWidth="1"/>
    <col min="10245" max="10245" width="26.5703125" style="13" customWidth="1"/>
    <col min="10246" max="10246" width="11.42578125" style="13" customWidth="1"/>
    <col min="10247" max="10247" width="63.5703125" style="13" customWidth="1"/>
    <col min="10248" max="10250" width="8.28515625" style="13" customWidth="1"/>
    <col min="10251" max="10499" width="9.140625" style="13"/>
    <col min="10500" max="10500" width="9.5703125" style="13" customWidth="1"/>
    <col min="10501" max="10501" width="26.5703125" style="13" customWidth="1"/>
    <col min="10502" max="10502" width="11.42578125" style="13" customWidth="1"/>
    <col min="10503" max="10503" width="63.5703125" style="13" customWidth="1"/>
    <col min="10504" max="10506" width="8.28515625" style="13" customWidth="1"/>
    <col min="10507" max="10755" width="9.140625" style="13"/>
    <col min="10756" max="10756" width="9.5703125" style="13" customWidth="1"/>
    <col min="10757" max="10757" width="26.5703125" style="13" customWidth="1"/>
    <col min="10758" max="10758" width="11.42578125" style="13" customWidth="1"/>
    <col min="10759" max="10759" width="63.5703125" style="13" customWidth="1"/>
    <col min="10760" max="10762" width="8.28515625" style="13" customWidth="1"/>
    <col min="10763" max="11011" width="9.140625" style="13"/>
    <col min="11012" max="11012" width="9.5703125" style="13" customWidth="1"/>
    <col min="11013" max="11013" width="26.5703125" style="13" customWidth="1"/>
    <col min="11014" max="11014" width="11.42578125" style="13" customWidth="1"/>
    <col min="11015" max="11015" width="63.5703125" style="13" customWidth="1"/>
    <col min="11016" max="11018" width="8.28515625" style="13" customWidth="1"/>
    <col min="11019" max="11267" width="9.140625" style="13"/>
    <col min="11268" max="11268" width="9.5703125" style="13" customWidth="1"/>
    <col min="11269" max="11269" width="26.5703125" style="13" customWidth="1"/>
    <col min="11270" max="11270" width="11.42578125" style="13" customWidth="1"/>
    <col min="11271" max="11271" width="63.5703125" style="13" customWidth="1"/>
    <col min="11272" max="11274" width="8.28515625" style="13" customWidth="1"/>
    <col min="11275" max="11523" width="9.140625" style="13"/>
    <col min="11524" max="11524" width="9.5703125" style="13" customWidth="1"/>
    <col min="11525" max="11525" width="26.5703125" style="13" customWidth="1"/>
    <col min="11526" max="11526" width="11.42578125" style="13" customWidth="1"/>
    <col min="11527" max="11527" width="63.5703125" style="13" customWidth="1"/>
    <col min="11528" max="11530" width="8.28515625" style="13" customWidth="1"/>
    <col min="11531" max="11779" width="9.140625" style="13"/>
    <col min="11780" max="11780" width="9.5703125" style="13" customWidth="1"/>
    <col min="11781" max="11781" width="26.5703125" style="13" customWidth="1"/>
    <col min="11782" max="11782" width="11.42578125" style="13" customWidth="1"/>
    <col min="11783" max="11783" width="63.5703125" style="13" customWidth="1"/>
    <col min="11784" max="11786" width="8.28515625" style="13" customWidth="1"/>
    <col min="11787" max="12035" width="9.140625" style="13"/>
    <col min="12036" max="12036" width="9.5703125" style="13" customWidth="1"/>
    <col min="12037" max="12037" width="26.5703125" style="13" customWidth="1"/>
    <col min="12038" max="12038" width="11.42578125" style="13" customWidth="1"/>
    <col min="12039" max="12039" width="63.5703125" style="13" customWidth="1"/>
    <col min="12040" max="12042" width="8.28515625" style="13" customWidth="1"/>
    <col min="12043" max="12291" width="9.140625" style="13"/>
    <col min="12292" max="12292" width="9.5703125" style="13" customWidth="1"/>
    <col min="12293" max="12293" width="26.5703125" style="13" customWidth="1"/>
    <col min="12294" max="12294" width="11.42578125" style="13" customWidth="1"/>
    <col min="12295" max="12295" width="63.5703125" style="13" customWidth="1"/>
    <col min="12296" max="12298" width="8.28515625" style="13" customWidth="1"/>
    <col min="12299" max="12547" width="9.140625" style="13"/>
    <col min="12548" max="12548" width="9.5703125" style="13" customWidth="1"/>
    <col min="12549" max="12549" width="26.5703125" style="13" customWidth="1"/>
    <col min="12550" max="12550" width="11.42578125" style="13" customWidth="1"/>
    <col min="12551" max="12551" width="63.5703125" style="13" customWidth="1"/>
    <col min="12552" max="12554" width="8.28515625" style="13" customWidth="1"/>
    <col min="12555" max="12803" width="9.140625" style="13"/>
    <col min="12804" max="12804" width="9.5703125" style="13" customWidth="1"/>
    <col min="12805" max="12805" width="26.5703125" style="13" customWidth="1"/>
    <col min="12806" max="12806" width="11.42578125" style="13" customWidth="1"/>
    <col min="12807" max="12807" width="63.5703125" style="13" customWidth="1"/>
    <col min="12808" max="12810" width="8.28515625" style="13" customWidth="1"/>
    <col min="12811" max="13059" width="9.140625" style="13"/>
    <col min="13060" max="13060" width="9.5703125" style="13" customWidth="1"/>
    <col min="13061" max="13061" width="26.5703125" style="13" customWidth="1"/>
    <col min="13062" max="13062" width="11.42578125" style="13" customWidth="1"/>
    <col min="13063" max="13063" width="63.5703125" style="13" customWidth="1"/>
    <col min="13064" max="13066" width="8.28515625" style="13" customWidth="1"/>
    <col min="13067" max="13315" width="9.140625" style="13"/>
    <col min="13316" max="13316" width="9.5703125" style="13" customWidth="1"/>
    <col min="13317" max="13317" width="26.5703125" style="13" customWidth="1"/>
    <col min="13318" max="13318" width="11.42578125" style="13" customWidth="1"/>
    <col min="13319" max="13319" width="63.5703125" style="13" customWidth="1"/>
    <col min="13320" max="13322" width="8.28515625" style="13" customWidth="1"/>
    <col min="13323" max="13571" width="9.140625" style="13"/>
    <col min="13572" max="13572" width="9.5703125" style="13" customWidth="1"/>
    <col min="13573" max="13573" width="26.5703125" style="13" customWidth="1"/>
    <col min="13574" max="13574" width="11.42578125" style="13" customWidth="1"/>
    <col min="13575" max="13575" width="63.5703125" style="13" customWidth="1"/>
    <col min="13576" max="13578" width="8.28515625" style="13" customWidth="1"/>
    <col min="13579" max="13827" width="9.140625" style="13"/>
    <col min="13828" max="13828" width="9.5703125" style="13" customWidth="1"/>
    <col min="13829" max="13829" width="26.5703125" style="13" customWidth="1"/>
    <col min="13830" max="13830" width="11.42578125" style="13" customWidth="1"/>
    <col min="13831" max="13831" width="63.5703125" style="13" customWidth="1"/>
    <col min="13832" max="13834" width="8.28515625" style="13" customWidth="1"/>
    <col min="13835" max="14083" width="9.140625" style="13"/>
    <col min="14084" max="14084" width="9.5703125" style="13" customWidth="1"/>
    <col min="14085" max="14085" width="26.5703125" style="13" customWidth="1"/>
    <col min="14086" max="14086" width="11.42578125" style="13" customWidth="1"/>
    <col min="14087" max="14087" width="63.5703125" style="13" customWidth="1"/>
    <col min="14088" max="14090" width="8.28515625" style="13" customWidth="1"/>
    <col min="14091" max="14339" width="9.140625" style="13"/>
    <col min="14340" max="14340" width="9.5703125" style="13" customWidth="1"/>
    <col min="14341" max="14341" width="26.5703125" style="13" customWidth="1"/>
    <col min="14342" max="14342" width="11.42578125" style="13" customWidth="1"/>
    <col min="14343" max="14343" width="63.5703125" style="13" customWidth="1"/>
    <col min="14344" max="14346" width="8.28515625" style="13" customWidth="1"/>
    <col min="14347" max="14595" width="9.140625" style="13"/>
    <col min="14596" max="14596" width="9.5703125" style="13" customWidth="1"/>
    <col min="14597" max="14597" width="26.5703125" style="13" customWidth="1"/>
    <col min="14598" max="14598" width="11.42578125" style="13" customWidth="1"/>
    <col min="14599" max="14599" width="63.5703125" style="13" customWidth="1"/>
    <col min="14600" max="14602" width="8.28515625" style="13" customWidth="1"/>
    <col min="14603" max="14851" width="9.140625" style="13"/>
    <col min="14852" max="14852" width="9.5703125" style="13" customWidth="1"/>
    <col min="14853" max="14853" width="26.5703125" style="13" customWidth="1"/>
    <col min="14854" max="14854" width="11.42578125" style="13" customWidth="1"/>
    <col min="14855" max="14855" width="63.5703125" style="13" customWidth="1"/>
    <col min="14856" max="14858" width="8.28515625" style="13" customWidth="1"/>
    <col min="14859" max="15107" width="9.140625" style="13"/>
    <col min="15108" max="15108" width="9.5703125" style="13" customWidth="1"/>
    <col min="15109" max="15109" width="26.5703125" style="13" customWidth="1"/>
    <col min="15110" max="15110" width="11.42578125" style="13" customWidth="1"/>
    <col min="15111" max="15111" width="63.5703125" style="13" customWidth="1"/>
    <col min="15112" max="15114" width="8.28515625" style="13" customWidth="1"/>
    <col min="15115" max="15363" width="9.140625" style="13"/>
    <col min="15364" max="15364" width="9.5703125" style="13" customWidth="1"/>
    <col min="15365" max="15365" width="26.5703125" style="13" customWidth="1"/>
    <col min="15366" max="15366" width="11.42578125" style="13" customWidth="1"/>
    <col min="15367" max="15367" width="63.5703125" style="13" customWidth="1"/>
    <col min="15368" max="15370" width="8.28515625" style="13" customWidth="1"/>
    <col min="15371" max="15619" width="9.140625" style="13"/>
    <col min="15620" max="15620" width="9.5703125" style="13" customWidth="1"/>
    <col min="15621" max="15621" width="26.5703125" style="13" customWidth="1"/>
    <col min="15622" max="15622" width="11.42578125" style="13" customWidth="1"/>
    <col min="15623" max="15623" width="63.5703125" style="13" customWidth="1"/>
    <col min="15624" max="15626" width="8.28515625" style="13" customWidth="1"/>
    <col min="15627" max="15875" width="9.140625" style="13"/>
    <col min="15876" max="15876" width="9.5703125" style="13" customWidth="1"/>
    <col min="15877" max="15877" width="26.5703125" style="13" customWidth="1"/>
    <col min="15878" max="15878" width="11.42578125" style="13" customWidth="1"/>
    <col min="15879" max="15879" width="63.5703125" style="13" customWidth="1"/>
    <col min="15880" max="15882" width="8.28515625" style="13" customWidth="1"/>
    <col min="15883" max="16131" width="9.140625" style="13"/>
    <col min="16132" max="16132" width="9.5703125" style="13" customWidth="1"/>
    <col min="16133" max="16133" width="26.5703125" style="13" customWidth="1"/>
    <col min="16134" max="16134" width="11.42578125" style="13" customWidth="1"/>
    <col min="16135" max="16135" width="63.5703125" style="13" customWidth="1"/>
    <col min="16136" max="16138" width="8.28515625" style="13" customWidth="1"/>
    <col min="16139" max="16384" width="9.140625" style="13"/>
  </cols>
  <sheetData>
    <row r="2" spans="1:14" ht="15.75">
      <c r="C2" s="391" t="s">
        <v>0</v>
      </c>
      <c r="D2" s="391"/>
      <c r="E2" s="391"/>
      <c r="F2" s="391"/>
      <c r="G2" s="391"/>
      <c r="H2" s="391"/>
      <c r="I2" s="260"/>
      <c r="J2" s="260"/>
      <c r="K2" s="13"/>
    </row>
    <row r="3" spans="1:14" ht="15.75">
      <c r="C3" s="391" t="s">
        <v>1601</v>
      </c>
      <c r="D3" s="391"/>
      <c r="E3" s="391"/>
      <c r="F3" s="391"/>
      <c r="G3" s="391"/>
      <c r="H3" s="391"/>
      <c r="I3" s="260"/>
      <c r="J3" s="260"/>
      <c r="K3" s="13"/>
    </row>
    <row r="4" spans="1:14" ht="12">
      <c r="C4" s="13" t="s">
        <v>3162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4580</v>
      </c>
      <c r="N5" s="7">
        <f>SUM(N8:N678)</f>
        <v>0</v>
      </c>
    </row>
    <row r="6" spans="1:14" ht="48.75" thickBot="1">
      <c r="A6" s="217" t="s">
        <v>4526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4503</v>
      </c>
      <c r="J6" s="278" t="s">
        <v>1598</v>
      </c>
      <c r="K6" s="56" t="s">
        <v>1597</v>
      </c>
      <c r="L6" s="56" t="s">
        <v>4578</v>
      </c>
      <c r="M6" s="56" t="s">
        <v>1597</v>
      </c>
      <c r="N6" s="57" t="s">
        <v>4579</v>
      </c>
    </row>
    <row r="7" spans="1:14" ht="11.25" customHeight="1" thickBot="1">
      <c r="C7" s="386" t="s">
        <v>691</v>
      </c>
      <c r="D7" s="386"/>
      <c r="E7" s="386"/>
      <c r="F7" s="386"/>
      <c r="G7" s="386"/>
      <c r="H7" s="388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90.2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90.2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91.3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91.3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3152</v>
      </c>
      <c r="D11" s="139" t="s">
        <v>3153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91.3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91.3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2727</v>
      </c>
      <c r="D12" s="139" t="s">
        <v>2728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91.3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91.3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2729</v>
      </c>
      <c r="D13" s="139" t="s">
        <v>2730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91.3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91.3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2042</v>
      </c>
      <c r="D14" s="139" t="s">
        <v>2731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91.3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91.3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2043</v>
      </c>
      <c r="D15" s="139" t="s">
        <v>2732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91.3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91.3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3090</v>
      </c>
      <c r="D16" s="139" t="s">
        <v>3091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91.3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91.3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2044</v>
      </c>
      <c r="D17" s="139" t="s">
        <v>2733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91.3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91.3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2045</v>
      </c>
      <c r="D18" s="142" t="s">
        <v>2734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91.3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91.3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6" t="s">
        <v>3103</v>
      </c>
      <c r="D19" s="386"/>
      <c r="E19" s="386"/>
      <c r="F19" s="386"/>
      <c r="G19" s="386"/>
      <c r="H19" s="388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3104</v>
      </c>
      <c r="D20" s="145" t="s">
        <v>3105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58.3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58.3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3106</v>
      </c>
      <c r="D21" s="139" t="s">
        <v>3107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58.3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58.3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3108</v>
      </c>
      <c r="D22" s="139" t="s">
        <v>3109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58.3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58.3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3110</v>
      </c>
      <c r="D23" s="139" t="s">
        <v>3111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58.3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58.3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3112</v>
      </c>
      <c r="D24" s="139" t="s">
        <v>3113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58.3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58.3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3114</v>
      </c>
      <c r="D25" s="139" t="s">
        <v>3115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58.3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58.3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3116</v>
      </c>
      <c r="D26" s="139" t="s">
        <v>3117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58.3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58.3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3118</v>
      </c>
      <c r="D27" s="139" t="s">
        <v>3119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58.3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58.3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3120</v>
      </c>
      <c r="D28" s="139" t="s">
        <v>3121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58.3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58.3</v>
      </c>
      <c r="N28" s="62">
        <f t="shared" si="0"/>
        <v>0</v>
      </c>
    </row>
    <row r="29" spans="1:14" ht="11.25" customHeight="1" thickBot="1">
      <c r="A29" s="211"/>
      <c r="C29" s="386" t="s">
        <v>697</v>
      </c>
      <c r="D29" s="386"/>
      <c r="E29" s="386"/>
      <c r="F29" s="386"/>
      <c r="G29" s="386"/>
      <c r="H29" s="388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8331.4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8331.4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8331.4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8331.4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8331.4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8331.4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8331.4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8331.4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1252.9000000000001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1252.9000000000001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1252.9000000000001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1252.9000000000001</v>
      </c>
      <c r="N36" s="62">
        <f t="shared" si="0"/>
        <v>0</v>
      </c>
    </row>
    <row r="37" spans="1:14" ht="11.25" customHeight="1" thickBot="1">
      <c r="A37" s="211"/>
      <c r="C37" s="386" t="s">
        <v>647</v>
      </c>
      <c r="D37" s="386"/>
      <c r="E37" s="386"/>
      <c r="F37" s="386"/>
      <c r="G37" s="386"/>
      <c r="H37" s="388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91.3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91.3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97.9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97.9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106.7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106.7</v>
      </c>
      <c r="N40" s="62">
        <f t="shared" si="0"/>
        <v>0</v>
      </c>
    </row>
    <row r="41" spans="1:14" ht="11.25" customHeight="1" thickBot="1">
      <c r="A41" s="211"/>
      <c r="C41" s="386" t="s">
        <v>648</v>
      </c>
      <c r="D41" s="386"/>
      <c r="E41" s="386"/>
      <c r="F41" s="386"/>
      <c r="G41" s="386"/>
      <c r="H41" s="388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90.2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90.2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97.68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97.68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106.7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106.7</v>
      </c>
      <c r="N44" s="62">
        <f t="shared" si="0"/>
        <v>0</v>
      </c>
    </row>
    <row r="45" spans="1:14" ht="11.25" customHeight="1" thickBot="1">
      <c r="A45" s="211"/>
      <c r="C45" s="386" t="s">
        <v>723</v>
      </c>
      <c r="D45" s="386"/>
      <c r="E45" s="386"/>
      <c r="F45" s="386"/>
      <c r="G45" s="386"/>
      <c r="H45" s="388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39.6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39.6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39.6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39.6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39.6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39.6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41.8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41.8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39.6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39.6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41.8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41.8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39.6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39.6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39.6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39.6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39.6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39.6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39.6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39.6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39.6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39.6</v>
      </c>
      <c r="N56" s="62">
        <f t="shared" si="0"/>
        <v>0</v>
      </c>
    </row>
    <row r="57" spans="1:14" ht="11.25" customHeight="1">
      <c r="A57" s="211"/>
      <c r="B57" s="13" t="s">
        <v>645</v>
      </c>
      <c r="C57" s="389" t="s">
        <v>2601</v>
      </c>
      <c r="D57" s="389"/>
      <c r="E57" s="389"/>
      <c r="F57" s="389"/>
      <c r="G57" s="389"/>
      <c r="H57" s="390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2603</v>
      </c>
      <c r="D58" s="142" t="s">
        <v>2604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336.6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336.6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2605</v>
      </c>
      <c r="D59" s="142" t="s">
        <v>2606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336.6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336.6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2607</v>
      </c>
      <c r="D60" s="142" t="s">
        <v>2608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336.6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336.6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2609</v>
      </c>
      <c r="D61" s="142" t="s">
        <v>2610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336.6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336.6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2611</v>
      </c>
      <c r="D62" s="142" t="s">
        <v>2612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336.6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336.6</v>
      </c>
      <c r="N62" s="62">
        <f t="shared" si="0"/>
        <v>0</v>
      </c>
    </row>
    <row r="63" spans="1:14" ht="11.25" customHeight="1" thickBot="1">
      <c r="A63" s="211"/>
      <c r="C63" s="386" t="s">
        <v>650</v>
      </c>
      <c r="D63" s="386"/>
      <c r="E63" s="386"/>
      <c r="F63" s="386"/>
      <c r="G63" s="386"/>
      <c r="H63" s="387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6362.4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6362.4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6362.4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6362.4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2691</v>
      </c>
      <c r="D66" s="139" t="s">
        <v>2692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6362.4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6362.4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2693</v>
      </c>
      <c r="D67" s="139" t="s">
        <v>2694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6177.6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6177.6</v>
      </c>
      <c r="N67" s="62">
        <f t="shared" si="0"/>
        <v>0</v>
      </c>
    </row>
    <row r="68" spans="1:14" ht="11.25" customHeight="1" thickBot="1">
      <c r="A68" s="211"/>
      <c r="C68" s="386" t="s">
        <v>651</v>
      </c>
      <c r="D68" s="386"/>
      <c r="E68" s="386"/>
      <c r="F68" s="386"/>
      <c r="G68" s="386"/>
      <c r="H68" s="387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1160.5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1160.5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1160.5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1160.5</v>
      </c>
      <c r="N70" s="62">
        <f t="shared" si="0"/>
        <v>0</v>
      </c>
    </row>
    <row r="71" spans="1:14" ht="11.25" customHeight="1" thickBot="1">
      <c r="A71" s="211"/>
      <c r="C71" s="386" t="s">
        <v>2688</v>
      </c>
      <c r="D71" s="386"/>
      <c r="E71" s="386"/>
      <c r="F71" s="386"/>
      <c r="G71" s="386"/>
      <c r="H71" s="387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2695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210.1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210.1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2696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211.2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211.2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2697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211.2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211.2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2698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299.2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299.2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2699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299.2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299.2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2700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299.2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299.2</v>
      </c>
      <c r="N77" s="62">
        <f t="shared" si="17"/>
        <v>0</v>
      </c>
    </row>
    <row r="78" spans="1:14" ht="11.25" customHeight="1" thickBot="1">
      <c r="A78" s="211"/>
      <c r="C78" s="386" t="s">
        <v>752</v>
      </c>
      <c r="D78" s="386"/>
      <c r="E78" s="386"/>
      <c r="F78" s="386"/>
      <c r="G78" s="386"/>
      <c r="H78" s="387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6" t="s">
        <v>753</v>
      </c>
      <c r="D79" s="386"/>
      <c r="E79" s="386"/>
      <c r="F79" s="386"/>
      <c r="G79" s="386"/>
      <c r="H79" s="387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52.8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52.8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52.8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52.8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52.8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52.8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52.8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52.8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52.8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52.8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52.8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52.8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52.8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52.8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137.28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137.28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137.28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137.28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137.28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137.28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137.28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137.28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137.28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137.28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137.28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137.28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130.13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130.13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130.13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130.13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129.36000000000001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129.36000000000001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3154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147.4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147.4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2735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147.4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147.4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2736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147.4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147.4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2046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147.4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147.4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2047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147.4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147.4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2048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147.4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147.4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2049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147.4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147.4</v>
      </c>
      <c r="N105" s="62">
        <f t="shared" si="17"/>
        <v>0</v>
      </c>
    </row>
    <row r="106" spans="1:14" ht="11.25" customHeight="1" thickBot="1">
      <c r="A106" s="211"/>
      <c r="C106" s="386" t="s">
        <v>771</v>
      </c>
      <c r="D106" s="386"/>
      <c r="E106" s="386"/>
      <c r="F106" s="386"/>
      <c r="G106" s="386"/>
      <c r="H106" s="387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6303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6303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9997.9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9997.9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12888.7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12888.7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12888.7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12888.7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5364.48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5364.48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2201.7600000000002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2201.7600000000002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8439.2000000000007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8439.2000000000007</v>
      </c>
      <c r="N113" s="62">
        <f t="shared" si="17"/>
        <v>0</v>
      </c>
    </row>
    <row r="114" spans="1:14" ht="11.25" customHeight="1" thickBot="1">
      <c r="A114" s="211"/>
      <c r="C114" s="386" t="s">
        <v>786</v>
      </c>
      <c r="D114" s="386"/>
      <c r="E114" s="386"/>
      <c r="F114" s="386"/>
      <c r="G114" s="386"/>
      <c r="H114" s="387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166.1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166.1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166.1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166.1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166.1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166.1</v>
      </c>
      <c r="N117" s="62">
        <f t="shared" si="17"/>
        <v>0</v>
      </c>
    </row>
    <row r="118" spans="1:14" ht="11.25" customHeight="1" thickBot="1">
      <c r="A118" s="211"/>
      <c r="C118" s="386" t="s">
        <v>793</v>
      </c>
      <c r="D118" s="386"/>
      <c r="E118" s="386"/>
      <c r="F118" s="386"/>
      <c r="G118" s="386"/>
      <c r="H118" s="387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114.4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114.4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114.4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114.4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114.4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114.4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114.4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114.4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114.4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114.4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6" t="s">
        <v>2689</v>
      </c>
      <c r="D124" s="386"/>
      <c r="E124" s="386"/>
      <c r="F124" s="386"/>
      <c r="G124" s="386"/>
      <c r="H124" s="387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2701</v>
      </c>
      <c r="D125" s="139" t="s">
        <v>2702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190.3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190.3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2703</v>
      </c>
      <c r="D126" s="139" t="s">
        <v>2704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190.3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190.3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2705</v>
      </c>
      <c r="D127" s="139" t="s">
        <v>2706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190.3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190.3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2707</v>
      </c>
      <c r="D128" s="139" t="s">
        <v>2708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190.3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190.3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2709</v>
      </c>
      <c r="D129" s="139" t="s">
        <v>2710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190.3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190.3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2711</v>
      </c>
      <c r="D130" s="139" t="s">
        <v>2712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190.3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190.3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2713</v>
      </c>
      <c r="D131" s="139" t="s">
        <v>2714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190.3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190.3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2715</v>
      </c>
      <c r="D132" s="139" t="s">
        <v>2716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190.3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190.3</v>
      </c>
      <c r="N132" s="62">
        <f t="shared" si="17"/>
        <v>0</v>
      </c>
    </row>
    <row r="133" spans="1:14" ht="11.25" customHeight="1" thickBot="1">
      <c r="A133" s="211"/>
      <c r="C133" s="386" t="s">
        <v>2775</v>
      </c>
      <c r="D133" s="386"/>
      <c r="E133" s="386"/>
      <c r="F133" s="386"/>
      <c r="G133" s="386"/>
      <c r="H133" s="387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2776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371.8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371.8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2777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371.8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371.8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2778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371.8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371.8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2779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371.8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371.8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2780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371.8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371.8</v>
      </c>
      <c r="N138" s="62">
        <f t="shared" si="38"/>
        <v>0</v>
      </c>
    </row>
    <row r="139" spans="1:14" ht="11.25" customHeight="1" thickBot="1">
      <c r="A139" s="211"/>
      <c r="C139" s="386" t="s">
        <v>804</v>
      </c>
      <c r="D139" s="386"/>
      <c r="E139" s="386"/>
      <c r="F139" s="386"/>
      <c r="G139" s="386"/>
      <c r="H139" s="387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3417.7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3417.7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5118.96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5118.96</v>
      </c>
      <c r="N141" s="62">
        <f t="shared" si="38"/>
        <v>0</v>
      </c>
    </row>
    <row r="142" spans="1:14" ht="11.25" customHeight="1" thickBot="1">
      <c r="A142" s="211"/>
      <c r="C142" s="386" t="s">
        <v>809</v>
      </c>
      <c r="D142" s="386"/>
      <c r="E142" s="386"/>
      <c r="F142" s="386"/>
      <c r="G142" s="386"/>
      <c r="H142" s="387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176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176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176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176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165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165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165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165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165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165</v>
      </c>
      <c r="N147" s="62">
        <f t="shared" si="38"/>
        <v>0</v>
      </c>
    </row>
    <row r="148" spans="1:14" ht="11.25" customHeight="1" thickBot="1">
      <c r="A148" s="211"/>
      <c r="C148" s="386" t="s">
        <v>820</v>
      </c>
      <c r="D148" s="386"/>
      <c r="E148" s="386"/>
      <c r="F148" s="386"/>
      <c r="G148" s="386"/>
      <c r="H148" s="387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1989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108.9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108.9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1990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108.9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108.9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1991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108.9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108.9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1992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108.9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108.9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1993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108.9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108.9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1994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108.9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108.9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1995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108.9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108.9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1996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108.9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108.9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1997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108.9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108.9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1998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108.9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108.9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1999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143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143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2000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143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143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2001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147.4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147.4</v>
      </c>
      <c r="N161" s="62">
        <f t="shared" si="38"/>
        <v>0</v>
      </c>
    </row>
    <row r="162" spans="1:14" ht="11.25" customHeight="1" thickBot="1">
      <c r="A162" s="211"/>
      <c r="C162" s="386" t="s">
        <v>834</v>
      </c>
      <c r="D162" s="386"/>
      <c r="E162" s="386"/>
      <c r="F162" s="386"/>
      <c r="G162" s="386"/>
      <c r="H162" s="387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6" t="s">
        <v>835</v>
      </c>
      <c r="D163" s="386"/>
      <c r="E163" s="386"/>
      <c r="F163" s="386"/>
      <c r="G163" s="386"/>
      <c r="H163" s="387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99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99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99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99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99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99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99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99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99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99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105.6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105.6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99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99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105.6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105.6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105.6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105.6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161.04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161.04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157.30000000000001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157.30000000000001</v>
      </c>
      <c r="N174" s="62">
        <f t="shared" si="38"/>
        <v>0</v>
      </c>
    </row>
    <row r="175" spans="1:14" ht="11.25" customHeight="1" thickBot="1">
      <c r="A175" s="211"/>
      <c r="C175" s="386" t="s">
        <v>2002</v>
      </c>
      <c r="D175" s="386"/>
      <c r="E175" s="386"/>
      <c r="F175" s="386"/>
      <c r="G175" s="386"/>
      <c r="H175" s="387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2003</v>
      </c>
      <c r="D176" s="139" t="s">
        <v>2004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79.2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79.2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2005</v>
      </c>
      <c r="D177" s="139" t="s">
        <v>2006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77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77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2007</v>
      </c>
      <c r="D178" s="139" t="s">
        <v>2008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77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77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2009</v>
      </c>
      <c r="D179" s="139" t="s">
        <v>2010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77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77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2011</v>
      </c>
      <c r="D180" s="139" t="s">
        <v>2012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77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77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2013</v>
      </c>
      <c r="D181" s="139" t="s">
        <v>2014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77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77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2015</v>
      </c>
      <c r="D182" s="139" t="s">
        <v>2016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77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77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2017</v>
      </c>
      <c r="D183" s="139" t="s">
        <v>2018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77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77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2019</v>
      </c>
      <c r="D184" s="139" t="s">
        <v>2020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77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77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2021</v>
      </c>
      <c r="D185" s="139" t="s">
        <v>2022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77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77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2023</v>
      </c>
      <c r="D186" s="139" t="s">
        <v>2024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77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77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2025</v>
      </c>
      <c r="D187" s="139" t="s">
        <v>2026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77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77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2027</v>
      </c>
      <c r="D188" s="139" t="s">
        <v>2028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77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77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2029</v>
      </c>
      <c r="D189" s="139" t="s">
        <v>2030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90.2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90.2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2031</v>
      </c>
      <c r="D190" s="139" t="s">
        <v>2032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90.2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90.2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2033</v>
      </c>
      <c r="D191" s="139" t="s">
        <v>2034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90.2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90.2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2035</v>
      </c>
      <c r="D192" s="139" t="s">
        <v>2036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90.2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90.2</v>
      </c>
      <c r="N192" s="62">
        <f t="shared" si="38"/>
        <v>0</v>
      </c>
    </row>
    <row r="193" spans="1:14" ht="11.25" customHeight="1" thickBot="1">
      <c r="A193" s="211"/>
      <c r="C193" s="386" t="s">
        <v>858</v>
      </c>
      <c r="D193" s="386"/>
      <c r="E193" s="386"/>
      <c r="F193" s="386"/>
      <c r="G193" s="386"/>
      <c r="H193" s="387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2529.12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2529.12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1142.9000000000001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1142.9000000000001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3103.1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3103.1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436.7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436.7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661.1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661.1</v>
      </c>
      <c r="N198" s="62">
        <f t="shared" si="38"/>
        <v>0</v>
      </c>
    </row>
    <row r="199" spans="1:14" ht="11.25" customHeight="1" thickBot="1">
      <c r="A199" s="211"/>
      <c r="C199" s="386" t="s">
        <v>2690</v>
      </c>
      <c r="D199" s="386"/>
      <c r="E199" s="386"/>
      <c r="F199" s="386"/>
      <c r="G199" s="386"/>
      <c r="H199" s="387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2717</v>
      </c>
      <c r="D200" s="139" t="s">
        <v>2718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343.2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343.2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2719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343.2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343.2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2720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343.2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343.2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2721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236.5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236.5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2722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236.5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236.5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2723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229.9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229.9</v>
      </c>
      <c r="N205" s="62">
        <f t="shared" si="55"/>
        <v>0</v>
      </c>
    </row>
    <row r="206" spans="1:14" ht="11.25" customHeight="1" thickBot="1">
      <c r="A206" s="211"/>
      <c r="C206" s="386" t="s">
        <v>869</v>
      </c>
      <c r="D206" s="386"/>
      <c r="E206" s="386"/>
      <c r="F206" s="386"/>
      <c r="G206" s="386"/>
      <c r="H206" s="387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6" t="s">
        <v>870</v>
      </c>
      <c r="D207" s="386"/>
      <c r="E207" s="386"/>
      <c r="F207" s="386"/>
      <c r="G207" s="386"/>
      <c r="H207" s="387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389.4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389.4</v>
      </c>
      <c r="N208" s="62">
        <f t="shared" si="55"/>
        <v>0</v>
      </c>
    </row>
    <row r="209" spans="1:14" ht="11.25" customHeight="1" thickBot="1">
      <c r="A209" s="211"/>
      <c r="C209" s="386" t="s">
        <v>653</v>
      </c>
      <c r="D209" s="386"/>
      <c r="E209" s="386"/>
      <c r="F209" s="386"/>
      <c r="G209" s="386"/>
      <c r="H209" s="387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145.19999999999999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145.19999999999999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145.19999999999999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145.19999999999999</v>
      </c>
      <c r="N211" s="62">
        <f t="shared" si="55"/>
        <v>0</v>
      </c>
    </row>
    <row r="212" spans="1:14" ht="11.25" customHeight="1" thickBot="1">
      <c r="A212" s="211"/>
      <c r="C212" s="386" t="s">
        <v>654</v>
      </c>
      <c r="D212" s="386"/>
      <c r="E212" s="386"/>
      <c r="F212" s="386"/>
      <c r="G212" s="386"/>
      <c r="H212" s="387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205.7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205.7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205.7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205.7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200.2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200.2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212.3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212.3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535.91999999999996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535.91999999999996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535.91999999999996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535.91999999999996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4897.2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4897.2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4754.2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4754.2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4555.32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4555.32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8604.2000000000007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8604.2000000000007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8604.2000000000007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8604.2000000000007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8194.56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8194.56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2294.6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2294.6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3099.8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3099.8</v>
      </c>
      <c r="N226" s="62">
        <f t="shared" si="55"/>
        <v>0</v>
      </c>
    </row>
    <row r="227" spans="1:14" ht="11.25" customHeight="1" thickBot="1">
      <c r="A227" s="211"/>
      <c r="C227" s="386" t="s">
        <v>910</v>
      </c>
      <c r="D227" s="386"/>
      <c r="E227" s="386"/>
      <c r="F227" s="386"/>
      <c r="G227" s="386"/>
      <c r="H227" s="387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784.3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784.3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361.9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361.9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1817.2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1817.2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1568.6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1568.6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1617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1617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2002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2002</v>
      </c>
      <c r="N233" s="62">
        <f t="shared" si="55"/>
        <v>0</v>
      </c>
    </row>
    <row r="234" spans="1:14" ht="11.25" customHeight="1" thickBot="1">
      <c r="A234" s="211"/>
      <c r="C234" s="386" t="s">
        <v>655</v>
      </c>
      <c r="D234" s="386"/>
      <c r="E234" s="386"/>
      <c r="F234" s="386"/>
      <c r="G234" s="386"/>
      <c r="H234" s="387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6" t="s">
        <v>656</v>
      </c>
      <c r="D235" s="386"/>
      <c r="E235" s="386"/>
      <c r="F235" s="386"/>
      <c r="G235" s="386"/>
      <c r="H235" s="387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223.08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223.08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250.8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250.8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1949.2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1949.2</v>
      </c>
      <c r="N239" s="62">
        <f t="shared" si="55"/>
        <v>0</v>
      </c>
    </row>
    <row r="240" spans="1:14" ht="11.25" customHeight="1" thickBot="1">
      <c r="A240" s="211"/>
      <c r="C240" s="386" t="s">
        <v>657</v>
      </c>
      <c r="D240" s="386"/>
      <c r="E240" s="386"/>
      <c r="F240" s="386"/>
      <c r="G240" s="386"/>
      <c r="H240" s="387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1051.5999999999999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1051.5999999999999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1051.5999999999999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1051.5999999999999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1051.5999999999999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1051.5999999999999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1051.5999999999999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1051.5999999999999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515.9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515.9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515.9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515.9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515.9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515.9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515.9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515.9</v>
      </c>
      <c r="N249" s="62">
        <f t="shared" si="55"/>
        <v>0</v>
      </c>
    </row>
    <row r="250" spans="1:14" ht="11.25" customHeight="1" thickBot="1">
      <c r="A250" s="211"/>
      <c r="C250" s="386" t="s">
        <v>658</v>
      </c>
      <c r="D250" s="386"/>
      <c r="E250" s="386"/>
      <c r="F250" s="386"/>
      <c r="G250" s="386"/>
      <c r="H250" s="387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901.56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901.56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1511.4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1511.4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3092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1532.3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1532.3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1940.4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1940.4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1496.88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1496.88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2481.6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2481.6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1665.84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1665.84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2591.16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2591.16</v>
      </c>
      <c r="N258" s="62">
        <f t="shared" si="55"/>
        <v>0</v>
      </c>
    </row>
    <row r="259" spans="1:14" ht="11.25" customHeight="1" thickBot="1">
      <c r="A259" s="211"/>
      <c r="C259" s="386" t="s">
        <v>660</v>
      </c>
      <c r="D259" s="386"/>
      <c r="E259" s="386"/>
      <c r="F259" s="386"/>
      <c r="G259" s="386"/>
      <c r="H259" s="387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1493.8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1493.8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1345.08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1345.08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1400.3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1400.3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2325.4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2325.4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1335.4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1335.4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1907.4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1907.4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1553.2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1553.2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2143.6799999999998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2143.6799999999998</v>
      </c>
      <c r="N267" s="62">
        <f t="shared" si="72"/>
        <v>0</v>
      </c>
    </row>
    <row r="268" spans="1:14" ht="11.25" customHeight="1" thickBot="1">
      <c r="A268" s="211"/>
      <c r="C268" s="386" t="s">
        <v>661</v>
      </c>
      <c r="D268" s="386"/>
      <c r="E268" s="386"/>
      <c r="F268" s="386"/>
      <c r="G268" s="386"/>
      <c r="H268" s="387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147.4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147.4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116.6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116.6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116.6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116.6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100.1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100.1</v>
      </c>
      <c r="N272" s="62">
        <f t="shared" si="72"/>
        <v>0</v>
      </c>
    </row>
    <row r="273" spans="1:14" ht="11.25" customHeight="1" thickBot="1">
      <c r="A273" s="211"/>
      <c r="C273" s="386" t="s">
        <v>662</v>
      </c>
      <c r="D273" s="386"/>
      <c r="E273" s="386"/>
      <c r="F273" s="386"/>
      <c r="G273" s="386"/>
      <c r="H273" s="387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1370.6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1370.6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1370.6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1370.6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1370.6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1370.6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2040.72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2040.72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1993.2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1993.2</v>
      </c>
      <c r="N278" s="62">
        <f t="shared" si="72"/>
        <v>0</v>
      </c>
    </row>
    <row r="279" spans="1:14" ht="11.25" customHeight="1" thickBot="1">
      <c r="A279" s="211"/>
      <c r="C279" s="386" t="s">
        <v>663</v>
      </c>
      <c r="D279" s="386"/>
      <c r="E279" s="386"/>
      <c r="F279" s="386"/>
      <c r="G279" s="386"/>
      <c r="H279" s="387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275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275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1172.5999999999999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1172.5999999999999</v>
      </c>
      <c r="N281" s="62">
        <f t="shared" si="72"/>
        <v>0</v>
      </c>
    </row>
    <row r="282" spans="1:14" ht="11.25" customHeight="1" thickBot="1">
      <c r="A282" s="211"/>
      <c r="C282" s="386" t="s">
        <v>664</v>
      </c>
      <c r="D282" s="386"/>
      <c r="E282" s="386"/>
      <c r="F282" s="386"/>
      <c r="G282" s="386"/>
      <c r="H282" s="387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2613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200.2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200.2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2892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200.2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200.2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200.2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200.2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200.2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200.2</v>
      </c>
      <c r="N286" s="62">
        <f t="shared" si="72"/>
        <v>0</v>
      </c>
    </row>
    <row r="287" spans="1:14" ht="11.25" customHeight="1" thickBot="1">
      <c r="A287" s="211"/>
      <c r="C287" s="386" t="s">
        <v>665</v>
      </c>
      <c r="D287" s="386"/>
      <c r="E287" s="386"/>
      <c r="F287" s="386"/>
      <c r="G287" s="386"/>
      <c r="H287" s="387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6635.64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6635.64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10686.72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10686.72</v>
      </c>
      <c r="N289" s="62">
        <f t="shared" si="72"/>
        <v>0</v>
      </c>
    </row>
    <row r="290" spans="1:14" ht="11.25" customHeight="1" thickBot="1">
      <c r="A290" s="211"/>
      <c r="C290" s="386" t="s">
        <v>1004</v>
      </c>
      <c r="D290" s="386"/>
      <c r="E290" s="386"/>
      <c r="F290" s="386"/>
      <c r="G290" s="386"/>
      <c r="H290" s="387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2740.1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2740.1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2740.1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2740.1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992.2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992.2</v>
      </c>
      <c r="N293" s="62">
        <f t="shared" si="72"/>
        <v>0</v>
      </c>
    </row>
    <row r="294" spans="1:14" ht="11.25" customHeight="1" thickBot="1">
      <c r="A294" s="211"/>
      <c r="C294" s="386" t="s">
        <v>666</v>
      </c>
      <c r="D294" s="386"/>
      <c r="E294" s="386"/>
      <c r="F294" s="386"/>
      <c r="G294" s="386"/>
      <c r="H294" s="387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1914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1914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2189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2189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2934.8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2934.8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1527.24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1527.24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3149.3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3149.3</v>
      </c>
      <c r="N299" s="62">
        <f t="shared" si="72"/>
        <v>0</v>
      </c>
    </row>
    <row r="300" spans="1:14" ht="11.25" customHeight="1" thickBot="1">
      <c r="A300" s="211"/>
      <c r="C300" s="386" t="s">
        <v>667</v>
      </c>
      <c r="D300" s="386"/>
      <c r="E300" s="386"/>
      <c r="F300" s="386"/>
      <c r="G300" s="386"/>
      <c r="H300" s="387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146.52000000000001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146.52000000000001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157.08000000000001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157.08000000000001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233.64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233.64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141.24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141.24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153.12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153.12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227.04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227.04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392.04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392.04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632.28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632.28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401.28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401.28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221.76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221.76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244.2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244.2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328.68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328.68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326.04000000000002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326.04000000000002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341.88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341.88</v>
      </c>
      <c r="N317" s="62">
        <f t="shared" si="72"/>
        <v>0</v>
      </c>
    </row>
    <row r="318" spans="1:14" ht="11.25" customHeight="1" thickBot="1">
      <c r="A318" s="211"/>
      <c r="C318" s="386" t="s">
        <v>669</v>
      </c>
      <c r="D318" s="386"/>
      <c r="E318" s="386"/>
      <c r="F318" s="386"/>
      <c r="G318" s="386"/>
      <c r="H318" s="387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4187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14130.6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14130.6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14130.6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14130.6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14130.6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14130.6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4188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29277.599999999999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29277.599999999999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13251.7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13251.7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8164.2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8164.2</v>
      </c>
      <c r="N325" s="62">
        <f t="shared" si="72"/>
        <v>0</v>
      </c>
    </row>
    <row r="326" spans="1:14" ht="11.25" customHeight="1" thickBot="1">
      <c r="A326" s="211"/>
      <c r="C326" s="386" t="s">
        <v>670</v>
      </c>
      <c r="D326" s="386"/>
      <c r="E326" s="386"/>
      <c r="F326" s="386"/>
      <c r="G326" s="386"/>
      <c r="H326" s="387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6" t="s">
        <v>4281</v>
      </c>
      <c r="D327" s="386"/>
      <c r="E327" s="386"/>
      <c r="F327" s="386"/>
      <c r="G327" s="386"/>
      <c r="H327" s="387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4283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27295.4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27295.4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4284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27295.4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27295.4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4285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27368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27368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4282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148601.20000000001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148601.20000000001</v>
      </c>
      <c r="N331" s="62">
        <f t="shared" si="74"/>
        <v>0</v>
      </c>
    </row>
    <row r="332" spans="1:14" ht="11.25" customHeight="1" thickBot="1">
      <c r="A332" s="211"/>
      <c r="C332" s="386" t="s">
        <v>671</v>
      </c>
      <c r="D332" s="386"/>
      <c r="E332" s="386"/>
      <c r="F332" s="386"/>
      <c r="G332" s="386"/>
      <c r="H332" s="387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47177.9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47177.9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47177.9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47177.9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3553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3553</v>
      </c>
      <c r="N335" s="62">
        <f t="shared" si="74"/>
        <v>0</v>
      </c>
    </row>
    <row r="336" spans="1:14" ht="11.25" customHeight="1" thickBot="1">
      <c r="A336" s="211"/>
      <c r="C336" s="386" t="s">
        <v>673</v>
      </c>
      <c r="D336" s="386"/>
      <c r="E336" s="386"/>
      <c r="F336" s="386"/>
      <c r="G336" s="386"/>
      <c r="H336" s="387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50865.1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50865.1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50865.1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50865.1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3418.8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3418.8</v>
      </c>
      <c r="N339" s="62">
        <f t="shared" si="74"/>
        <v>0</v>
      </c>
    </row>
    <row r="340" spans="1:14" ht="11.25" customHeight="1" thickBot="1">
      <c r="A340" s="211"/>
      <c r="C340" s="386" t="s">
        <v>674</v>
      </c>
      <c r="D340" s="386"/>
      <c r="E340" s="386"/>
      <c r="F340" s="386"/>
      <c r="G340" s="386"/>
      <c r="H340" s="387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50866.2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50866.2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46074.6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46074.6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46074.6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46074.6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50866.2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50866.2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5346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5346</v>
      </c>
      <c r="N345" s="62">
        <f t="shared" si="74"/>
        <v>0</v>
      </c>
    </row>
    <row r="346" spans="1:14" ht="11.25" customHeight="1" thickBot="1">
      <c r="A346" s="211"/>
      <c r="C346" s="386" t="s">
        <v>675</v>
      </c>
      <c r="D346" s="386"/>
      <c r="E346" s="386"/>
      <c r="F346" s="386"/>
      <c r="G346" s="386"/>
      <c r="H346" s="387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5820.1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5820.1</v>
      </c>
      <c r="N347" s="62">
        <f t="shared" si="74"/>
        <v>0</v>
      </c>
    </row>
    <row r="348" spans="1:14" ht="11.25" customHeight="1" thickBot="1">
      <c r="A348" s="211"/>
      <c r="C348" s="386" t="s">
        <v>676</v>
      </c>
      <c r="D348" s="386"/>
      <c r="E348" s="386"/>
      <c r="F348" s="386"/>
      <c r="G348" s="386"/>
      <c r="H348" s="387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107059.7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107059.7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100632.4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100632.4</v>
      </c>
      <c r="N350" s="62">
        <f t="shared" si="74"/>
        <v>0</v>
      </c>
    </row>
    <row r="351" spans="1:14" ht="11.25" customHeight="1" thickBot="1">
      <c r="A351" s="211"/>
      <c r="C351" s="386" t="s">
        <v>677</v>
      </c>
      <c r="D351" s="386"/>
      <c r="E351" s="386"/>
      <c r="F351" s="386"/>
      <c r="G351" s="386"/>
      <c r="H351" s="387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94520.8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94520.8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70004.88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70004.88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47076.480000000003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47076.480000000003</v>
      </c>
      <c r="N354" s="62">
        <f t="shared" si="74"/>
        <v>0</v>
      </c>
    </row>
    <row r="355" spans="1:14" ht="11.25" customHeight="1" thickBot="1">
      <c r="A355" s="211"/>
      <c r="C355" s="386" t="s">
        <v>678</v>
      </c>
      <c r="D355" s="386"/>
      <c r="E355" s="386"/>
      <c r="F355" s="386"/>
      <c r="G355" s="386"/>
      <c r="H355" s="387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4293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14324.64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14324.64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4286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5561.16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5561.16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4287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5627.16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5627.16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4292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33885.72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33885.72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4288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26542.560000000001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26542.560000000001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4289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8973.36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8973.36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4290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11460.24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11460.24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4291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98782.2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98782.2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3553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3553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3418.8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3418.8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5346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5346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5748.6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5748.6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1069.2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1069.2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2773.1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2773.1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832.7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832.7</v>
      </c>
      <c r="N370" s="62">
        <f t="shared" si="74"/>
        <v>0</v>
      </c>
    </row>
    <row r="371" spans="1:14" ht="12" customHeight="1" thickBot="1">
      <c r="A371" s="211"/>
      <c r="C371" s="386" t="s">
        <v>3170</v>
      </c>
      <c r="D371" s="386"/>
      <c r="E371" s="386"/>
      <c r="F371" s="386"/>
      <c r="G371" s="386"/>
      <c r="H371" s="387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3171</v>
      </c>
      <c r="C372" s="212">
        <v>28366</v>
      </c>
      <c r="D372" s="139" t="s">
        <v>3172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72634.100000000006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72634.100000000006</v>
      </c>
      <c r="N372" s="62">
        <f t="shared" si="74"/>
        <v>0</v>
      </c>
    </row>
    <row r="373" spans="1:14" ht="12" customHeight="1">
      <c r="A373" s="211">
        <v>0</v>
      </c>
      <c r="B373" s="13" t="s">
        <v>3171</v>
      </c>
      <c r="C373" s="212">
        <v>28368</v>
      </c>
      <c r="D373" s="139" t="s">
        <v>3173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10012.200000000001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10012.200000000001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3174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24879.8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24879.8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3175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26510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26510</v>
      </c>
      <c r="N375" s="62">
        <f t="shared" si="74"/>
        <v>0</v>
      </c>
    </row>
    <row r="376" spans="1:14" ht="11.25" customHeight="1" thickBot="1">
      <c r="A376" s="211"/>
      <c r="C376" s="386" t="s">
        <v>1088</v>
      </c>
      <c r="D376" s="386"/>
      <c r="E376" s="386"/>
      <c r="F376" s="386"/>
      <c r="G376" s="386"/>
      <c r="H376" s="387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6" t="s">
        <v>1089</v>
      </c>
      <c r="D377" s="386"/>
      <c r="E377" s="386"/>
      <c r="F377" s="386"/>
      <c r="G377" s="386"/>
      <c r="H377" s="387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56111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56111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6403.1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6403.1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64096.56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64096.56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12953.16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12953.16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3739.56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3739.56</v>
      </c>
      <c r="N382" s="62">
        <f t="shared" si="74"/>
        <v>0</v>
      </c>
    </row>
    <row r="383" spans="1:14" ht="11.25" customHeight="1" thickBot="1">
      <c r="A383" s="211"/>
      <c r="C383" s="386" t="s">
        <v>1095</v>
      </c>
      <c r="D383" s="386"/>
      <c r="E383" s="386"/>
      <c r="F383" s="386"/>
      <c r="G383" s="386"/>
      <c r="H383" s="387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2783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348.48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348.48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2784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443.52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443.52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2785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675.84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675.84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2786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891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891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2787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238.92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238.92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2788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308.88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308.88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2789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475.2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475.2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2790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644.16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644.16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2791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171.6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171.6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2792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223.08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223.08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2793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351.12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351.12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2794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473.88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473.88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109.56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109.56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145.19999999999999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145.19999999999999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229.68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229.68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290.39999999999998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290.39999999999998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776.6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776.6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2525.16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2525.16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1564.2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1564.2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2763.2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2763.2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2793.12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2793.12</v>
      </c>
      <c r="N411" s="62">
        <f t="shared" si="80"/>
        <v>0</v>
      </c>
    </row>
    <row r="412" spans="1:14" ht="11.25" customHeight="1" thickBot="1">
      <c r="A412" s="211"/>
      <c r="C412" s="386" t="s">
        <v>1122</v>
      </c>
      <c r="D412" s="386"/>
      <c r="E412" s="386"/>
      <c r="F412" s="386"/>
      <c r="G412" s="386"/>
      <c r="H412" s="387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5673.36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5673.36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5673.36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5673.36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6809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6809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1836.12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1836.12</v>
      </c>
      <c r="N416" s="62">
        <f t="shared" si="80"/>
        <v>0</v>
      </c>
    </row>
    <row r="417" spans="1:14" ht="11.25" customHeight="1" thickBot="1">
      <c r="A417" s="211"/>
      <c r="C417" s="386" t="s">
        <v>1132</v>
      </c>
      <c r="D417" s="386"/>
      <c r="E417" s="386"/>
      <c r="F417" s="386"/>
      <c r="G417" s="386"/>
      <c r="H417" s="387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15961.44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15961.44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9319.2000000000007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9319.2000000000007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9319.2000000000007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9319.2000000000007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6" t="s">
        <v>1139</v>
      </c>
      <c r="D423" s="386"/>
      <c r="E423" s="386"/>
      <c r="F423" s="386"/>
      <c r="G423" s="386"/>
      <c r="H423" s="387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27252.720000000001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27252.720000000001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1477.08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1477.08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968.88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968.88</v>
      </c>
      <c r="N426" s="62">
        <f t="shared" si="80"/>
        <v>0</v>
      </c>
    </row>
    <row r="427" spans="1:14" ht="11.25" customHeight="1" thickBot="1">
      <c r="A427" s="211"/>
      <c r="C427" s="386" t="s">
        <v>680</v>
      </c>
      <c r="D427" s="386"/>
      <c r="E427" s="386"/>
      <c r="F427" s="386"/>
      <c r="G427" s="386"/>
      <c r="H427" s="387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4222.92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4222.92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7317.2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7317.2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14649.8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14649.8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18586.7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18586.7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3246.1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3246.1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4690.3999999999996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4690.3999999999996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6825.5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6825.5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8658.1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8658.1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12722.6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12722.6</v>
      </c>
      <c r="N437" s="62">
        <f t="shared" si="80"/>
        <v>0</v>
      </c>
    </row>
    <row r="438" spans="1:14" ht="11.25" customHeight="1" thickBot="1">
      <c r="A438" s="211"/>
      <c r="C438" s="386" t="s">
        <v>681</v>
      </c>
      <c r="D438" s="386"/>
      <c r="E438" s="386"/>
      <c r="F438" s="386"/>
      <c r="G438" s="386"/>
      <c r="H438" s="387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2909.5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2909.5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4363.7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4363.7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5823.4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5823.4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7763.8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7763.8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9221.2999999999993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9221.2999999999993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2508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2508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3921.72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3921.72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3446.3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3446.3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6100.6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6100.6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4183.08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4183.08</v>
      </c>
      <c r="N451" s="62">
        <f t="shared" si="80"/>
        <v>0</v>
      </c>
    </row>
    <row r="452" spans="1:14" ht="11.25" customHeight="1" thickBot="1">
      <c r="A452" s="211"/>
      <c r="C452" s="386" t="s">
        <v>1185</v>
      </c>
      <c r="D452" s="386"/>
      <c r="E452" s="386"/>
      <c r="F452" s="386"/>
      <c r="G452" s="386"/>
      <c r="H452" s="387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5062.2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5062.2</v>
      </c>
      <c r="N453" s="62">
        <f t="shared" si="80"/>
        <v>0</v>
      </c>
    </row>
    <row r="454" spans="1:14" ht="11.25" customHeight="1" thickBot="1">
      <c r="A454" s="211"/>
      <c r="C454" s="386" t="s">
        <v>1188</v>
      </c>
      <c r="D454" s="386"/>
      <c r="E454" s="386"/>
      <c r="F454" s="386"/>
      <c r="G454" s="386"/>
      <c r="H454" s="387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6" t="s">
        <v>1189</v>
      </c>
      <c r="D455" s="386"/>
      <c r="E455" s="386"/>
      <c r="F455" s="386"/>
      <c r="G455" s="386"/>
      <c r="H455" s="387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3670.7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3670.7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4290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4290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3680.6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3680.6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3670.7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3670.7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4290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4290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4290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4290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3670.7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3670.7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3248.52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3248.52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4971.12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4971.12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8928.48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8928.48</v>
      </c>
      <c r="N465" s="62">
        <f t="shared" si="85"/>
        <v>0</v>
      </c>
    </row>
    <row r="466" spans="1:14" ht="11.25" customHeight="1" thickBot="1">
      <c r="A466" s="211"/>
      <c r="C466" s="386" t="s">
        <v>1211</v>
      </c>
      <c r="D466" s="386"/>
      <c r="E466" s="386"/>
      <c r="F466" s="386"/>
      <c r="G466" s="386"/>
      <c r="H466" s="387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62938.92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62938.92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3542.88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3542.88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25365.119999999999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25365.119999999999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12265.44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12265.44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20231.64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20231.64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1123.0999999999999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1123.0999999999999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2618.88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2618.88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3318.48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3318.48</v>
      </c>
      <c r="N474" s="62">
        <f t="shared" si="85"/>
        <v>0</v>
      </c>
    </row>
    <row r="475" spans="1:14" ht="11.25" customHeight="1" thickBot="1">
      <c r="A475" s="211"/>
      <c r="C475" s="386" t="s">
        <v>1226</v>
      </c>
      <c r="D475" s="386"/>
      <c r="E475" s="386"/>
      <c r="F475" s="386"/>
      <c r="G475" s="386"/>
      <c r="H475" s="387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2037</v>
      </c>
      <c r="D476" s="139" t="s">
        <v>2038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4508.8999999999996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4508.8999999999996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2724</v>
      </c>
      <c r="D477" s="139" t="s">
        <v>2725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5340.5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5340.5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4132</v>
      </c>
      <c r="D478" s="139" t="s">
        <v>4133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5932.3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5932.3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2224.1999999999998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2224.1999999999998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2428.8000000000002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2428.8000000000002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864.6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864.6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5350.4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5350.4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1393.7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1393.7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2072.4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2072.4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823.9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823.9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5321.8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5321.8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1453.1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1453.1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823.9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823.9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3966.6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3966.6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2273.16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2273.16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5104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5104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823.9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823.9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9452.52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9452.52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871.2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871.2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871.2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871.2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1602.7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1602.7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4074</v>
      </c>
      <c r="D497" s="139" t="s">
        <v>4075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724.9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724.9</v>
      </c>
      <c r="N497" s="62">
        <f t="shared" si="85"/>
        <v>0</v>
      </c>
    </row>
    <row r="498" spans="1:14" ht="11.25" customHeight="1" thickBot="1">
      <c r="A498" s="211"/>
      <c r="C498" s="386" t="s">
        <v>1259</v>
      </c>
      <c r="D498" s="386"/>
      <c r="E498" s="386"/>
      <c r="F498" s="386"/>
      <c r="G498" s="386"/>
      <c r="H498" s="387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4316.3999999999996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4316.3999999999996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4160.2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4160.2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2048.1999999999998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2048.1999999999998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4884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4884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1453.1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1453.1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72.599999999999994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72.599999999999994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72.599999999999994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72.599999999999994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66.33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66.33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5658.4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5658.4</v>
      </c>
      <c r="N507" s="62">
        <f t="shared" si="85"/>
        <v>0</v>
      </c>
    </row>
    <row r="508" spans="1:14" ht="11.25" customHeight="1" thickBot="1">
      <c r="A508" s="211"/>
      <c r="C508" s="386" t="s">
        <v>684</v>
      </c>
      <c r="D508" s="386"/>
      <c r="E508" s="386"/>
      <c r="F508" s="386"/>
      <c r="G508" s="386"/>
      <c r="H508" s="387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363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363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4383.5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4383.5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1663.2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1663.2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2074.6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2074.6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92.4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92.4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31.9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31.9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1755.6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1755.6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32914.199999999997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32914.199999999997</v>
      </c>
      <c r="N517" s="62">
        <f t="shared" si="85"/>
        <v>0</v>
      </c>
    </row>
    <row r="518" spans="1:14" ht="11.25" customHeight="1" thickBot="1">
      <c r="A518" s="211"/>
      <c r="C518" s="386" t="s">
        <v>1294</v>
      </c>
      <c r="D518" s="386"/>
      <c r="E518" s="386"/>
      <c r="F518" s="386"/>
      <c r="G518" s="386"/>
      <c r="H518" s="387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5431.8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5431.8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5500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5500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60113.9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60113.9</v>
      </c>
      <c r="N521" s="62">
        <f t="shared" ref="N521:N584" si="102">J521*M521</f>
        <v>0</v>
      </c>
    </row>
    <row r="522" spans="1:14" ht="11.25" customHeight="1" thickBot="1">
      <c r="A522" s="211"/>
      <c r="C522" s="386" t="s">
        <v>1300</v>
      </c>
      <c r="D522" s="386"/>
      <c r="E522" s="386"/>
      <c r="F522" s="386"/>
      <c r="G522" s="386"/>
      <c r="H522" s="387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784.3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784.3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761.2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761.2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315.7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315.7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4134</v>
      </c>
      <c r="D526" s="139" t="s">
        <v>4135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324.5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324.5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4136</v>
      </c>
      <c r="D527" s="139" t="s">
        <v>4137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784.3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784.3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784.3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784.3</v>
      </c>
      <c r="N528" s="62">
        <f t="shared" si="102"/>
        <v>0</v>
      </c>
    </row>
    <row r="529" spans="1:14" ht="11.25" customHeight="1" thickBot="1">
      <c r="A529" s="211"/>
      <c r="C529" s="386" t="s">
        <v>1309</v>
      </c>
      <c r="D529" s="386"/>
      <c r="E529" s="386"/>
      <c r="F529" s="386"/>
      <c r="G529" s="386"/>
      <c r="H529" s="387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3509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3509</v>
      </c>
      <c r="N530" s="62">
        <f t="shared" si="102"/>
        <v>0</v>
      </c>
    </row>
    <row r="531" spans="1:14" ht="11.25" customHeight="1" thickBot="1">
      <c r="A531" s="211"/>
      <c r="C531" s="386" t="s">
        <v>2614</v>
      </c>
      <c r="D531" s="386"/>
      <c r="E531" s="386"/>
      <c r="F531" s="386"/>
      <c r="G531" s="386"/>
      <c r="H531" s="387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6" t="s">
        <v>2615</v>
      </c>
      <c r="D532" s="386"/>
      <c r="E532" s="386"/>
      <c r="F532" s="386"/>
      <c r="G532" s="386"/>
      <c r="H532" s="387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2616</v>
      </c>
      <c r="D533" s="139" t="s">
        <v>2617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132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132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2618</v>
      </c>
      <c r="D534" s="139" t="s">
        <v>2619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132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132</v>
      </c>
      <c r="N534" s="62">
        <f t="shared" si="102"/>
        <v>0</v>
      </c>
    </row>
    <row r="535" spans="1:14" ht="11.25" customHeight="1" thickBot="1">
      <c r="A535" s="211"/>
      <c r="C535" s="386" t="s">
        <v>1313</v>
      </c>
      <c r="D535" s="386"/>
      <c r="E535" s="386"/>
      <c r="F535" s="386"/>
      <c r="G535" s="386"/>
      <c r="H535" s="387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163.9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163.9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163.9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163.9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163.9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163.9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163.9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163.9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163.9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163.9</v>
      </c>
      <c r="N540" s="62">
        <f t="shared" si="102"/>
        <v>0</v>
      </c>
    </row>
    <row r="541" spans="1:14" ht="11.25" customHeight="1" thickBot="1">
      <c r="A541" s="211"/>
      <c r="C541" s="386" t="s">
        <v>685</v>
      </c>
      <c r="D541" s="386"/>
      <c r="E541" s="386"/>
      <c r="F541" s="386"/>
      <c r="G541" s="386"/>
      <c r="H541" s="387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37827.24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37827.24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37827.24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37827.24</v>
      </c>
      <c r="N543" s="62">
        <f t="shared" si="102"/>
        <v>0</v>
      </c>
    </row>
    <row r="544" spans="1:14" ht="11.25" customHeight="1" thickBot="1">
      <c r="A544" s="211"/>
      <c r="C544" s="386" t="s">
        <v>1328</v>
      </c>
      <c r="D544" s="386"/>
      <c r="E544" s="386"/>
      <c r="F544" s="386"/>
      <c r="G544" s="386"/>
      <c r="H544" s="387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6" t="s">
        <v>1329</v>
      </c>
      <c r="D545" s="386"/>
      <c r="E545" s="386"/>
      <c r="F545" s="386"/>
      <c r="G545" s="386"/>
      <c r="H545" s="387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3033.8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3033.8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7282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7282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845.9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845.9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2959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2959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1194.5999999999999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1194.5999999999999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3591.5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3591.5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139.69999999999999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139.69999999999999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2079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2079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7190.04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7190.04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105.6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105.6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1537.8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1537.8</v>
      </c>
      <c r="N558" s="62">
        <f t="shared" si="102"/>
        <v>0</v>
      </c>
    </row>
    <row r="559" spans="1:14" ht="11.25" customHeight="1" thickBot="1">
      <c r="A559" s="211"/>
      <c r="C559" s="386" t="s">
        <v>686</v>
      </c>
      <c r="D559" s="386"/>
      <c r="E559" s="386"/>
      <c r="F559" s="386"/>
      <c r="G559" s="386"/>
      <c r="H559" s="387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2776.4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2776.4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4100.8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4100.8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1241.9000000000001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1241.9000000000001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1198.56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1198.56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5320.7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5320.7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93.72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93.72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1412.4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1412.4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4189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1690.7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1690.7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4190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1074.48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1074.48</v>
      </c>
      <c r="N568" s="62">
        <f t="shared" si="102"/>
        <v>0</v>
      </c>
    </row>
    <row r="569" spans="1:14" ht="11.25" customHeight="1" thickBot="1">
      <c r="A569" s="211"/>
      <c r="C569" s="386" t="s">
        <v>1368</v>
      </c>
      <c r="D569" s="386"/>
      <c r="E569" s="386"/>
      <c r="F569" s="386"/>
      <c r="G569" s="386"/>
      <c r="H569" s="387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1170.4000000000001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1170.4000000000001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1170.4000000000001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1170.4000000000001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1170.4000000000001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1170.4000000000001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4136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4136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4239.3999999999996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4239.3999999999996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4763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4763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3902.8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3902.8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2050</v>
      </c>
      <c r="D577" s="139" t="s">
        <v>2051</v>
      </c>
      <c r="E577" s="140" t="s">
        <v>2052</v>
      </c>
      <c r="F577" s="140">
        <v>1</v>
      </c>
      <c r="G577" s="140">
        <v>12</v>
      </c>
      <c r="H577" s="141">
        <v>15.023999999999999</v>
      </c>
      <c r="I577" s="5">
        <f t="shared" si="111"/>
        <v>1652.64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1652.64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2053</v>
      </c>
      <c r="D578" s="139" t="s">
        <v>2054</v>
      </c>
      <c r="E578" s="140" t="s">
        <v>2052</v>
      </c>
      <c r="F578" s="140">
        <v>1</v>
      </c>
      <c r="G578" s="140">
        <v>12</v>
      </c>
      <c r="H578" s="141">
        <v>11.496</v>
      </c>
      <c r="I578" s="5">
        <f t="shared" si="111"/>
        <v>1264.56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1264.56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1749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1749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2872.1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2872.1</v>
      </c>
      <c r="N580" s="62">
        <f t="shared" si="102"/>
        <v>0</v>
      </c>
    </row>
    <row r="581" spans="1:14" ht="11.25" customHeight="1" thickBot="1">
      <c r="A581" s="211"/>
      <c r="C581" s="386" t="s">
        <v>1386</v>
      </c>
      <c r="D581" s="386"/>
      <c r="E581" s="386"/>
      <c r="F581" s="386"/>
      <c r="G581" s="386"/>
      <c r="H581" s="387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20948.400000000001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20948.400000000001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8402.9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8402.9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58174.6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58174.6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33510.400000000001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33510.400000000001</v>
      </c>
      <c r="N585" s="62">
        <f t="shared" ref="N585:N648" si="115">J585*M585</f>
        <v>0</v>
      </c>
    </row>
    <row r="586" spans="1:14" ht="11.25" customHeight="1" thickBot="1">
      <c r="A586" s="211"/>
      <c r="C586" s="386" t="s">
        <v>1395</v>
      </c>
      <c r="D586" s="386"/>
      <c r="E586" s="386"/>
      <c r="F586" s="386"/>
      <c r="G586" s="386"/>
      <c r="H586" s="387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2527.8000000000002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2527.8000000000002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3432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3432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2055.2399999999998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2055.2399999999998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1552.32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1552.32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2806.1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2806.1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7752.8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7752.8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66547.8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66547.8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301.39999999999998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301.39999999999998</v>
      </c>
      <c r="N596" s="62">
        <f t="shared" si="115"/>
        <v>0</v>
      </c>
    </row>
    <row r="597" spans="1:14" ht="11.25" customHeight="1" thickBot="1">
      <c r="A597" s="211"/>
      <c r="C597" s="386" t="s">
        <v>1410</v>
      </c>
      <c r="D597" s="386"/>
      <c r="E597" s="386"/>
      <c r="F597" s="386"/>
      <c r="G597" s="386"/>
      <c r="H597" s="387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1677.17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1677.17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1766.16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1766.16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1681.13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1681.13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2040.5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2040.5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1771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1771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4105.2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4105.2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1774.3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1774.3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1872.2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1872.2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1130.58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1130.58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2376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2376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2160.4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2160.4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1706.76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1706.76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1630.2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1630.2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2098.8000000000002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2098.8000000000002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2602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2743.4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2743.4</v>
      </c>
      <c r="N612" s="62">
        <f t="shared" si="115"/>
        <v>0</v>
      </c>
    </row>
    <row r="613" spans="1:14" ht="11.25" customHeight="1" thickBot="1">
      <c r="A613" s="211"/>
      <c r="C613" s="386" t="s">
        <v>687</v>
      </c>
      <c r="D613" s="386"/>
      <c r="E613" s="386"/>
      <c r="F613" s="386"/>
      <c r="G613" s="386"/>
      <c r="H613" s="387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12155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12155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17702.3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17702.3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32312.5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32312.5</v>
      </c>
      <c r="N616" s="62">
        <f t="shared" si="115"/>
        <v>0</v>
      </c>
    </row>
    <row r="617" spans="1:14" ht="11.25" customHeight="1" thickBot="1">
      <c r="A617" s="211"/>
      <c r="C617" s="386" t="s">
        <v>688</v>
      </c>
      <c r="D617" s="386"/>
      <c r="E617" s="386"/>
      <c r="F617" s="386"/>
      <c r="G617" s="386"/>
      <c r="H617" s="387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664.4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664.4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787.6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787.6</v>
      </c>
      <c r="N619" s="62">
        <f t="shared" si="115"/>
        <v>0</v>
      </c>
    </row>
    <row r="620" spans="1:14" ht="11.25" customHeight="1" thickBot="1">
      <c r="A620" s="211"/>
      <c r="C620" s="386" t="s">
        <v>1454</v>
      </c>
      <c r="D620" s="386"/>
      <c r="E620" s="386"/>
      <c r="F620" s="386"/>
      <c r="G620" s="386"/>
      <c r="H620" s="387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6" t="s">
        <v>1455</v>
      </c>
      <c r="D621" s="386"/>
      <c r="E621" s="386"/>
      <c r="F621" s="386"/>
      <c r="G621" s="386"/>
      <c r="H621" s="387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12496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12496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12496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12496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6839.8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6839.8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2762.65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2762.65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14819.64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14819.64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2105.4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2105.4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10021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10021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2338.6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2338.6</v>
      </c>
      <c r="N629" s="62">
        <f t="shared" si="115"/>
        <v>0</v>
      </c>
    </row>
    <row r="630" spans="1:14" ht="11.25" customHeight="1" thickBot="1">
      <c r="A630" s="211"/>
      <c r="C630" s="386" t="s">
        <v>689</v>
      </c>
      <c r="D630" s="386"/>
      <c r="E630" s="386"/>
      <c r="F630" s="386"/>
      <c r="G630" s="386"/>
      <c r="H630" s="387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43.56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43.56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59.4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59.4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79.2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79.2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125.4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125.4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21.12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21.12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27.72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27.72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43.56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43.56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58.08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58.08</v>
      </c>
      <c r="N638" s="62">
        <f t="shared" si="115"/>
        <v>0</v>
      </c>
    </row>
    <row r="639" spans="1:14" ht="11.25" customHeight="1" thickBot="1">
      <c r="A639" s="211"/>
      <c r="C639" s="386" t="s">
        <v>1477</v>
      </c>
      <c r="D639" s="386"/>
      <c r="E639" s="386"/>
      <c r="F639" s="386"/>
      <c r="G639" s="386"/>
      <c r="H639" s="387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94431.7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94431.7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20879.759999999998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20879.759999999998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11590.92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11590.92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30833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30833</v>
      </c>
      <c r="N643" s="62">
        <f t="shared" si="115"/>
        <v>0</v>
      </c>
    </row>
    <row r="644" spans="1:14" ht="11.25" customHeight="1" thickBot="1">
      <c r="A644" s="211"/>
      <c r="C644" s="386" t="s">
        <v>1487</v>
      </c>
      <c r="D644" s="386"/>
      <c r="E644" s="386"/>
      <c r="F644" s="386"/>
      <c r="G644" s="386"/>
      <c r="H644" s="387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3592.6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3592.6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3592.6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3592.6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3592.6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3592.6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3592.6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3592.6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3592.6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3592.6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3592.6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3592.6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4191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9478.92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9478.92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8849.2800000000007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8849.2800000000007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4968.7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4968.7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192.5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192.5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290.39999999999998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290.39999999999998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520.29999999999995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520.29999999999995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991.1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991.1</v>
      </c>
      <c r="N658" s="62">
        <f t="shared" si="132"/>
        <v>0</v>
      </c>
    </row>
    <row r="659" spans="1:14" ht="11.25" customHeight="1" thickBot="1">
      <c r="A659" s="211"/>
      <c r="C659" s="386" t="s">
        <v>690</v>
      </c>
      <c r="D659" s="386"/>
      <c r="E659" s="386"/>
      <c r="F659" s="386"/>
      <c r="G659" s="386"/>
      <c r="H659" s="387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395.25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395.25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395.25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395.25</v>
      </c>
      <c r="N661" s="62">
        <f t="shared" si="132"/>
        <v>0</v>
      </c>
    </row>
    <row r="662" spans="1:14" ht="11.25" customHeight="1" thickBot="1">
      <c r="A662" s="211"/>
      <c r="C662" s="386" t="s">
        <v>1514</v>
      </c>
      <c r="D662" s="386"/>
      <c r="E662" s="386"/>
      <c r="F662" s="386"/>
      <c r="G662" s="386"/>
      <c r="H662" s="387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3074.5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3074.5</v>
      </c>
      <c r="N663" s="62">
        <f t="shared" si="132"/>
        <v>0</v>
      </c>
    </row>
    <row r="664" spans="1:14" ht="11.25" customHeight="1" thickBot="1">
      <c r="A664" s="211"/>
      <c r="C664" s="386" t="s">
        <v>2055</v>
      </c>
      <c r="D664" s="386"/>
      <c r="E664" s="386"/>
      <c r="F664" s="386"/>
      <c r="G664" s="386"/>
      <c r="H664" s="387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2056</v>
      </c>
      <c r="D665" s="139" t="s">
        <v>2057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124.19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124.19</v>
      </c>
      <c r="N665" s="62">
        <f t="shared" si="132"/>
        <v>0</v>
      </c>
    </row>
    <row r="666" spans="1:14" ht="11.25" customHeight="1" thickBot="1">
      <c r="A666" s="211"/>
      <c r="C666" s="386" t="s">
        <v>1517</v>
      </c>
      <c r="D666" s="386"/>
      <c r="E666" s="386"/>
      <c r="F666" s="386"/>
      <c r="G666" s="386"/>
      <c r="H666" s="387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56162.04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56162.04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1368.4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1368.4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49162.080000000002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49162.080000000002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1900.8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1900.8</v>
      </c>
      <c r="N670" s="62">
        <f t="shared" si="132"/>
        <v>0</v>
      </c>
    </row>
    <row r="671" spans="1:14" ht="11.25" customHeight="1">
      <c r="A671" s="211">
        <v>0</v>
      </c>
      <c r="B671" s="13" t="s">
        <v>4266</v>
      </c>
      <c r="C671" s="212" t="s">
        <v>4267</v>
      </c>
      <c r="D671" s="139" t="s">
        <v>4268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11730.4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11730.4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2428.8000000000002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2428.8000000000002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4458.96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4458.96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2765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3816.12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3816.12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29916.7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29916.7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29916.7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29916.7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360.8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360.8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360.8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360.8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40625" defaultRowHeight="12" outlineLevelCol="1"/>
  <cols>
    <col min="1" max="1" width="6.85546875" style="127" hidden="1" customWidth="1" outlineLevel="1"/>
    <col min="2" max="2" width="11.5703125" style="13" customWidth="1" collapsed="1"/>
    <col min="3" max="3" width="56.7109375" style="13" customWidth="1"/>
    <col min="4" max="8" width="9.140625" style="13"/>
    <col min="9" max="12" width="8.5703125" style="13" customWidth="1" outlineLevel="1"/>
    <col min="13" max="13" width="9.5703125" style="13" customWidth="1" outlineLevel="1"/>
    <col min="14" max="14" width="2" style="13" customWidth="1"/>
    <col min="15" max="16384" width="9.140625" style="13"/>
  </cols>
  <sheetData>
    <row r="2" spans="1:13" ht="15.75">
      <c r="B2" s="391" t="s">
        <v>0</v>
      </c>
      <c r="C2" s="391"/>
      <c r="D2" s="391"/>
      <c r="E2" s="391"/>
      <c r="F2" s="391"/>
      <c r="G2" s="391"/>
      <c r="H2" s="260"/>
      <c r="I2" s="260"/>
    </row>
    <row r="3" spans="1:13" ht="15.75">
      <c r="B3" s="391" t="s">
        <v>1717</v>
      </c>
      <c r="C3" s="391"/>
      <c r="D3" s="391"/>
      <c r="E3" s="391"/>
      <c r="F3" s="391"/>
      <c r="G3" s="391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3162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.7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4580</v>
      </c>
      <c r="M6" s="7">
        <f>SUM(M9:M194)</f>
        <v>0</v>
      </c>
    </row>
    <row r="7" spans="1:13" ht="48.75" thickBot="1">
      <c r="A7" s="220" t="s">
        <v>4527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4503</v>
      </c>
      <c r="I7" s="278" t="s">
        <v>1598</v>
      </c>
      <c r="J7" s="56" t="s">
        <v>1597</v>
      </c>
      <c r="K7" s="56" t="s">
        <v>4578</v>
      </c>
      <c r="L7" s="56" t="s">
        <v>1597</v>
      </c>
      <c r="M7" s="57" t="s">
        <v>4579</v>
      </c>
    </row>
    <row r="8" spans="1:13" ht="11.25" customHeight="1">
      <c r="A8" s="219"/>
      <c r="B8" s="392" t="s">
        <v>1718</v>
      </c>
      <c r="C8" s="392"/>
      <c r="D8" s="392"/>
      <c r="E8" s="392"/>
      <c r="F8" s="392"/>
      <c r="G8" s="393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680.9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680.9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516.12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516.12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1442.76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1442.76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2002.44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2002.44</v>
      </c>
      <c r="M12" s="62">
        <f t="shared" si="1"/>
        <v>0</v>
      </c>
    </row>
    <row r="13" spans="1:13" ht="11.25" customHeight="1">
      <c r="A13" s="128"/>
      <c r="B13" s="392" t="s">
        <v>1719</v>
      </c>
      <c r="C13" s="392"/>
      <c r="D13" s="392"/>
      <c r="E13" s="392"/>
      <c r="F13" s="392"/>
      <c r="G13" s="393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946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946</v>
      </c>
      <c r="M14" s="62">
        <f t="shared" si="1"/>
        <v>0</v>
      </c>
    </row>
    <row r="15" spans="1:13" ht="11.25" customHeight="1">
      <c r="A15" s="128">
        <v>0</v>
      </c>
      <c r="B15" s="148" t="s">
        <v>4192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929.5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929.5</v>
      </c>
      <c r="M15" s="62">
        <f t="shared" si="1"/>
        <v>0</v>
      </c>
    </row>
    <row r="16" spans="1:13" ht="11.25" customHeight="1">
      <c r="A16" s="128">
        <v>0</v>
      </c>
      <c r="B16" s="156" t="s">
        <v>4193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929.5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929.5</v>
      </c>
      <c r="M16" s="62">
        <f t="shared" si="1"/>
        <v>0</v>
      </c>
    </row>
    <row r="17" spans="1:13" ht="11.25" customHeight="1">
      <c r="A17" s="128"/>
      <c r="B17" s="392" t="s">
        <v>1720</v>
      </c>
      <c r="C17" s="392"/>
      <c r="D17" s="392"/>
      <c r="E17" s="392"/>
      <c r="F17" s="392"/>
      <c r="G17" s="393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446.16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446.16</v>
      </c>
      <c r="M18" s="62">
        <f t="shared" si="1"/>
        <v>0</v>
      </c>
    </row>
    <row r="19" spans="1:13" ht="11.25" customHeight="1">
      <c r="A19" s="128">
        <v>0</v>
      </c>
      <c r="B19" s="148" t="s">
        <v>4194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446.16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446.16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2932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446.16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446.16</v>
      </c>
      <c r="M20" s="62">
        <f t="shared" si="1"/>
        <v>0</v>
      </c>
    </row>
    <row r="21" spans="1:13" ht="11.25" customHeight="1">
      <c r="A21" s="128"/>
      <c r="B21" s="392" t="s">
        <v>4269</v>
      </c>
      <c r="C21" s="392"/>
      <c r="D21" s="392"/>
      <c r="E21" s="392"/>
      <c r="F21" s="392"/>
      <c r="G21" s="393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4270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607.20000000000005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607.20000000000005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4271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607.20000000000005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607.20000000000005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4272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607.20000000000005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607.20000000000005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4273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1037.3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1037.3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4274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1037.3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1037.3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4275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1037.3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1037.3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4276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1037.3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1037.3</v>
      </c>
      <c r="M28" s="62">
        <f t="shared" si="1"/>
        <v>0</v>
      </c>
    </row>
    <row r="29" spans="1:13" ht="11.25" customHeight="1">
      <c r="A29" s="128">
        <v>0</v>
      </c>
      <c r="B29" s="148" t="s">
        <v>4277</v>
      </c>
      <c r="C29" s="139" t="s">
        <v>4278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607.20000000000005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607.20000000000005</v>
      </c>
      <c r="M29" s="62">
        <f t="shared" si="1"/>
        <v>0</v>
      </c>
    </row>
    <row r="30" spans="1:13" ht="11.25" customHeight="1">
      <c r="A30" s="128"/>
      <c r="B30" s="392" t="s">
        <v>1721</v>
      </c>
      <c r="C30" s="392"/>
      <c r="D30" s="392"/>
      <c r="E30" s="392"/>
      <c r="F30" s="392"/>
      <c r="G30" s="393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516.12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516.12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516.12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516.12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516.12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516.12</v>
      </c>
      <c r="M33" s="62">
        <f t="shared" si="1"/>
        <v>0</v>
      </c>
    </row>
    <row r="34" spans="1:13" ht="11.25" customHeight="1">
      <c r="A34" s="128">
        <v>0</v>
      </c>
      <c r="B34" s="148" t="s">
        <v>4195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516.12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516.12</v>
      </c>
      <c r="M34" s="62">
        <f t="shared" si="1"/>
        <v>0</v>
      </c>
    </row>
    <row r="35" spans="1:13" ht="11.25" customHeight="1">
      <c r="A35" s="128">
        <v>0</v>
      </c>
      <c r="B35" s="156" t="s">
        <v>4196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1026.96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1026.96</v>
      </c>
      <c r="M35" s="62">
        <f t="shared" si="1"/>
        <v>0</v>
      </c>
    </row>
    <row r="36" spans="1:13" ht="11.25" customHeight="1">
      <c r="A36" s="128"/>
      <c r="B36" s="392" t="s">
        <v>1758</v>
      </c>
      <c r="C36" s="392"/>
      <c r="D36" s="392"/>
      <c r="E36" s="392"/>
      <c r="F36" s="392"/>
      <c r="G36" s="393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404.8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404.8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359.7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359.7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341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341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755.7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755.7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788.7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788.7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761.2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761.2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414.7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414.7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378.4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378.4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354.2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354.2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632.5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632.5</v>
      </c>
      <c r="M46" s="62">
        <f t="shared" si="1"/>
        <v>0</v>
      </c>
    </row>
    <row r="47" spans="1:13" ht="11.25" customHeight="1">
      <c r="A47" s="128">
        <v>0</v>
      </c>
      <c r="B47" s="156" t="s">
        <v>4197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3154.8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3154.8</v>
      </c>
      <c r="M47" s="62">
        <f t="shared" si="1"/>
        <v>0</v>
      </c>
    </row>
    <row r="48" spans="1:13" ht="11.25" customHeight="1">
      <c r="A48" s="128">
        <v>0</v>
      </c>
      <c r="B48" s="156" t="s">
        <v>4198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4793.8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4793.8</v>
      </c>
      <c r="M48" s="62">
        <f t="shared" si="1"/>
        <v>0</v>
      </c>
    </row>
    <row r="49" spans="1:13" ht="11.25" customHeight="1">
      <c r="A49" s="128"/>
      <c r="B49" s="394" t="s">
        <v>4525</v>
      </c>
      <c r="C49" s="392"/>
      <c r="D49" s="392"/>
      <c r="E49" s="392"/>
      <c r="F49" s="392"/>
      <c r="G49" s="393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1382.04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1382.04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1172.1600000000001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1172.1600000000001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975.48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975.48</v>
      </c>
      <c r="M52" s="62">
        <f t="shared" si="1"/>
        <v>0</v>
      </c>
    </row>
    <row r="53" spans="1:13" ht="11.25" customHeight="1">
      <c r="A53" s="128"/>
      <c r="B53" s="392" t="s">
        <v>1722</v>
      </c>
      <c r="C53" s="392"/>
      <c r="D53" s="392"/>
      <c r="E53" s="392"/>
      <c r="F53" s="392"/>
      <c r="G53" s="393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576.84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576.84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714.12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714.12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576.84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576.84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576.84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576.84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1003.2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1003.2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1026.3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1026.3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994.4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994.4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1003.2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1003.2</v>
      </c>
      <c r="M61" s="62">
        <f t="shared" si="1"/>
        <v>0</v>
      </c>
    </row>
    <row r="62" spans="1:13" ht="11.25" customHeight="1">
      <c r="A62" s="128"/>
      <c r="B62" s="392" t="s">
        <v>1723</v>
      </c>
      <c r="C62" s="392"/>
      <c r="D62" s="392"/>
      <c r="E62" s="392"/>
      <c r="F62" s="392"/>
      <c r="G62" s="393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10256.4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10256.4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10256.4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10256.4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11461.56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11461.56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1547.7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1547.7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1547.7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1547.7</v>
      </c>
      <c r="M67" s="62">
        <f t="shared" si="1"/>
        <v>0</v>
      </c>
    </row>
    <row r="68" spans="1:13" ht="11.25" customHeight="1">
      <c r="A68" s="128"/>
      <c r="B68" s="392" t="s">
        <v>1724</v>
      </c>
      <c r="C68" s="392"/>
      <c r="D68" s="392"/>
      <c r="E68" s="392"/>
      <c r="F68" s="392"/>
      <c r="G68" s="393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4199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11485.32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11485.32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4200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11484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11484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4201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11484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11484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4202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11484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11484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1547.7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1547.7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1547.7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1547.7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1547.7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1547.7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1547.7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1547.7</v>
      </c>
      <c r="M76" s="62">
        <f t="shared" si="16"/>
        <v>0</v>
      </c>
    </row>
    <row r="77" spans="1:13" ht="11.25" customHeight="1">
      <c r="A77" s="128"/>
      <c r="B77" s="392" t="s">
        <v>1725</v>
      </c>
      <c r="C77" s="392"/>
      <c r="D77" s="392"/>
      <c r="E77" s="392"/>
      <c r="F77" s="392"/>
      <c r="G77" s="393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2841.96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2841.96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1215.72</v>
      </c>
      <c r="I79" s="61"/>
      <c r="J79" s="62"/>
      <c r="K79" s="62"/>
      <c r="L79" s="62">
        <f>H79*(1-Скидка_3M_AM)</f>
        <v>1215.72</v>
      </c>
      <c r="M79" s="62">
        <f t="shared" si="16"/>
        <v>0</v>
      </c>
    </row>
    <row r="80" spans="1:13" ht="11.25" customHeight="1">
      <c r="A80" s="128"/>
      <c r="B80" s="392" t="s">
        <v>1726</v>
      </c>
      <c r="C80" s="392"/>
      <c r="D80" s="392"/>
      <c r="E80" s="392"/>
      <c r="F80" s="392"/>
      <c r="G80" s="393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368.28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368.28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442.2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442.2</v>
      </c>
      <c r="M82" s="62">
        <f t="shared" si="16"/>
        <v>0</v>
      </c>
    </row>
    <row r="83" spans="1:13" ht="11.25" customHeight="1">
      <c r="A83" s="128">
        <v>0</v>
      </c>
      <c r="B83" s="148" t="s">
        <v>4076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483.12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483.12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483.12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483.12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613.79999999999995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613.79999999999995</v>
      </c>
      <c r="M85" s="62">
        <f t="shared" si="16"/>
        <v>0</v>
      </c>
    </row>
    <row r="86" spans="1:13" ht="11.25" customHeight="1">
      <c r="A86" s="128">
        <v>0</v>
      </c>
      <c r="B86" s="148" t="s">
        <v>4203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813.12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813.12</v>
      </c>
      <c r="M86" s="62">
        <f t="shared" si="16"/>
        <v>0</v>
      </c>
    </row>
    <row r="87" spans="1:13" ht="11.25" customHeight="1">
      <c r="A87" s="128"/>
      <c r="B87" s="392" t="s">
        <v>1727</v>
      </c>
      <c r="C87" s="392"/>
      <c r="D87" s="392"/>
      <c r="E87" s="392"/>
      <c r="F87" s="392"/>
      <c r="G87" s="393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2298.12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2298.12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2298.12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2298.12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2298.12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2298.12</v>
      </c>
      <c r="M90" s="62">
        <f t="shared" si="16"/>
        <v>0</v>
      </c>
    </row>
    <row r="91" spans="1:13" ht="11.25" customHeight="1">
      <c r="A91" s="128"/>
      <c r="B91" s="392" t="s">
        <v>1728</v>
      </c>
      <c r="C91" s="392"/>
      <c r="D91" s="392"/>
      <c r="E91" s="392"/>
      <c r="F91" s="392"/>
      <c r="G91" s="393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2096.16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2096.16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2484.2399999999998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2484.2399999999998</v>
      </c>
      <c r="M93" s="62">
        <f t="shared" si="16"/>
        <v>0</v>
      </c>
    </row>
    <row r="94" spans="1:13" ht="11.25" customHeight="1">
      <c r="A94" s="128"/>
      <c r="B94" s="392" t="s">
        <v>1729</v>
      </c>
      <c r="C94" s="392"/>
      <c r="D94" s="392"/>
      <c r="E94" s="392"/>
      <c r="F94" s="392"/>
      <c r="G94" s="393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2228.16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2228.16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2228.16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2228.16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2228.16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2228.16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2298.12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2298.12</v>
      </c>
      <c r="M98" s="62">
        <f t="shared" si="16"/>
        <v>0</v>
      </c>
    </row>
    <row r="99" spans="1:13" ht="11.25" customHeight="1">
      <c r="A99" s="128"/>
      <c r="B99" s="392" t="s">
        <v>1730</v>
      </c>
      <c r="C99" s="392"/>
      <c r="D99" s="392"/>
      <c r="E99" s="392"/>
      <c r="F99" s="392"/>
      <c r="G99" s="393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2880.24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2880.24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2801.04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2801.04</v>
      </c>
      <c r="M101" s="62">
        <f t="shared" si="16"/>
        <v>0</v>
      </c>
    </row>
    <row r="102" spans="1:13" ht="11.25" customHeight="1">
      <c r="A102" s="128"/>
      <c r="B102" s="392" t="s">
        <v>1731</v>
      </c>
      <c r="C102" s="392"/>
      <c r="D102" s="392"/>
      <c r="E102" s="392"/>
      <c r="F102" s="392"/>
      <c r="G102" s="393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9995.0400000000009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9995.0400000000009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12356.52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12356.52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12650.88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12650.88</v>
      </c>
      <c r="M105" s="62">
        <f t="shared" si="16"/>
        <v>0</v>
      </c>
    </row>
    <row r="106" spans="1:13" ht="11.25" customHeight="1">
      <c r="A106" s="128"/>
      <c r="B106" s="392" t="s">
        <v>1732</v>
      </c>
      <c r="C106" s="392"/>
      <c r="D106" s="392"/>
      <c r="E106" s="392"/>
      <c r="F106" s="392"/>
      <c r="G106" s="393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1595.88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1595.88</v>
      </c>
      <c r="M107" s="62">
        <f t="shared" si="16"/>
        <v>0</v>
      </c>
    </row>
    <row r="108" spans="1:13" ht="10.9" customHeight="1">
      <c r="A108" s="128"/>
      <c r="B108" s="392" t="s">
        <v>1733</v>
      </c>
      <c r="C108" s="392"/>
      <c r="D108" s="392"/>
      <c r="E108" s="392"/>
      <c r="F108" s="392"/>
      <c r="G108" s="393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1949.64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1949.64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2777.28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2777.28</v>
      </c>
      <c r="M110" s="62">
        <f t="shared" si="16"/>
        <v>0</v>
      </c>
    </row>
    <row r="111" spans="1:13" ht="10.9" customHeight="1">
      <c r="A111" s="128"/>
      <c r="B111" s="392" t="s">
        <v>1848</v>
      </c>
      <c r="C111" s="392"/>
      <c r="D111" s="392"/>
      <c r="E111" s="392"/>
      <c r="F111" s="392"/>
      <c r="G111" s="393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3974.52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3974.52</v>
      </c>
      <c r="M112" s="62">
        <f t="shared" si="16"/>
        <v>0</v>
      </c>
    </row>
    <row r="113" spans="1:13">
      <c r="A113" s="128"/>
      <c r="B113" s="392" t="s">
        <v>1849</v>
      </c>
      <c r="C113" s="392"/>
      <c r="D113" s="392"/>
      <c r="E113" s="392"/>
      <c r="F113" s="392"/>
      <c r="G113" s="393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4260.96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4260.96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2801.04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2801.04</v>
      </c>
      <c r="M115" s="62">
        <f t="shared" si="16"/>
        <v>0</v>
      </c>
    </row>
    <row r="116" spans="1:13">
      <c r="A116" s="128"/>
      <c r="B116" s="392" t="s">
        <v>1850</v>
      </c>
      <c r="C116" s="392"/>
      <c r="D116" s="392"/>
      <c r="E116" s="392"/>
      <c r="F116" s="392"/>
      <c r="G116" s="393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145.19999999999999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145.19999999999999</v>
      </c>
      <c r="M117" s="62">
        <f t="shared" si="16"/>
        <v>0</v>
      </c>
    </row>
    <row r="118" spans="1:13">
      <c r="A118" s="128"/>
      <c r="B118" s="392" t="s">
        <v>1851</v>
      </c>
      <c r="C118" s="392"/>
      <c r="D118" s="392"/>
      <c r="E118" s="392"/>
      <c r="F118" s="392"/>
      <c r="G118" s="393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2228.16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2228.16</v>
      </c>
      <c r="M119" s="62">
        <f t="shared" si="16"/>
        <v>0</v>
      </c>
    </row>
    <row r="120" spans="1:13">
      <c r="A120" s="128"/>
      <c r="B120" s="392" t="s">
        <v>1852</v>
      </c>
      <c r="C120" s="392"/>
      <c r="D120" s="392"/>
      <c r="E120" s="392"/>
      <c r="F120" s="392"/>
      <c r="G120" s="393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911.9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911.9</v>
      </c>
      <c r="M121" s="62">
        <f t="shared" si="16"/>
        <v>0</v>
      </c>
    </row>
    <row r="122" spans="1:13">
      <c r="A122" s="128"/>
      <c r="B122" s="392" t="s">
        <v>1853</v>
      </c>
      <c r="C122" s="392"/>
      <c r="D122" s="392"/>
      <c r="E122" s="392"/>
      <c r="F122" s="392"/>
      <c r="G122" s="393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517.44000000000005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517.44000000000005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493.68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493.68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51.48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51.48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48.84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48.84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48.84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48.84</v>
      </c>
      <c r="M127" s="62">
        <f t="shared" si="16"/>
        <v>0</v>
      </c>
    </row>
    <row r="128" spans="1:13">
      <c r="A128" s="128"/>
      <c r="B128" s="392" t="s">
        <v>1850</v>
      </c>
      <c r="C128" s="392"/>
      <c r="D128" s="392"/>
      <c r="E128" s="392"/>
      <c r="F128" s="392"/>
      <c r="G128" s="393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205.92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205.92</v>
      </c>
      <c r="M129" s="62">
        <f t="shared" si="16"/>
        <v>0</v>
      </c>
    </row>
    <row r="130" spans="1:13">
      <c r="A130" s="128"/>
      <c r="B130" s="392" t="s">
        <v>1854</v>
      </c>
      <c r="C130" s="392"/>
      <c r="D130" s="392"/>
      <c r="E130" s="392"/>
      <c r="F130" s="392"/>
      <c r="G130" s="393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1730.3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1730.3</v>
      </c>
      <c r="M131" s="62">
        <f t="shared" si="16"/>
        <v>0</v>
      </c>
    </row>
    <row r="132" spans="1:13">
      <c r="A132" s="128"/>
      <c r="B132" s="392" t="s">
        <v>2929</v>
      </c>
      <c r="C132" s="392"/>
      <c r="D132" s="392"/>
      <c r="E132" s="392"/>
      <c r="F132" s="392"/>
      <c r="G132" s="393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2933</v>
      </c>
      <c r="C133" s="139" t="s">
        <v>2934</v>
      </c>
      <c r="D133" s="140" t="s">
        <v>889</v>
      </c>
      <c r="E133" s="159" t="s">
        <v>2935</v>
      </c>
      <c r="F133" s="140">
        <v>20</v>
      </c>
      <c r="G133" s="141">
        <v>3.8279999999999998</v>
      </c>
      <c r="H133" s="5">
        <f t="shared" ref="H133:H164" si="21">ROUND(G133*Курс_EUR,2)</f>
        <v>421.08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421.08</v>
      </c>
      <c r="M133" s="62">
        <f t="shared" si="16"/>
        <v>0</v>
      </c>
    </row>
    <row r="134" spans="1:13">
      <c r="A134" s="128">
        <v>0</v>
      </c>
      <c r="B134" s="148" t="s">
        <v>2936</v>
      </c>
      <c r="C134" s="139" t="s">
        <v>2937</v>
      </c>
      <c r="D134" s="140" t="s">
        <v>889</v>
      </c>
      <c r="E134" s="159" t="s">
        <v>2935</v>
      </c>
      <c r="F134" s="140">
        <v>23</v>
      </c>
      <c r="G134" s="141">
        <v>2.028</v>
      </c>
      <c r="H134" s="5">
        <f t="shared" si="21"/>
        <v>223.08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223.08</v>
      </c>
      <c r="M134" s="62">
        <f t="shared" si="16"/>
        <v>0</v>
      </c>
    </row>
    <row r="135" spans="1:13">
      <c r="A135" s="128">
        <v>0</v>
      </c>
      <c r="B135" s="148" t="s">
        <v>2938</v>
      </c>
      <c r="C135" s="139" t="s">
        <v>2939</v>
      </c>
      <c r="D135" s="140" t="s">
        <v>889</v>
      </c>
      <c r="E135" s="159" t="s">
        <v>2935</v>
      </c>
      <c r="F135" s="140">
        <v>23</v>
      </c>
      <c r="G135" s="141">
        <v>1.752</v>
      </c>
      <c r="H135" s="5">
        <f t="shared" si="21"/>
        <v>192.72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192.72</v>
      </c>
      <c r="M135" s="62">
        <f t="shared" si="16"/>
        <v>0</v>
      </c>
    </row>
    <row r="136" spans="1:13">
      <c r="A136" s="128">
        <v>0</v>
      </c>
      <c r="B136" s="148" t="s">
        <v>2940</v>
      </c>
      <c r="C136" s="139" t="s">
        <v>2941</v>
      </c>
      <c r="D136" s="140" t="s">
        <v>889</v>
      </c>
      <c r="E136" s="159" t="s">
        <v>2935</v>
      </c>
      <c r="F136" s="140">
        <v>30</v>
      </c>
      <c r="G136" s="141">
        <v>2.8200000000000003</v>
      </c>
      <c r="H136" s="5">
        <f t="shared" si="21"/>
        <v>310.2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310.2</v>
      </c>
      <c r="M136" s="62">
        <f t="shared" si="16"/>
        <v>0</v>
      </c>
    </row>
    <row r="137" spans="1:13">
      <c r="A137" s="128">
        <v>0</v>
      </c>
      <c r="B137" s="148" t="s">
        <v>2942</v>
      </c>
      <c r="C137" s="139" t="s">
        <v>2943</v>
      </c>
      <c r="D137" s="140" t="s">
        <v>889</v>
      </c>
      <c r="E137" s="159" t="s">
        <v>2935</v>
      </c>
      <c r="F137" s="140">
        <v>20</v>
      </c>
      <c r="G137" s="141">
        <v>3.45</v>
      </c>
      <c r="H137" s="5">
        <f t="shared" si="21"/>
        <v>379.5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379.5</v>
      </c>
      <c r="M137" s="62">
        <f t="shared" si="16"/>
        <v>0</v>
      </c>
    </row>
    <row r="138" spans="1:13">
      <c r="A138" s="128">
        <v>0</v>
      </c>
      <c r="B138" s="148" t="s">
        <v>2944</v>
      </c>
      <c r="C138" s="139" t="s">
        <v>2945</v>
      </c>
      <c r="D138" s="140" t="s">
        <v>889</v>
      </c>
      <c r="E138" s="159" t="s">
        <v>2935</v>
      </c>
      <c r="F138" s="140">
        <v>23</v>
      </c>
      <c r="G138" s="141">
        <v>1.8240000000000001</v>
      </c>
      <c r="H138" s="5">
        <f t="shared" si="21"/>
        <v>200.64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200.64</v>
      </c>
      <c r="M138" s="62">
        <f t="shared" ref="M138:M194" si="25">I138*L138</f>
        <v>0</v>
      </c>
    </row>
    <row r="139" spans="1:13">
      <c r="A139" s="128">
        <v>0</v>
      </c>
      <c r="B139" s="148" t="s">
        <v>2946</v>
      </c>
      <c r="C139" s="139" t="s">
        <v>2947</v>
      </c>
      <c r="D139" s="140" t="s">
        <v>889</v>
      </c>
      <c r="E139" s="159" t="s">
        <v>2935</v>
      </c>
      <c r="F139" s="140">
        <v>30</v>
      </c>
      <c r="G139" s="141">
        <v>3.1319999999999997</v>
      </c>
      <c r="H139" s="5">
        <f t="shared" si="21"/>
        <v>344.52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344.52</v>
      </c>
      <c r="M139" s="62">
        <f t="shared" si="25"/>
        <v>0</v>
      </c>
    </row>
    <row r="140" spans="1:13">
      <c r="A140" s="128">
        <v>0</v>
      </c>
      <c r="B140" s="148" t="s">
        <v>2948</v>
      </c>
      <c r="C140" s="139" t="s">
        <v>2949</v>
      </c>
      <c r="D140" s="140" t="s">
        <v>889</v>
      </c>
      <c r="E140" s="159" t="s">
        <v>2935</v>
      </c>
      <c r="F140" s="140">
        <v>10</v>
      </c>
      <c r="G140" s="141">
        <v>62.195999999999998</v>
      </c>
      <c r="H140" s="5">
        <f t="shared" si="21"/>
        <v>6841.56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6841.56</v>
      </c>
      <c r="M140" s="62">
        <f t="shared" si="25"/>
        <v>0</v>
      </c>
    </row>
    <row r="141" spans="1:13">
      <c r="A141" s="128">
        <v>0</v>
      </c>
      <c r="B141" s="148" t="s">
        <v>2950</v>
      </c>
      <c r="C141" s="139" t="s">
        <v>2951</v>
      </c>
      <c r="D141" s="140" t="s">
        <v>889</v>
      </c>
      <c r="E141" s="159" t="s">
        <v>2935</v>
      </c>
      <c r="F141" s="140">
        <v>15</v>
      </c>
      <c r="G141" s="141">
        <v>14.52</v>
      </c>
      <c r="H141" s="5">
        <f t="shared" si="21"/>
        <v>1597.2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1597.2</v>
      </c>
      <c r="M141" s="62">
        <f t="shared" si="25"/>
        <v>0</v>
      </c>
    </row>
    <row r="142" spans="1:13">
      <c r="A142" s="128">
        <v>0</v>
      </c>
      <c r="B142" s="148" t="s">
        <v>2952</v>
      </c>
      <c r="C142" s="139" t="s">
        <v>2953</v>
      </c>
      <c r="D142" s="140" t="s">
        <v>889</v>
      </c>
      <c r="E142" s="159" t="s">
        <v>2935</v>
      </c>
      <c r="F142" s="140">
        <v>10</v>
      </c>
      <c r="G142" s="141">
        <v>63.443999999999996</v>
      </c>
      <c r="H142" s="5">
        <f t="shared" si="21"/>
        <v>6978.84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6978.84</v>
      </c>
      <c r="M142" s="62">
        <f t="shared" si="25"/>
        <v>0</v>
      </c>
    </row>
    <row r="143" spans="1:13">
      <c r="A143" s="128">
        <v>0</v>
      </c>
      <c r="B143" s="148" t="s">
        <v>2954</v>
      </c>
      <c r="C143" s="139" t="s">
        <v>2955</v>
      </c>
      <c r="D143" s="140" t="s">
        <v>889</v>
      </c>
      <c r="E143" s="159" t="s">
        <v>2935</v>
      </c>
      <c r="F143" s="140">
        <v>20</v>
      </c>
      <c r="G143" s="141">
        <v>23.328000000000003</v>
      </c>
      <c r="H143" s="5">
        <f t="shared" si="21"/>
        <v>2566.08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2566.08</v>
      </c>
      <c r="M143" s="62">
        <f t="shared" si="25"/>
        <v>0</v>
      </c>
    </row>
    <row r="144" spans="1:13">
      <c r="A144" s="128">
        <v>0</v>
      </c>
      <c r="B144" s="148" t="s">
        <v>2956</v>
      </c>
      <c r="C144" s="139" t="s">
        <v>2957</v>
      </c>
      <c r="D144" s="140" t="s">
        <v>889</v>
      </c>
      <c r="E144" s="159" t="s">
        <v>2935</v>
      </c>
      <c r="F144" s="140">
        <v>12</v>
      </c>
      <c r="G144" s="141">
        <v>9.9720000000000013</v>
      </c>
      <c r="H144" s="5">
        <f t="shared" si="21"/>
        <v>1096.92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1096.92</v>
      </c>
      <c r="M144" s="62">
        <f t="shared" si="25"/>
        <v>0</v>
      </c>
    </row>
    <row r="145" spans="1:13">
      <c r="A145" s="128">
        <v>0</v>
      </c>
      <c r="B145" s="148" t="s">
        <v>2958</v>
      </c>
      <c r="C145" s="139" t="s">
        <v>2959</v>
      </c>
      <c r="D145" s="140" t="s">
        <v>889</v>
      </c>
      <c r="E145" s="159" t="s">
        <v>2935</v>
      </c>
      <c r="F145" s="140">
        <v>10</v>
      </c>
      <c r="G145" s="141">
        <v>58.308000000000007</v>
      </c>
      <c r="H145" s="5">
        <f t="shared" si="21"/>
        <v>6413.88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6413.88</v>
      </c>
      <c r="M145" s="62">
        <f t="shared" si="25"/>
        <v>0</v>
      </c>
    </row>
    <row r="146" spans="1:13">
      <c r="A146" s="128">
        <v>0</v>
      </c>
      <c r="B146" s="148" t="s">
        <v>2960</v>
      </c>
      <c r="C146" s="139" t="s">
        <v>2961</v>
      </c>
      <c r="D146" s="140" t="s">
        <v>889</v>
      </c>
      <c r="E146" s="159" t="s">
        <v>2935</v>
      </c>
      <c r="F146" s="140">
        <v>10</v>
      </c>
      <c r="G146" s="141">
        <v>46.643999999999998</v>
      </c>
      <c r="H146" s="5">
        <f t="shared" si="21"/>
        <v>5130.84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5130.84</v>
      </c>
      <c r="M146" s="62">
        <f t="shared" si="25"/>
        <v>0</v>
      </c>
    </row>
    <row r="147" spans="1:13">
      <c r="A147" s="128">
        <v>0</v>
      </c>
      <c r="B147" s="148" t="s">
        <v>2962</v>
      </c>
      <c r="C147" s="139" t="s">
        <v>2963</v>
      </c>
      <c r="D147" s="140" t="s">
        <v>889</v>
      </c>
      <c r="E147" s="159" t="s">
        <v>2935</v>
      </c>
      <c r="F147" s="140">
        <v>10</v>
      </c>
      <c r="G147" s="141">
        <v>46.643999999999998</v>
      </c>
      <c r="H147" s="5">
        <f t="shared" si="21"/>
        <v>5130.84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5130.84</v>
      </c>
      <c r="M147" s="62">
        <f t="shared" si="25"/>
        <v>0</v>
      </c>
    </row>
    <row r="148" spans="1:13">
      <c r="A148" s="128">
        <v>0</v>
      </c>
      <c r="B148" s="148" t="s">
        <v>2964</v>
      </c>
      <c r="C148" s="139" t="s">
        <v>2965</v>
      </c>
      <c r="D148" s="140" t="s">
        <v>889</v>
      </c>
      <c r="E148" s="159" t="s">
        <v>2935</v>
      </c>
      <c r="F148" s="140">
        <v>20</v>
      </c>
      <c r="G148" s="141">
        <v>21.45</v>
      </c>
      <c r="H148" s="5">
        <f t="shared" si="21"/>
        <v>2359.5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2359.5</v>
      </c>
      <c r="M148" s="62">
        <f t="shared" si="25"/>
        <v>0</v>
      </c>
    </row>
    <row r="149" spans="1:13">
      <c r="A149" s="128">
        <v>0</v>
      </c>
      <c r="B149" s="148" t="s">
        <v>2966</v>
      </c>
      <c r="C149" s="139" t="s">
        <v>2967</v>
      </c>
      <c r="D149" s="140" t="s">
        <v>889</v>
      </c>
      <c r="E149" s="159" t="s">
        <v>2935</v>
      </c>
      <c r="F149" s="140">
        <v>10</v>
      </c>
      <c r="G149" s="141">
        <v>42.87</v>
      </c>
      <c r="H149" s="5">
        <f t="shared" si="21"/>
        <v>4715.7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4715.7</v>
      </c>
      <c r="M149" s="62">
        <f t="shared" si="25"/>
        <v>0</v>
      </c>
    </row>
    <row r="150" spans="1:13">
      <c r="A150" s="128">
        <v>0</v>
      </c>
      <c r="B150" s="148" t="s">
        <v>2968</v>
      </c>
      <c r="C150" s="139" t="s">
        <v>2969</v>
      </c>
      <c r="D150" s="140" t="s">
        <v>889</v>
      </c>
      <c r="E150" s="159" t="s">
        <v>2935</v>
      </c>
      <c r="F150" s="140">
        <v>10</v>
      </c>
      <c r="G150" s="141">
        <v>41.02</v>
      </c>
      <c r="H150" s="5">
        <f t="shared" si="21"/>
        <v>4512.2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4512.2</v>
      </c>
      <c r="M150" s="62">
        <f t="shared" si="25"/>
        <v>0</v>
      </c>
    </row>
    <row r="151" spans="1:13">
      <c r="A151" s="128">
        <v>0</v>
      </c>
      <c r="B151" s="148" t="s">
        <v>2970</v>
      </c>
      <c r="C151" s="139" t="s">
        <v>2971</v>
      </c>
      <c r="D151" s="140" t="s">
        <v>889</v>
      </c>
      <c r="E151" s="159" t="s">
        <v>2935</v>
      </c>
      <c r="F151" s="140">
        <v>16</v>
      </c>
      <c r="G151" s="141">
        <v>26.244</v>
      </c>
      <c r="H151" s="5">
        <f t="shared" si="21"/>
        <v>2886.84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2886.84</v>
      </c>
      <c r="M151" s="62">
        <f t="shared" si="25"/>
        <v>0</v>
      </c>
    </row>
    <row r="152" spans="1:13">
      <c r="A152" s="128">
        <v>0</v>
      </c>
      <c r="B152" s="148" t="s">
        <v>2972</v>
      </c>
      <c r="C152" s="139" t="s">
        <v>2973</v>
      </c>
      <c r="D152" s="140" t="s">
        <v>889</v>
      </c>
      <c r="E152" s="159" t="s">
        <v>2935</v>
      </c>
      <c r="F152" s="140">
        <v>3</v>
      </c>
      <c r="G152" s="141">
        <v>114.1</v>
      </c>
      <c r="H152" s="5">
        <f t="shared" si="21"/>
        <v>12551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12551</v>
      </c>
      <c r="M152" s="62">
        <f t="shared" si="25"/>
        <v>0</v>
      </c>
    </row>
    <row r="153" spans="1:13">
      <c r="A153" s="128">
        <v>0</v>
      </c>
      <c r="B153" s="148" t="s">
        <v>2974</v>
      </c>
      <c r="C153" s="139" t="s">
        <v>2975</v>
      </c>
      <c r="D153" s="140" t="s">
        <v>889</v>
      </c>
      <c r="E153" s="159" t="s">
        <v>2935</v>
      </c>
      <c r="F153" s="140">
        <v>12</v>
      </c>
      <c r="G153" s="141">
        <v>9.9700000000000006</v>
      </c>
      <c r="H153" s="5">
        <f t="shared" si="21"/>
        <v>1096.7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1096.7</v>
      </c>
      <c r="M153" s="62">
        <f t="shared" si="25"/>
        <v>0</v>
      </c>
    </row>
    <row r="154" spans="1:13">
      <c r="A154" s="128">
        <v>0</v>
      </c>
      <c r="B154" s="148" t="s">
        <v>2976</v>
      </c>
      <c r="C154" s="139" t="s">
        <v>2977</v>
      </c>
      <c r="D154" s="140" t="s">
        <v>889</v>
      </c>
      <c r="E154" s="159" t="s">
        <v>2935</v>
      </c>
      <c r="F154" s="140">
        <v>12</v>
      </c>
      <c r="G154" s="141">
        <v>9.48</v>
      </c>
      <c r="H154" s="5">
        <f t="shared" si="21"/>
        <v>1042.8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1042.8</v>
      </c>
      <c r="M154" s="62">
        <f t="shared" si="25"/>
        <v>0</v>
      </c>
    </row>
    <row r="155" spans="1:13">
      <c r="A155" s="128">
        <v>0</v>
      </c>
      <c r="B155" s="148" t="s">
        <v>2978</v>
      </c>
      <c r="C155" s="139" t="s">
        <v>2979</v>
      </c>
      <c r="D155" s="140" t="s">
        <v>889</v>
      </c>
      <c r="E155" s="159" t="s">
        <v>2935</v>
      </c>
      <c r="F155" s="140">
        <v>12</v>
      </c>
      <c r="G155" s="141">
        <v>9.1</v>
      </c>
      <c r="H155" s="5">
        <f t="shared" si="21"/>
        <v>1001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1001</v>
      </c>
      <c r="M155" s="62">
        <f t="shared" si="25"/>
        <v>0</v>
      </c>
    </row>
    <row r="156" spans="1:13">
      <c r="A156" s="128">
        <v>0</v>
      </c>
      <c r="B156" s="148" t="s">
        <v>2980</v>
      </c>
      <c r="C156" s="139" t="s">
        <v>2981</v>
      </c>
      <c r="D156" s="140" t="s">
        <v>889</v>
      </c>
      <c r="E156" s="159" t="s">
        <v>2935</v>
      </c>
      <c r="F156" s="140">
        <v>10</v>
      </c>
      <c r="G156" s="141">
        <v>50.65</v>
      </c>
      <c r="H156" s="5">
        <f t="shared" si="21"/>
        <v>5571.5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5571.5</v>
      </c>
      <c r="M156" s="62">
        <f t="shared" si="25"/>
        <v>0</v>
      </c>
    </row>
    <row r="157" spans="1:13">
      <c r="A157" s="128">
        <v>0</v>
      </c>
      <c r="B157" s="148" t="s">
        <v>2982</v>
      </c>
      <c r="C157" s="139" t="s">
        <v>2983</v>
      </c>
      <c r="D157" s="140" t="s">
        <v>889</v>
      </c>
      <c r="E157" s="159" t="s">
        <v>2935</v>
      </c>
      <c r="F157" s="140">
        <v>10</v>
      </c>
      <c r="G157" s="141">
        <v>52.96</v>
      </c>
      <c r="H157" s="5">
        <f t="shared" si="21"/>
        <v>5825.6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5825.6</v>
      </c>
      <c r="M157" s="62">
        <f t="shared" si="25"/>
        <v>0</v>
      </c>
    </row>
    <row r="158" spans="1:13">
      <c r="A158" s="128">
        <v>0</v>
      </c>
      <c r="B158" s="148" t="s">
        <v>2984</v>
      </c>
      <c r="C158" s="139" t="s">
        <v>2985</v>
      </c>
      <c r="D158" s="140" t="s">
        <v>889</v>
      </c>
      <c r="E158" s="159" t="s">
        <v>2935</v>
      </c>
      <c r="F158" s="140">
        <v>12</v>
      </c>
      <c r="G158" s="141">
        <v>8.9640000000000004</v>
      </c>
      <c r="H158" s="5">
        <f t="shared" si="21"/>
        <v>986.04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986.04</v>
      </c>
      <c r="M158" s="62">
        <f t="shared" si="25"/>
        <v>0</v>
      </c>
    </row>
    <row r="159" spans="1:13">
      <c r="A159" s="128">
        <v>0</v>
      </c>
      <c r="B159" s="148" t="s">
        <v>2986</v>
      </c>
      <c r="C159" s="139" t="s">
        <v>2987</v>
      </c>
      <c r="D159" s="140" t="s">
        <v>889</v>
      </c>
      <c r="E159" s="159" t="s">
        <v>2935</v>
      </c>
      <c r="F159" s="140">
        <v>12</v>
      </c>
      <c r="G159" s="141">
        <v>7.39</v>
      </c>
      <c r="H159" s="5">
        <f t="shared" si="21"/>
        <v>812.9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812.9</v>
      </c>
      <c r="M159" s="62">
        <f t="shared" si="25"/>
        <v>0</v>
      </c>
    </row>
    <row r="160" spans="1:13">
      <c r="A160" s="128">
        <v>0</v>
      </c>
      <c r="B160" s="148" t="s">
        <v>2988</v>
      </c>
      <c r="C160" s="139" t="s">
        <v>2989</v>
      </c>
      <c r="D160" s="140" t="s">
        <v>889</v>
      </c>
      <c r="E160" s="159" t="s">
        <v>2935</v>
      </c>
      <c r="F160" s="140">
        <v>12</v>
      </c>
      <c r="G160" s="141">
        <v>12.431999999999999</v>
      </c>
      <c r="H160" s="5">
        <f t="shared" si="21"/>
        <v>1367.52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1367.52</v>
      </c>
      <c r="M160" s="62">
        <f t="shared" si="25"/>
        <v>0</v>
      </c>
    </row>
    <row r="161" spans="1:13">
      <c r="A161" s="128">
        <v>0</v>
      </c>
      <c r="B161" s="148" t="s">
        <v>2990</v>
      </c>
      <c r="C161" s="139" t="s">
        <v>2991</v>
      </c>
      <c r="D161" s="140" t="s">
        <v>889</v>
      </c>
      <c r="E161" s="159" t="s">
        <v>2935</v>
      </c>
      <c r="F161" s="140">
        <v>12</v>
      </c>
      <c r="G161" s="141">
        <v>11.76</v>
      </c>
      <c r="H161" s="5">
        <f t="shared" si="21"/>
        <v>1293.5999999999999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1293.5999999999999</v>
      </c>
      <c r="M161" s="62">
        <f t="shared" si="25"/>
        <v>0</v>
      </c>
    </row>
    <row r="162" spans="1:13">
      <c r="A162" s="128">
        <v>0</v>
      </c>
      <c r="B162" s="148" t="s">
        <v>2992</v>
      </c>
      <c r="C162" s="139" t="s">
        <v>2993</v>
      </c>
      <c r="D162" s="140" t="s">
        <v>889</v>
      </c>
      <c r="E162" s="159" t="s">
        <v>2935</v>
      </c>
      <c r="F162" s="140">
        <v>12</v>
      </c>
      <c r="G162" s="141">
        <v>11.28</v>
      </c>
      <c r="H162" s="5">
        <f t="shared" si="21"/>
        <v>1240.8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1240.8</v>
      </c>
      <c r="M162" s="62">
        <f t="shared" si="25"/>
        <v>0</v>
      </c>
    </row>
    <row r="163" spans="1:13">
      <c r="A163" s="128">
        <v>0</v>
      </c>
      <c r="B163" s="148" t="s">
        <v>2994</v>
      </c>
      <c r="C163" s="139" t="s">
        <v>2995</v>
      </c>
      <c r="D163" s="140" t="s">
        <v>889</v>
      </c>
      <c r="E163" s="159" t="s">
        <v>2935</v>
      </c>
      <c r="F163" s="140">
        <v>2</v>
      </c>
      <c r="G163" s="141">
        <v>108.27</v>
      </c>
      <c r="H163" s="5">
        <f t="shared" si="21"/>
        <v>11909.7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11909.7</v>
      </c>
      <c r="M163" s="62">
        <f t="shared" si="25"/>
        <v>0</v>
      </c>
    </row>
    <row r="164" spans="1:13">
      <c r="A164" s="128">
        <v>0</v>
      </c>
      <c r="B164" s="148" t="s">
        <v>2996</v>
      </c>
      <c r="C164" s="139" t="s">
        <v>2997</v>
      </c>
      <c r="D164" s="140" t="s">
        <v>889</v>
      </c>
      <c r="E164" s="159" t="s">
        <v>2935</v>
      </c>
      <c r="F164" s="140">
        <v>20</v>
      </c>
      <c r="G164" s="141">
        <v>22.968</v>
      </c>
      <c r="H164" s="5">
        <f t="shared" si="21"/>
        <v>2526.48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2526.48</v>
      </c>
      <c r="M164" s="62">
        <f t="shared" si="25"/>
        <v>0</v>
      </c>
    </row>
    <row r="165" spans="1:13">
      <c r="A165" s="128">
        <v>0</v>
      </c>
      <c r="B165" s="148" t="s">
        <v>2998</v>
      </c>
      <c r="C165" s="139" t="s">
        <v>2999</v>
      </c>
      <c r="D165" s="140" t="s">
        <v>889</v>
      </c>
      <c r="E165" s="159" t="s">
        <v>2935</v>
      </c>
      <c r="F165" s="140">
        <v>2</v>
      </c>
      <c r="G165" s="141">
        <v>73.512</v>
      </c>
      <c r="H165" s="5">
        <f t="shared" ref="H165:H181" si="27">ROUND(G165*Курс_EUR,2)</f>
        <v>8086.32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8086.32</v>
      </c>
      <c r="M165" s="62">
        <f t="shared" si="25"/>
        <v>0</v>
      </c>
    </row>
    <row r="166" spans="1:13">
      <c r="A166" s="128">
        <v>0</v>
      </c>
      <c r="B166" s="148" t="s">
        <v>3000</v>
      </c>
      <c r="C166" s="139" t="s">
        <v>3001</v>
      </c>
      <c r="D166" s="140" t="s">
        <v>889</v>
      </c>
      <c r="E166" s="159" t="s">
        <v>2935</v>
      </c>
      <c r="F166" s="140">
        <v>14</v>
      </c>
      <c r="G166" s="141">
        <v>15.12</v>
      </c>
      <c r="H166" s="5">
        <f t="shared" si="27"/>
        <v>1663.2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1663.2</v>
      </c>
      <c r="M166" s="62">
        <f t="shared" si="25"/>
        <v>0</v>
      </c>
    </row>
    <row r="167" spans="1:13">
      <c r="A167" s="128">
        <v>0</v>
      </c>
      <c r="B167" s="148" t="s">
        <v>3002</v>
      </c>
      <c r="C167" s="139" t="s">
        <v>3003</v>
      </c>
      <c r="D167" s="140" t="s">
        <v>889</v>
      </c>
      <c r="E167" s="159" t="s">
        <v>2935</v>
      </c>
      <c r="F167" s="140">
        <v>10</v>
      </c>
      <c r="G167" s="141">
        <v>52.475999999999999</v>
      </c>
      <c r="H167" s="5">
        <f t="shared" si="27"/>
        <v>5772.36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5772.36</v>
      </c>
      <c r="M167" s="62">
        <f t="shared" si="25"/>
        <v>0</v>
      </c>
    </row>
    <row r="168" spans="1:13">
      <c r="A168" s="128">
        <v>0</v>
      </c>
      <c r="B168" s="148" t="s">
        <v>3004</v>
      </c>
      <c r="C168" s="139" t="s">
        <v>3005</v>
      </c>
      <c r="D168" s="140" t="s">
        <v>889</v>
      </c>
      <c r="E168" s="159" t="s">
        <v>2935</v>
      </c>
      <c r="F168" s="140">
        <v>2</v>
      </c>
      <c r="G168" s="141">
        <v>81.635999999999996</v>
      </c>
      <c r="H168" s="5">
        <f t="shared" si="27"/>
        <v>8979.9599999999991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8979.9599999999991</v>
      </c>
      <c r="M168" s="62">
        <f t="shared" si="25"/>
        <v>0</v>
      </c>
    </row>
    <row r="169" spans="1:13">
      <c r="A169" s="128">
        <v>0</v>
      </c>
      <c r="B169" s="148" t="s">
        <v>3006</v>
      </c>
      <c r="C169" s="139" t="s">
        <v>3007</v>
      </c>
      <c r="D169" s="140" t="s">
        <v>889</v>
      </c>
      <c r="E169" s="159" t="s">
        <v>2935</v>
      </c>
      <c r="F169" s="140">
        <v>1</v>
      </c>
      <c r="G169" s="141">
        <v>80.5</v>
      </c>
      <c r="H169" s="5">
        <f t="shared" si="27"/>
        <v>8855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8855</v>
      </c>
      <c r="M169" s="62">
        <f t="shared" si="25"/>
        <v>0</v>
      </c>
    </row>
    <row r="170" spans="1:13">
      <c r="A170" s="128">
        <v>0</v>
      </c>
      <c r="B170" s="148" t="s">
        <v>3008</v>
      </c>
      <c r="C170" s="139" t="s">
        <v>3009</v>
      </c>
      <c r="D170" s="140" t="s">
        <v>889</v>
      </c>
      <c r="E170" s="159" t="s">
        <v>2935</v>
      </c>
      <c r="F170" s="140">
        <v>10</v>
      </c>
      <c r="G170" s="141">
        <v>52.247999999999998</v>
      </c>
      <c r="H170" s="5">
        <f t="shared" si="27"/>
        <v>5747.28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5747.28</v>
      </c>
      <c r="M170" s="62">
        <f t="shared" si="25"/>
        <v>0</v>
      </c>
    </row>
    <row r="171" spans="1:13">
      <c r="A171" s="128">
        <v>0</v>
      </c>
      <c r="B171" s="148" t="s">
        <v>3010</v>
      </c>
      <c r="C171" s="139" t="s">
        <v>3011</v>
      </c>
      <c r="D171" s="140" t="s">
        <v>889</v>
      </c>
      <c r="E171" s="159" t="s">
        <v>2935</v>
      </c>
      <c r="F171" s="140">
        <v>2</v>
      </c>
      <c r="G171" s="141">
        <v>155.11199999999999</v>
      </c>
      <c r="H171" s="5">
        <f t="shared" si="27"/>
        <v>17062.32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17062.32</v>
      </c>
      <c r="M171" s="62">
        <f t="shared" si="25"/>
        <v>0</v>
      </c>
    </row>
    <row r="172" spans="1:13">
      <c r="A172" s="128">
        <v>0</v>
      </c>
      <c r="B172" s="148" t="s">
        <v>3012</v>
      </c>
      <c r="C172" s="139" t="s">
        <v>3013</v>
      </c>
      <c r="D172" s="140" t="s">
        <v>889</v>
      </c>
      <c r="E172" s="159" t="s">
        <v>2935</v>
      </c>
      <c r="F172" s="140">
        <v>12</v>
      </c>
      <c r="G172" s="141">
        <v>14.004</v>
      </c>
      <c r="H172" s="5">
        <f t="shared" si="27"/>
        <v>1540.44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1540.44</v>
      </c>
      <c r="M172" s="62">
        <f t="shared" si="25"/>
        <v>0</v>
      </c>
    </row>
    <row r="173" spans="1:13">
      <c r="A173" s="128">
        <v>0</v>
      </c>
      <c r="B173" s="148" t="s">
        <v>3014</v>
      </c>
      <c r="C173" s="139" t="s">
        <v>3015</v>
      </c>
      <c r="D173" s="140" t="s">
        <v>889</v>
      </c>
      <c r="E173" s="159" t="s">
        <v>2935</v>
      </c>
      <c r="F173" s="140">
        <v>6</v>
      </c>
      <c r="G173" s="141">
        <v>20.604000000000003</v>
      </c>
      <c r="H173" s="5">
        <f t="shared" si="27"/>
        <v>2266.44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2266.44</v>
      </c>
      <c r="M173" s="62">
        <f t="shared" si="25"/>
        <v>0</v>
      </c>
    </row>
    <row r="174" spans="1:13">
      <c r="A174" s="128">
        <v>0</v>
      </c>
      <c r="B174" s="148" t="s">
        <v>3016</v>
      </c>
      <c r="C174" s="139" t="s">
        <v>3017</v>
      </c>
      <c r="D174" s="140" t="s">
        <v>889</v>
      </c>
      <c r="E174" s="159" t="s">
        <v>2935</v>
      </c>
      <c r="F174" s="140">
        <v>12</v>
      </c>
      <c r="G174" s="141">
        <v>10.884</v>
      </c>
      <c r="H174" s="5">
        <f t="shared" si="27"/>
        <v>1197.24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1197.24</v>
      </c>
      <c r="M174" s="62">
        <f t="shared" si="25"/>
        <v>0</v>
      </c>
    </row>
    <row r="175" spans="1:13">
      <c r="A175" s="128">
        <v>0</v>
      </c>
      <c r="B175" s="148" t="s">
        <v>3018</v>
      </c>
      <c r="C175" s="139" t="s">
        <v>3019</v>
      </c>
      <c r="D175" s="140" t="s">
        <v>889</v>
      </c>
      <c r="E175" s="159" t="s">
        <v>2935</v>
      </c>
      <c r="F175" s="140">
        <v>12</v>
      </c>
      <c r="G175" s="141">
        <v>12.53</v>
      </c>
      <c r="H175" s="5">
        <f t="shared" si="27"/>
        <v>1378.3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1378.3</v>
      </c>
      <c r="M175" s="62">
        <f t="shared" si="25"/>
        <v>0</v>
      </c>
    </row>
    <row r="176" spans="1:13">
      <c r="A176" s="128">
        <v>0</v>
      </c>
      <c r="B176" s="148" t="s">
        <v>3020</v>
      </c>
      <c r="C176" s="139" t="s">
        <v>3021</v>
      </c>
      <c r="D176" s="140" t="s">
        <v>889</v>
      </c>
      <c r="E176" s="159" t="s">
        <v>2935</v>
      </c>
      <c r="F176" s="140">
        <v>10</v>
      </c>
      <c r="G176" s="141">
        <v>60.27</v>
      </c>
      <c r="H176" s="5">
        <f t="shared" si="27"/>
        <v>6629.7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6629.7</v>
      </c>
      <c r="M176" s="62">
        <f t="shared" si="25"/>
        <v>0</v>
      </c>
    </row>
    <row r="177" spans="1:13">
      <c r="A177" s="128">
        <v>0</v>
      </c>
      <c r="B177" s="148" t="s">
        <v>3022</v>
      </c>
      <c r="C177" s="139" t="s">
        <v>3023</v>
      </c>
      <c r="D177" s="140" t="s">
        <v>889</v>
      </c>
      <c r="E177" s="159" t="s">
        <v>2935</v>
      </c>
      <c r="F177" s="140">
        <v>10</v>
      </c>
      <c r="G177" s="141">
        <v>57.01</v>
      </c>
      <c r="H177" s="5">
        <f t="shared" si="27"/>
        <v>6271.1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6271.1</v>
      </c>
      <c r="M177" s="62">
        <f t="shared" si="25"/>
        <v>0</v>
      </c>
    </row>
    <row r="178" spans="1:13">
      <c r="A178" s="128">
        <v>0</v>
      </c>
      <c r="B178" s="148" t="s">
        <v>3024</v>
      </c>
      <c r="C178" s="139" t="s">
        <v>3025</v>
      </c>
      <c r="D178" s="140" t="s">
        <v>889</v>
      </c>
      <c r="E178" s="159" t="s">
        <v>2935</v>
      </c>
      <c r="F178" s="140">
        <v>20</v>
      </c>
      <c r="G178" s="141">
        <v>38.85</v>
      </c>
      <c r="H178" s="5">
        <f t="shared" si="27"/>
        <v>4273.5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4273.5</v>
      </c>
      <c r="M178" s="62">
        <f t="shared" si="25"/>
        <v>0</v>
      </c>
    </row>
    <row r="179" spans="1:13">
      <c r="A179" s="128">
        <v>0</v>
      </c>
      <c r="B179" s="148" t="s">
        <v>3026</v>
      </c>
      <c r="C179" s="139" t="s">
        <v>3027</v>
      </c>
      <c r="D179" s="140" t="s">
        <v>889</v>
      </c>
      <c r="E179" s="159" t="s">
        <v>2935</v>
      </c>
      <c r="F179" s="140">
        <v>12</v>
      </c>
      <c r="G179" s="141">
        <v>5.28</v>
      </c>
      <c r="H179" s="5">
        <f t="shared" si="27"/>
        <v>580.79999999999995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580.79999999999995</v>
      </c>
      <c r="M179" s="62">
        <f t="shared" si="25"/>
        <v>0</v>
      </c>
    </row>
    <row r="180" spans="1:13">
      <c r="A180" s="128">
        <v>0</v>
      </c>
      <c r="B180" s="148" t="s">
        <v>3028</v>
      </c>
      <c r="C180" s="139" t="s">
        <v>3029</v>
      </c>
      <c r="D180" s="140" t="s">
        <v>889</v>
      </c>
      <c r="E180" s="159" t="s">
        <v>2935</v>
      </c>
      <c r="F180" s="140">
        <v>6</v>
      </c>
      <c r="G180" s="141">
        <v>25.812000000000001</v>
      </c>
      <c r="H180" s="5">
        <f t="shared" si="27"/>
        <v>2839.32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2839.32</v>
      </c>
      <c r="M180" s="62">
        <f t="shared" si="25"/>
        <v>0</v>
      </c>
    </row>
    <row r="181" spans="1:13">
      <c r="A181" s="128">
        <v>0</v>
      </c>
      <c r="B181" s="148" t="s">
        <v>3030</v>
      </c>
      <c r="C181" s="139" t="s">
        <v>3031</v>
      </c>
      <c r="D181" s="140" t="s">
        <v>889</v>
      </c>
      <c r="E181" s="159" t="s">
        <v>2935</v>
      </c>
      <c r="F181" s="140">
        <v>14</v>
      </c>
      <c r="G181" s="141">
        <v>5.3760000000000003</v>
      </c>
      <c r="H181" s="5">
        <f t="shared" si="27"/>
        <v>591.36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591.36</v>
      </c>
      <c r="M181" s="62">
        <f t="shared" si="25"/>
        <v>0</v>
      </c>
    </row>
    <row r="182" spans="1:13">
      <c r="A182" s="128"/>
      <c r="B182" s="392" t="s">
        <v>2930</v>
      </c>
      <c r="C182" s="392"/>
      <c r="D182" s="392"/>
      <c r="E182" s="392"/>
      <c r="F182" s="392"/>
      <c r="G182" s="393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3032</v>
      </c>
      <c r="D183" s="140" t="s">
        <v>889</v>
      </c>
      <c r="E183" s="159" t="s">
        <v>2935</v>
      </c>
      <c r="F183" s="140">
        <v>60</v>
      </c>
      <c r="G183" s="141">
        <v>1.8720000000000001</v>
      </c>
      <c r="H183" s="5">
        <f t="shared" ref="H183:H188" si="30">ROUND(G183*Курс_EUR,2)</f>
        <v>205.92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205.92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3033</v>
      </c>
      <c r="D184" s="140" t="s">
        <v>889</v>
      </c>
      <c r="E184" s="159" t="s">
        <v>2935</v>
      </c>
      <c r="F184" s="140">
        <v>60</v>
      </c>
      <c r="G184" s="141">
        <v>1.8720000000000001</v>
      </c>
      <c r="H184" s="5">
        <f t="shared" si="30"/>
        <v>205.92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205.92</v>
      </c>
      <c r="M184" s="62">
        <f t="shared" si="25"/>
        <v>0</v>
      </c>
    </row>
    <row r="185" spans="1:13">
      <c r="A185" s="128">
        <v>0</v>
      </c>
      <c r="B185" s="148" t="s">
        <v>3034</v>
      </c>
      <c r="C185" s="139" t="s">
        <v>3035</v>
      </c>
      <c r="D185" s="140" t="s">
        <v>889</v>
      </c>
      <c r="E185" s="159" t="s">
        <v>2935</v>
      </c>
      <c r="F185" s="140">
        <v>60</v>
      </c>
      <c r="G185" s="141">
        <v>1.6080000000000001</v>
      </c>
      <c r="H185" s="5">
        <f t="shared" si="30"/>
        <v>176.88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176.88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3036</v>
      </c>
      <c r="D186" s="140" t="s">
        <v>889</v>
      </c>
      <c r="E186" s="159" t="s">
        <v>2935</v>
      </c>
      <c r="F186" s="140">
        <v>60</v>
      </c>
      <c r="G186" s="141">
        <v>2.472</v>
      </c>
      <c r="H186" s="5">
        <f t="shared" si="30"/>
        <v>271.92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271.92</v>
      </c>
      <c r="M186" s="62">
        <f t="shared" si="25"/>
        <v>0</v>
      </c>
    </row>
    <row r="187" spans="1:13">
      <c r="A187" s="128">
        <v>0</v>
      </c>
      <c r="B187" s="148" t="s">
        <v>3037</v>
      </c>
      <c r="C187" s="139" t="s">
        <v>3038</v>
      </c>
      <c r="D187" s="140" t="s">
        <v>889</v>
      </c>
      <c r="E187" s="159" t="s">
        <v>2935</v>
      </c>
      <c r="F187" s="140">
        <v>60</v>
      </c>
      <c r="G187" s="141">
        <v>4.4880000000000004</v>
      </c>
      <c r="H187" s="5">
        <f t="shared" si="30"/>
        <v>493.68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493.68</v>
      </c>
      <c r="M187" s="62">
        <f t="shared" si="25"/>
        <v>0</v>
      </c>
    </row>
    <row r="188" spans="1:13">
      <c r="A188" s="128">
        <v>0</v>
      </c>
      <c r="B188" s="148" t="s">
        <v>3039</v>
      </c>
      <c r="C188" s="139" t="s">
        <v>3040</v>
      </c>
      <c r="D188" s="140" t="s">
        <v>889</v>
      </c>
      <c r="E188" s="159" t="s">
        <v>2935</v>
      </c>
      <c r="F188" s="140">
        <v>40</v>
      </c>
      <c r="G188" s="141">
        <v>2.3519999999999999</v>
      </c>
      <c r="H188" s="5">
        <f t="shared" si="30"/>
        <v>258.72000000000003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258.72000000000003</v>
      </c>
      <c r="M188" s="62">
        <f t="shared" si="25"/>
        <v>0</v>
      </c>
    </row>
    <row r="189" spans="1:13">
      <c r="A189" s="128"/>
      <c r="B189" s="392" t="s">
        <v>2931</v>
      </c>
      <c r="C189" s="392"/>
      <c r="D189" s="392"/>
      <c r="E189" s="392"/>
      <c r="F189" s="392"/>
      <c r="G189" s="393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3041</v>
      </c>
      <c r="D190" s="140" t="s">
        <v>889</v>
      </c>
      <c r="E190" s="159" t="s">
        <v>2935</v>
      </c>
      <c r="F190" s="140">
        <v>60</v>
      </c>
      <c r="G190" s="141">
        <v>3.64</v>
      </c>
      <c r="H190" s="5">
        <f>ROUND(G190*Курс_EUR,2)</f>
        <v>400.4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400.4</v>
      </c>
      <c r="M190" s="62">
        <f t="shared" si="25"/>
        <v>0</v>
      </c>
    </row>
    <row r="191" spans="1:13">
      <c r="A191" s="128">
        <v>0</v>
      </c>
      <c r="B191" s="148" t="s">
        <v>3042</v>
      </c>
      <c r="C191" s="139" t="s">
        <v>3043</v>
      </c>
      <c r="D191" s="140" t="s">
        <v>889</v>
      </c>
      <c r="E191" s="159" t="s">
        <v>2935</v>
      </c>
      <c r="F191" s="140">
        <v>30</v>
      </c>
      <c r="G191" s="141">
        <v>10.35</v>
      </c>
      <c r="H191" s="5">
        <f>ROUND(G191*Курс_EUR,2)</f>
        <v>1138.5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1138.5</v>
      </c>
      <c r="M191" s="62">
        <f t="shared" si="25"/>
        <v>0</v>
      </c>
    </row>
    <row r="192" spans="1:13">
      <c r="A192" s="128"/>
      <c r="B192" s="392" t="s">
        <v>1541</v>
      </c>
      <c r="C192" s="392"/>
      <c r="D192" s="392"/>
      <c r="E192" s="392"/>
      <c r="F192" s="392"/>
      <c r="G192" s="393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2766</v>
      </c>
      <c r="C193" s="139" t="s">
        <v>2767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14611.08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14611.08</v>
      </c>
      <c r="M193" s="62">
        <f t="shared" si="25"/>
        <v>0</v>
      </c>
    </row>
    <row r="194" spans="1:13">
      <c r="A194" s="128">
        <v>0</v>
      </c>
      <c r="B194" s="148" t="s">
        <v>2768</v>
      </c>
      <c r="C194" s="139" t="s">
        <v>2769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9665.0400000000009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9665.0400000000009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40625" defaultRowHeight="12" outlineLevelCol="1"/>
  <cols>
    <col min="1" max="1" width="8.42578125" style="127" hidden="1" customWidth="1" outlineLevel="1"/>
    <col min="2" max="2" width="18.7109375" style="13" hidden="1" customWidth="1" outlineLevel="1"/>
    <col min="3" max="3" width="15.5703125" style="13" customWidth="1" collapsed="1"/>
    <col min="4" max="4" width="56.7109375" style="13" customWidth="1"/>
    <col min="5" max="7" width="8.5703125" style="13" customWidth="1"/>
    <col min="8" max="9" width="9.140625" style="13"/>
    <col min="10" max="10" width="8.5703125" style="13" customWidth="1" outlineLevel="1"/>
    <col min="11" max="11" width="8.5703125" style="66" customWidth="1" outlineLevel="1"/>
    <col min="12" max="13" width="8.5703125" style="13" customWidth="1" outlineLevel="1"/>
    <col min="14" max="14" width="9.5703125" style="13" customWidth="1" outlineLevel="1"/>
    <col min="15" max="15" width="2.140625" style="13" customWidth="1"/>
    <col min="16" max="259" width="9.140625" style="13"/>
    <col min="260" max="260" width="8.42578125" style="13" customWidth="1"/>
    <col min="261" max="261" width="18.7109375" style="13" customWidth="1"/>
    <col min="262" max="262" width="15.5703125" style="13" customWidth="1"/>
    <col min="263" max="263" width="56.7109375" style="13" customWidth="1"/>
    <col min="264" max="266" width="8.5703125" style="13" customWidth="1"/>
    <col min="267" max="515" width="9.140625" style="13"/>
    <col min="516" max="516" width="8.42578125" style="13" customWidth="1"/>
    <col min="517" max="517" width="18.7109375" style="13" customWidth="1"/>
    <col min="518" max="518" width="15.5703125" style="13" customWidth="1"/>
    <col min="519" max="519" width="56.7109375" style="13" customWidth="1"/>
    <col min="520" max="522" width="8.5703125" style="13" customWidth="1"/>
    <col min="523" max="771" width="9.140625" style="13"/>
    <col min="772" max="772" width="8.42578125" style="13" customWidth="1"/>
    <col min="773" max="773" width="18.7109375" style="13" customWidth="1"/>
    <col min="774" max="774" width="15.5703125" style="13" customWidth="1"/>
    <col min="775" max="775" width="56.7109375" style="13" customWidth="1"/>
    <col min="776" max="778" width="8.5703125" style="13" customWidth="1"/>
    <col min="779" max="1027" width="9.140625" style="13"/>
    <col min="1028" max="1028" width="8.42578125" style="13" customWidth="1"/>
    <col min="1029" max="1029" width="18.7109375" style="13" customWidth="1"/>
    <col min="1030" max="1030" width="15.5703125" style="13" customWidth="1"/>
    <col min="1031" max="1031" width="56.7109375" style="13" customWidth="1"/>
    <col min="1032" max="1034" width="8.5703125" style="13" customWidth="1"/>
    <col min="1035" max="1283" width="9.140625" style="13"/>
    <col min="1284" max="1284" width="8.42578125" style="13" customWidth="1"/>
    <col min="1285" max="1285" width="18.7109375" style="13" customWidth="1"/>
    <col min="1286" max="1286" width="15.5703125" style="13" customWidth="1"/>
    <col min="1287" max="1287" width="56.7109375" style="13" customWidth="1"/>
    <col min="1288" max="1290" width="8.5703125" style="13" customWidth="1"/>
    <col min="1291" max="1539" width="9.140625" style="13"/>
    <col min="1540" max="1540" width="8.42578125" style="13" customWidth="1"/>
    <col min="1541" max="1541" width="18.7109375" style="13" customWidth="1"/>
    <col min="1542" max="1542" width="15.5703125" style="13" customWidth="1"/>
    <col min="1543" max="1543" width="56.7109375" style="13" customWidth="1"/>
    <col min="1544" max="1546" width="8.5703125" style="13" customWidth="1"/>
    <col min="1547" max="1795" width="9.140625" style="13"/>
    <col min="1796" max="1796" width="8.42578125" style="13" customWidth="1"/>
    <col min="1797" max="1797" width="18.7109375" style="13" customWidth="1"/>
    <col min="1798" max="1798" width="15.5703125" style="13" customWidth="1"/>
    <col min="1799" max="1799" width="56.7109375" style="13" customWidth="1"/>
    <col min="1800" max="1802" width="8.5703125" style="13" customWidth="1"/>
    <col min="1803" max="2051" width="9.140625" style="13"/>
    <col min="2052" max="2052" width="8.42578125" style="13" customWidth="1"/>
    <col min="2053" max="2053" width="18.7109375" style="13" customWidth="1"/>
    <col min="2054" max="2054" width="15.5703125" style="13" customWidth="1"/>
    <col min="2055" max="2055" width="56.7109375" style="13" customWidth="1"/>
    <col min="2056" max="2058" width="8.5703125" style="13" customWidth="1"/>
    <col min="2059" max="2307" width="9.140625" style="13"/>
    <col min="2308" max="2308" width="8.42578125" style="13" customWidth="1"/>
    <col min="2309" max="2309" width="18.7109375" style="13" customWidth="1"/>
    <col min="2310" max="2310" width="15.5703125" style="13" customWidth="1"/>
    <col min="2311" max="2311" width="56.7109375" style="13" customWidth="1"/>
    <col min="2312" max="2314" width="8.5703125" style="13" customWidth="1"/>
    <col min="2315" max="2563" width="9.140625" style="13"/>
    <col min="2564" max="2564" width="8.42578125" style="13" customWidth="1"/>
    <col min="2565" max="2565" width="18.7109375" style="13" customWidth="1"/>
    <col min="2566" max="2566" width="15.5703125" style="13" customWidth="1"/>
    <col min="2567" max="2567" width="56.7109375" style="13" customWidth="1"/>
    <col min="2568" max="2570" width="8.5703125" style="13" customWidth="1"/>
    <col min="2571" max="2819" width="9.140625" style="13"/>
    <col min="2820" max="2820" width="8.42578125" style="13" customWidth="1"/>
    <col min="2821" max="2821" width="18.7109375" style="13" customWidth="1"/>
    <col min="2822" max="2822" width="15.5703125" style="13" customWidth="1"/>
    <col min="2823" max="2823" width="56.7109375" style="13" customWidth="1"/>
    <col min="2824" max="2826" width="8.5703125" style="13" customWidth="1"/>
    <col min="2827" max="3075" width="9.140625" style="13"/>
    <col min="3076" max="3076" width="8.42578125" style="13" customWidth="1"/>
    <col min="3077" max="3077" width="18.7109375" style="13" customWidth="1"/>
    <col min="3078" max="3078" width="15.5703125" style="13" customWidth="1"/>
    <col min="3079" max="3079" width="56.7109375" style="13" customWidth="1"/>
    <col min="3080" max="3082" width="8.5703125" style="13" customWidth="1"/>
    <col min="3083" max="3331" width="9.140625" style="13"/>
    <col min="3332" max="3332" width="8.42578125" style="13" customWidth="1"/>
    <col min="3333" max="3333" width="18.7109375" style="13" customWidth="1"/>
    <col min="3334" max="3334" width="15.5703125" style="13" customWidth="1"/>
    <col min="3335" max="3335" width="56.7109375" style="13" customWidth="1"/>
    <col min="3336" max="3338" width="8.5703125" style="13" customWidth="1"/>
    <col min="3339" max="3587" width="9.140625" style="13"/>
    <col min="3588" max="3588" width="8.42578125" style="13" customWidth="1"/>
    <col min="3589" max="3589" width="18.7109375" style="13" customWidth="1"/>
    <col min="3590" max="3590" width="15.5703125" style="13" customWidth="1"/>
    <col min="3591" max="3591" width="56.7109375" style="13" customWidth="1"/>
    <col min="3592" max="3594" width="8.5703125" style="13" customWidth="1"/>
    <col min="3595" max="3843" width="9.140625" style="13"/>
    <col min="3844" max="3844" width="8.42578125" style="13" customWidth="1"/>
    <col min="3845" max="3845" width="18.7109375" style="13" customWidth="1"/>
    <col min="3846" max="3846" width="15.5703125" style="13" customWidth="1"/>
    <col min="3847" max="3847" width="56.7109375" style="13" customWidth="1"/>
    <col min="3848" max="3850" width="8.5703125" style="13" customWidth="1"/>
    <col min="3851" max="4099" width="9.140625" style="13"/>
    <col min="4100" max="4100" width="8.42578125" style="13" customWidth="1"/>
    <col min="4101" max="4101" width="18.7109375" style="13" customWidth="1"/>
    <col min="4102" max="4102" width="15.5703125" style="13" customWidth="1"/>
    <col min="4103" max="4103" width="56.7109375" style="13" customWidth="1"/>
    <col min="4104" max="4106" width="8.5703125" style="13" customWidth="1"/>
    <col min="4107" max="4355" width="9.140625" style="13"/>
    <col min="4356" max="4356" width="8.42578125" style="13" customWidth="1"/>
    <col min="4357" max="4357" width="18.7109375" style="13" customWidth="1"/>
    <col min="4358" max="4358" width="15.5703125" style="13" customWidth="1"/>
    <col min="4359" max="4359" width="56.7109375" style="13" customWidth="1"/>
    <col min="4360" max="4362" width="8.5703125" style="13" customWidth="1"/>
    <col min="4363" max="4611" width="9.140625" style="13"/>
    <col min="4612" max="4612" width="8.42578125" style="13" customWidth="1"/>
    <col min="4613" max="4613" width="18.7109375" style="13" customWidth="1"/>
    <col min="4614" max="4614" width="15.5703125" style="13" customWidth="1"/>
    <col min="4615" max="4615" width="56.7109375" style="13" customWidth="1"/>
    <col min="4616" max="4618" width="8.5703125" style="13" customWidth="1"/>
    <col min="4619" max="4867" width="9.140625" style="13"/>
    <col min="4868" max="4868" width="8.42578125" style="13" customWidth="1"/>
    <col min="4869" max="4869" width="18.7109375" style="13" customWidth="1"/>
    <col min="4870" max="4870" width="15.5703125" style="13" customWidth="1"/>
    <col min="4871" max="4871" width="56.7109375" style="13" customWidth="1"/>
    <col min="4872" max="4874" width="8.5703125" style="13" customWidth="1"/>
    <col min="4875" max="5123" width="9.140625" style="13"/>
    <col min="5124" max="5124" width="8.42578125" style="13" customWidth="1"/>
    <col min="5125" max="5125" width="18.7109375" style="13" customWidth="1"/>
    <col min="5126" max="5126" width="15.5703125" style="13" customWidth="1"/>
    <col min="5127" max="5127" width="56.7109375" style="13" customWidth="1"/>
    <col min="5128" max="5130" width="8.5703125" style="13" customWidth="1"/>
    <col min="5131" max="5379" width="9.140625" style="13"/>
    <col min="5380" max="5380" width="8.42578125" style="13" customWidth="1"/>
    <col min="5381" max="5381" width="18.7109375" style="13" customWidth="1"/>
    <col min="5382" max="5382" width="15.5703125" style="13" customWidth="1"/>
    <col min="5383" max="5383" width="56.7109375" style="13" customWidth="1"/>
    <col min="5384" max="5386" width="8.5703125" style="13" customWidth="1"/>
    <col min="5387" max="5635" width="9.140625" style="13"/>
    <col min="5636" max="5636" width="8.42578125" style="13" customWidth="1"/>
    <col min="5637" max="5637" width="18.7109375" style="13" customWidth="1"/>
    <col min="5638" max="5638" width="15.5703125" style="13" customWidth="1"/>
    <col min="5639" max="5639" width="56.7109375" style="13" customWidth="1"/>
    <col min="5640" max="5642" width="8.5703125" style="13" customWidth="1"/>
    <col min="5643" max="5891" width="9.140625" style="13"/>
    <col min="5892" max="5892" width="8.42578125" style="13" customWidth="1"/>
    <col min="5893" max="5893" width="18.7109375" style="13" customWidth="1"/>
    <col min="5894" max="5894" width="15.5703125" style="13" customWidth="1"/>
    <col min="5895" max="5895" width="56.7109375" style="13" customWidth="1"/>
    <col min="5896" max="5898" width="8.5703125" style="13" customWidth="1"/>
    <col min="5899" max="6147" width="9.140625" style="13"/>
    <col min="6148" max="6148" width="8.42578125" style="13" customWidth="1"/>
    <col min="6149" max="6149" width="18.7109375" style="13" customWidth="1"/>
    <col min="6150" max="6150" width="15.5703125" style="13" customWidth="1"/>
    <col min="6151" max="6151" width="56.7109375" style="13" customWidth="1"/>
    <col min="6152" max="6154" width="8.5703125" style="13" customWidth="1"/>
    <col min="6155" max="6403" width="9.140625" style="13"/>
    <col min="6404" max="6404" width="8.42578125" style="13" customWidth="1"/>
    <col min="6405" max="6405" width="18.7109375" style="13" customWidth="1"/>
    <col min="6406" max="6406" width="15.5703125" style="13" customWidth="1"/>
    <col min="6407" max="6407" width="56.7109375" style="13" customWidth="1"/>
    <col min="6408" max="6410" width="8.5703125" style="13" customWidth="1"/>
    <col min="6411" max="6659" width="9.140625" style="13"/>
    <col min="6660" max="6660" width="8.42578125" style="13" customWidth="1"/>
    <col min="6661" max="6661" width="18.7109375" style="13" customWidth="1"/>
    <col min="6662" max="6662" width="15.5703125" style="13" customWidth="1"/>
    <col min="6663" max="6663" width="56.7109375" style="13" customWidth="1"/>
    <col min="6664" max="6666" width="8.5703125" style="13" customWidth="1"/>
    <col min="6667" max="6915" width="9.140625" style="13"/>
    <col min="6916" max="6916" width="8.42578125" style="13" customWidth="1"/>
    <col min="6917" max="6917" width="18.7109375" style="13" customWidth="1"/>
    <col min="6918" max="6918" width="15.5703125" style="13" customWidth="1"/>
    <col min="6919" max="6919" width="56.7109375" style="13" customWidth="1"/>
    <col min="6920" max="6922" width="8.5703125" style="13" customWidth="1"/>
    <col min="6923" max="7171" width="9.140625" style="13"/>
    <col min="7172" max="7172" width="8.42578125" style="13" customWidth="1"/>
    <col min="7173" max="7173" width="18.7109375" style="13" customWidth="1"/>
    <col min="7174" max="7174" width="15.5703125" style="13" customWidth="1"/>
    <col min="7175" max="7175" width="56.7109375" style="13" customWidth="1"/>
    <col min="7176" max="7178" width="8.5703125" style="13" customWidth="1"/>
    <col min="7179" max="7427" width="9.140625" style="13"/>
    <col min="7428" max="7428" width="8.42578125" style="13" customWidth="1"/>
    <col min="7429" max="7429" width="18.7109375" style="13" customWidth="1"/>
    <col min="7430" max="7430" width="15.5703125" style="13" customWidth="1"/>
    <col min="7431" max="7431" width="56.7109375" style="13" customWidth="1"/>
    <col min="7432" max="7434" width="8.5703125" style="13" customWidth="1"/>
    <col min="7435" max="7683" width="9.140625" style="13"/>
    <col min="7684" max="7684" width="8.42578125" style="13" customWidth="1"/>
    <col min="7685" max="7685" width="18.7109375" style="13" customWidth="1"/>
    <col min="7686" max="7686" width="15.5703125" style="13" customWidth="1"/>
    <col min="7687" max="7687" width="56.7109375" style="13" customWidth="1"/>
    <col min="7688" max="7690" width="8.5703125" style="13" customWidth="1"/>
    <col min="7691" max="7939" width="9.140625" style="13"/>
    <col min="7940" max="7940" width="8.42578125" style="13" customWidth="1"/>
    <col min="7941" max="7941" width="18.7109375" style="13" customWidth="1"/>
    <col min="7942" max="7942" width="15.5703125" style="13" customWidth="1"/>
    <col min="7943" max="7943" width="56.7109375" style="13" customWidth="1"/>
    <col min="7944" max="7946" width="8.5703125" style="13" customWidth="1"/>
    <col min="7947" max="8195" width="9.140625" style="13"/>
    <col min="8196" max="8196" width="8.42578125" style="13" customWidth="1"/>
    <col min="8197" max="8197" width="18.7109375" style="13" customWidth="1"/>
    <col min="8198" max="8198" width="15.5703125" style="13" customWidth="1"/>
    <col min="8199" max="8199" width="56.7109375" style="13" customWidth="1"/>
    <col min="8200" max="8202" width="8.5703125" style="13" customWidth="1"/>
    <col min="8203" max="8451" width="9.140625" style="13"/>
    <col min="8452" max="8452" width="8.42578125" style="13" customWidth="1"/>
    <col min="8453" max="8453" width="18.7109375" style="13" customWidth="1"/>
    <col min="8454" max="8454" width="15.5703125" style="13" customWidth="1"/>
    <col min="8455" max="8455" width="56.7109375" style="13" customWidth="1"/>
    <col min="8456" max="8458" width="8.5703125" style="13" customWidth="1"/>
    <col min="8459" max="8707" width="9.140625" style="13"/>
    <col min="8708" max="8708" width="8.42578125" style="13" customWidth="1"/>
    <col min="8709" max="8709" width="18.7109375" style="13" customWidth="1"/>
    <col min="8710" max="8710" width="15.5703125" style="13" customWidth="1"/>
    <col min="8711" max="8711" width="56.7109375" style="13" customWidth="1"/>
    <col min="8712" max="8714" width="8.5703125" style="13" customWidth="1"/>
    <col min="8715" max="8963" width="9.140625" style="13"/>
    <col min="8964" max="8964" width="8.42578125" style="13" customWidth="1"/>
    <col min="8965" max="8965" width="18.7109375" style="13" customWidth="1"/>
    <col min="8966" max="8966" width="15.5703125" style="13" customWidth="1"/>
    <col min="8967" max="8967" width="56.7109375" style="13" customWidth="1"/>
    <col min="8968" max="8970" width="8.5703125" style="13" customWidth="1"/>
    <col min="8971" max="9219" width="9.140625" style="13"/>
    <col min="9220" max="9220" width="8.42578125" style="13" customWidth="1"/>
    <col min="9221" max="9221" width="18.7109375" style="13" customWidth="1"/>
    <col min="9222" max="9222" width="15.5703125" style="13" customWidth="1"/>
    <col min="9223" max="9223" width="56.7109375" style="13" customWidth="1"/>
    <col min="9224" max="9226" width="8.5703125" style="13" customWidth="1"/>
    <col min="9227" max="9475" width="9.140625" style="13"/>
    <col min="9476" max="9476" width="8.42578125" style="13" customWidth="1"/>
    <col min="9477" max="9477" width="18.7109375" style="13" customWidth="1"/>
    <col min="9478" max="9478" width="15.5703125" style="13" customWidth="1"/>
    <col min="9479" max="9479" width="56.7109375" style="13" customWidth="1"/>
    <col min="9480" max="9482" width="8.5703125" style="13" customWidth="1"/>
    <col min="9483" max="9731" width="9.140625" style="13"/>
    <col min="9732" max="9732" width="8.42578125" style="13" customWidth="1"/>
    <col min="9733" max="9733" width="18.7109375" style="13" customWidth="1"/>
    <col min="9734" max="9734" width="15.5703125" style="13" customWidth="1"/>
    <col min="9735" max="9735" width="56.7109375" style="13" customWidth="1"/>
    <col min="9736" max="9738" width="8.5703125" style="13" customWidth="1"/>
    <col min="9739" max="9987" width="9.140625" style="13"/>
    <col min="9988" max="9988" width="8.42578125" style="13" customWidth="1"/>
    <col min="9989" max="9989" width="18.7109375" style="13" customWidth="1"/>
    <col min="9990" max="9990" width="15.5703125" style="13" customWidth="1"/>
    <col min="9991" max="9991" width="56.7109375" style="13" customWidth="1"/>
    <col min="9992" max="9994" width="8.5703125" style="13" customWidth="1"/>
    <col min="9995" max="10243" width="9.140625" style="13"/>
    <col min="10244" max="10244" width="8.42578125" style="13" customWidth="1"/>
    <col min="10245" max="10245" width="18.7109375" style="13" customWidth="1"/>
    <col min="10246" max="10246" width="15.5703125" style="13" customWidth="1"/>
    <col min="10247" max="10247" width="56.7109375" style="13" customWidth="1"/>
    <col min="10248" max="10250" width="8.5703125" style="13" customWidth="1"/>
    <col min="10251" max="10499" width="9.140625" style="13"/>
    <col min="10500" max="10500" width="8.42578125" style="13" customWidth="1"/>
    <col min="10501" max="10501" width="18.7109375" style="13" customWidth="1"/>
    <col min="10502" max="10502" width="15.5703125" style="13" customWidth="1"/>
    <col min="10503" max="10503" width="56.7109375" style="13" customWidth="1"/>
    <col min="10504" max="10506" width="8.5703125" style="13" customWidth="1"/>
    <col min="10507" max="10755" width="9.140625" style="13"/>
    <col min="10756" max="10756" width="8.42578125" style="13" customWidth="1"/>
    <col min="10757" max="10757" width="18.7109375" style="13" customWidth="1"/>
    <col min="10758" max="10758" width="15.5703125" style="13" customWidth="1"/>
    <col min="10759" max="10759" width="56.7109375" style="13" customWidth="1"/>
    <col min="10760" max="10762" width="8.5703125" style="13" customWidth="1"/>
    <col min="10763" max="11011" width="9.140625" style="13"/>
    <col min="11012" max="11012" width="8.42578125" style="13" customWidth="1"/>
    <col min="11013" max="11013" width="18.7109375" style="13" customWidth="1"/>
    <col min="11014" max="11014" width="15.5703125" style="13" customWidth="1"/>
    <col min="11015" max="11015" width="56.7109375" style="13" customWidth="1"/>
    <col min="11016" max="11018" width="8.5703125" style="13" customWidth="1"/>
    <col min="11019" max="11267" width="9.140625" style="13"/>
    <col min="11268" max="11268" width="8.42578125" style="13" customWidth="1"/>
    <col min="11269" max="11269" width="18.7109375" style="13" customWidth="1"/>
    <col min="11270" max="11270" width="15.5703125" style="13" customWidth="1"/>
    <col min="11271" max="11271" width="56.7109375" style="13" customWidth="1"/>
    <col min="11272" max="11274" width="8.5703125" style="13" customWidth="1"/>
    <col min="11275" max="11523" width="9.140625" style="13"/>
    <col min="11524" max="11524" width="8.42578125" style="13" customWidth="1"/>
    <col min="11525" max="11525" width="18.7109375" style="13" customWidth="1"/>
    <col min="11526" max="11526" width="15.5703125" style="13" customWidth="1"/>
    <col min="11527" max="11527" width="56.7109375" style="13" customWidth="1"/>
    <col min="11528" max="11530" width="8.5703125" style="13" customWidth="1"/>
    <col min="11531" max="11779" width="9.140625" style="13"/>
    <col min="11780" max="11780" width="8.42578125" style="13" customWidth="1"/>
    <col min="11781" max="11781" width="18.7109375" style="13" customWidth="1"/>
    <col min="11782" max="11782" width="15.5703125" style="13" customWidth="1"/>
    <col min="11783" max="11783" width="56.7109375" style="13" customWidth="1"/>
    <col min="11784" max="11786" width="8.5703125" style="13" customWidth="1"/>
    <col min="11787" max="12035" width="9.140625" style="13"/>
    <col min="12036" max="12036" width="8.42578125" style="13" customWidth="1"/>
    <col min="12037" max="12037" width="18.7109375" style="13" customWidth="1"/>
    <col min="12038" max="12038" width="15.5703125" style="13" customWidth="1"/>
    <col min="12039" max="12039" width="56.7109375" style="13" customWidth="1"/>
    <col min="12040" max="12042" width="8.5703125" style="13" customWidth="1"/>
    <col min="12043" max="12291" width="9.140625" style="13"/>
    <col min="12292" max="12292" width="8.42578125" style="13" customWidth="1"/>
    <col min="12293" max="12293" width="18.7109375" style="13" customWidth="1"/>
    <col min="12294" max="12294" width="15.5703125" style="13" customWidth="1"/>
    <col min="12295" max="12295" width="56.7109375" style="13" customWidth="1"/>
    <col min="12296" max="12298" width="8.5703125" style="13" customWidth="1"/>
    <col min="12299" max="12547" width="9.140625" style="13"/>
    <col min="12548" max="12548" width="8.42578125" style="13" customWidth="1"/>
    <col min="12549" max="12549" width="18.7109375" style="13" customWidth="1"/>
    <col min="12550" max="12550" width="15.5703125" style="13" customWidth="1"/>
    <col min="12551" max="12551" width="56.7109375" style="13" customWidth="1"/>
    <col min="12552" max="12554" width="8.5703125" style="13" customWidth="1"/>
    <col min="12555" max="12803" width="9.140625" style="13"/>
    <col min="12804" max="12804" width="8.42578125" style="13" customWidth="1"/>
    <col min="12805" max="12805" width="18.7109375" style="13" customWidth="1"/>
    <col min="12806" max="12806" width="15.5703125" style="13" customWidth="1"/>
    <col min="12807" max="12807" width="56.7109375" style="13" customWidth="1"/>
    <col min="12808" max="12810" width="8.5703125" style="13" customWidth="1"/>
    <col min="12811" max="13059" width="9.140625" style="13"/>
    <col min="13060" max="13060" width="8.42578125" style="13" customWidth="1"/>
    <col min="13061" max="13061" width="18.7109375" style="13" customWidth="1"/>
    <col min="13062" max="13062" width="15.5703125" style="13" customWidth="1"/>
    <col min="13063" max="13063" width="56.7109375" style="13" customWidth="1"/>
    <col min="13064" max="13066" width="8.5703125" style="13" customWidth="1"/>
    <col min="13067" max="13315" width="9.140625" style="13"/>
    <col min="13316" max="13316" width="8.42578125" style="13" customWidth="1"/>
    <col min="13317" max="13317" width="18.7109375" style="13" customWidth="1"/>
    <col min="13318" max="13318" width="15.5703125" style="13" customWidth="1"/>
    <col min="13319" max="13319" width="56.7109375" style="13" customWidth="1"/>
    <col min="13320" max="13322" width="8.5703125" style="13" customWidth="1"/>
    <col min="13323" max="13571" width="9.140625" style="13"/>
    <col min="13572" max="13572" width="8.42578125" style="13" customWidth="1"/>
    <col min="13573" max="13573" width="18.7109375" style="13" customWidth="1"/>
    <col min="13574" max="13574" width="15.5703125" style="13" customWidth="1"/>
    <col min="13575" max="13575" width="56.7109375" style="13" customWidth="1"/>
    <col min="13576" max="13578" width="8.5703125" style="13" customWidth="1"/>
    <col min="13579" max="13827" width="9.140625" style="13"/>
    <col min="13828" max="13828" width="8.42578125" style="13" customWidth="1"/>
    <col min="13829" max="13829" width="18.7109375" style="13" customWidth="1"/>
    <col min="13830" max="13830" width="15.5703125" style="13" customWidth="1"/>
    <col min="13831" max="13831" width="56.7109375" style="13" customWidth="1"/>
    <col min="13832" max="13834" width="8.5703125" style="13" customWidth="1"/>
    <col min="13835" max="14083" width="9.140625" style="13"/>
    <col min="14084" max="14084" width="8.42578125" style="13" customWidth="1"/>
    <col min="14085" max="14085" width="18.7109375" style="13" customWidth="1"/>
    <col min="14086" max="14086" width="15.5703125" style="13" customWidth="1"/>
    <col min="14087" max="14087" width="56.7109375" style="13" customWidth="1"/>
    <col min="14088" max="14090" width="8.5703125" style="13" customWidth="1"/>
    <col min="14091" max="14339" width="9.140625" style="13"/>
    <col min="14340" max="14340" width="8.42578125" style="13" customWidth="1"/>
    <col min="14341" max="14341" width="18.7109375" style="13" customWidth="1"/>
    <col min="14342" max="14342" width="15.5703125" style="13" customWidth="1"/>
    <col min="14343" max="14343" width="56.7109375" style="13" customWidth="1"/>
    <col min="14344" max="14346" width="8.5703125" style="13" customWidth="1"/>
    <col min="14347" max="14595" width="9.140625" style="13"/>
    <col min="14596" max="14596" width="8.42578125" style="13" customWidth="1"/>
    <col min="14597" max="14597" width="18.7109375" style="13" customWidth="1"/>
    <col min="14598" max="14598" width="15.5703125" style="13" customWidth="1"/>
    <col min="14599" max="14599" width="56.7109375" style="13" customWidth="1"/>
    <col min="14600" max="14602" width="8.5703125" style="13" customWidth="1"/>
    <col min="14603" max="14851" width="9.140625" style="13"/>
    <col min="14852" max="14852" width="8.42578125" style="13" customWidth="1"/>
    <col min="14853" max="14853" width="18.7109375" style="13" customWidth="1"/>
    <col min="14854" max="14854" width="15.5703125" style="13" customWidth="1"/>
    <col min="14855" max="14855" width="56.7109375" style="13" customWidth="1"/>
    <col min="14856" max="14858" width="8.5703125" style="13" customWidth="1"/>
    <col min="14859" max="15107" width="9.140625" style="13"/>
    <col min="15108" max="15108" width="8.42578125" style="13" customWidth="1"/>
    <col min="15109" max="15109" width="18.7109375" style="13" customWidth="1"/>
    <col min="15110" max="15110" width="15.5703125" style="13" customWidth="1"/>
    <col min="15111" max="15111" width="56.7109375" style="13" customWidth="1"/>
    <col min="15112" max="15114" width="8.5703125" style="13" customWidth="1"/>
    <col min="15115" max="15363" width="9.140625" style="13"/>
    <col min="15364" max="15364" width="8.42578125" style="13" customWidth="1"/>
    <col min="15365" max="15365" width="18.7109375" style="13" customWidth="1"/>
    <col min="15366" max="15366" width="15.5703125" style="13" customWidth="1"/>
    <col min="15367" max="15367" width="56.7109375" style="13" customWidth="1"/>
    <col min="15368" max="15370" width="8.5703125" style="13" customWidth="1"/>
    <col min="15371" max="15619" width="9.140625" style="13"/>
    <col min="15620" max="15620" width="8.42578125" style="13" customWidth="1"/>
    <col min="15621" max="15621" width="18.7109375" style="13" customWidth="1"/>
    <col min="15622" max="15622" width="15.5703125" style="13" customWidth="1"/>
    <col min="15623" max="15623" width="56.7109375" style="13" customWidth="1"/>
    <col min="15624" max="15626" width="8.5703125" style="13" customWidth="1"/>
    <col min="15627" max="15875" width="9.140625" style="13"/>
    <col min="15876" max="15876" width="8.42578125" style="13" customWidth="1"/>
    <col min="15877" max="15877" width="18.7109375" style="13" customWidth="1"/>
    <col min="15878" max="15878" width="15.5703125" style="13" customWidth="1"/>
    <col min="15879" max="15879" width="56.7109375" style="13" customWidth="1"/>
    <col min="15880" max="15882" width="8.5703125" style="13" customWidth="1"/>
    <col min="15883" max="16131" width="9.140625" style="13"/>
    <col min="16132" max="16132" width="8.42578125" style="13" customWidth="1"/>
    <col min="16133" max="16133" width="18.7109375" style="13" customWidth="1"/>
    <col min="16134" max="16134" width="15.5703125" style="13" customWidth="1"/>
    <col min="16135" max="16135" width="56.7109375" style="13" customWidth="1"/>
    <col min="16136" max="16138" width="8.5703125" style="13" customWidth="1"/>
    <col min="16139" max="16384" width="9.140625" style="13"/>
  </cols>
  <sheetData>
    <row r="2" spans="1:14" ht="15.75">
      <c r="C2" s="391" t="s">
        <v>0</v>
      </c>
      <c r="D2" s="391"/>
      <c r="E2" s="391"/>
      <c r="F2" s="391"/>
      <c r="G2" s="391"/>
      <c r="H2" s="391"/>
      <c r="I2" s="260"/>
      <c r="J2" s="260"/>
    </row>
    <row r="3" spans="1:14" ht="15.75">
      <c r="C3" s="391" t="s">
        <v>1602</v>
      </c>
      <c r="D3" s="391"/>
      <c r="E3" s="391"/>
      <c r="F3" s="391"/>
      <c r="G3" s="391"/>
      <c r="H3" s="391"/>
      <c r="I3" s="260"/>
      <c r="J3" s="260"/>
    </row>
    <row r="4" spans="1:14">
      <c r="C4" s="13" t="s">
        <v>3162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4580</v>
      </c>
      <c r="N5" s="7">
        <f>SUM(N8:N103)</f>
        <v>0</v>
      </c>
    </row>
    <row r="6" spans="1:14" ht="48.75" thickBot="1">
      <c r="A6" s="221" t="s">
        <v>4204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4503</v>
      </c>
      <c r="J6" s="278" t="s">
        <v>1598</v>
      </c>
      <c r="K6" s="56" t="s">
        <v>1597</v>
      </c>
      <c r="L6" s="56" t="s">
        <v>4578</v>
      </c>
      <c r="M6" s="56" t="s">
        <v>1597</v>
      </c>
      <c r="N6" s="57" t="s">
        <v>4579</v>
      </c>
    </row>
    <row r="7" spans="1:14" ht="11.25" customHeight="1" thickBot="1">
      <c r="A7" s="204"/>
      <c r="B7" s="126"/>
      <c r="C7" s="386" t="s">
        <v>1612</v>
      </c>
      <c r="D7" s="386"/>
      <c r="E7" s="386"/>
      <c r="F7" s="386"/>
      <c r="G7" s="386"/>
      <c r="H7" s="388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2564</v>
      </c>
      <c r="C8" s="203" t="s">
        <v>4138</v>
      </c>
      <c r="D8" s="139" t="s">
        <v>4139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1762.2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1762.2</v>
      </c>
      <c r="N8" s="62">
        <f>J8*M8</f>
        <v>0</v>
      </c>
    </row>
    <row r="9" spans="1:14" ht="11.25" customHeight="1">
      <c r="A9" s="204">
        <v>0</v>
      </c>
      <c r="B9" s="126" t="s">
        <v>2564</v>
      </c>
      <c r="C9" s="203" t="s">
        <v>4140</v>
      </c>
      <c r="D9" s="139" t="s">
        <v>4141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1762.2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1762.2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2564</v>
      </c>
      <c r="C10" s="203" t="s">
        <v>4142</v>
      </c>
      <c r="D10" s="139" t="s">
        <v>4143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1586.64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1586.64</v>
      </c>
      <c r="N10" s="62">
        <f t="shared" si="4"/>
        <v>0</v>
      </c>
    </row>
    <row r="11" spans="1:14" ht="11.25" customHeight="1">
      <c r="A11" s="204">
        <v>0</v>
      </c>
      <c r="B11" s="126" t="s">
        <v>2564</v>
      </c>
      <c r="C11" s="203" t="s">
        <v>4144</v>
      </c>
      <c r="D11" s="139" t="s">
        <v>4145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1586.64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1586.64</v>
      </c>
      <c r="N11" s="62">
        <f t="shared" si="4"/>
        <v>0</v>
      </c>
    </row>
    <row r="12" spans="1:14" ht="11.25" customHeight="1">
      <c r="A12" s="204">
        <v>0</v>
      </c>
      <c r="B12" s="126" t="s">
        <v>2564</v>
      </c>
      <c r="C12" s="203" t="s">
        <v>4146</v>
      </c>
      <c r="D12" s="139" t="s">
        <v>4147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1762.27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1762.27</v>
      </c>
      <c r="N12" s="62">
        <f t="shared" si="4"/>
        <v>0</v>
      </c>
    </row>
    <row r="13" spans="1:14" ht="11.25" customHeight="1">
      <c r="A13" s="204">
        <v>0</v>
      </c>
      <c r="B13" s="126" t="s">
        <v>2564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4365.24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4365.24</v>
      </c>
      <c r="N13" s="62">
        <f t="shared" si="4"/>
        <v>0</v>
      </c>
    </row>
    <row r="14" spans="1:14" ht="11.25" customHeight="1">
      <c r="A14" s="204">
        <v>0</v>
      </c>
      <c r="B14" s="126" t="s">
        <v>2564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4365.24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4365.24</v>
      </c>
      <c r="N14" s="62">
        <f t="shared" si="4"/>
        <v>0</v>
      </c>
    </row>
    <row r="15" spans="1:14" ht="11.25" customHeight="1">
      <c r="A15" s="204">
        <v>0</v>
      </c>
      <c r="B15" s="126" t="s">
        <v>2564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4365.24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4365.24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2564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4365.24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4365.24</v>
      </c>
      <c r="N16" s="62">
        <f t="shared" si="4"/>
        <v>0</v>
      </c>
    </row>
    <row r="17" spans="1:14" ht="11.25" customHeight="1" thickBot="1">
      <c r="A17" s="204"/>
      <c r="B17" s="126"/>
      <c r="C17" s="386" t="s">
        <v>1537</v>
      </c>
      <c r="D17" s="386"/>
      <c r="E17" s="386"/>
      <c r="F17" s="386"/>
      <c r="G17" s="386"/>
      <c r="H17" s="388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6" t="s">
        <v>1538</v>
      </c>
      <c r="D18" s="386"/>
      <c r="E18" s="386"/>
      <c r="F18" s="386"/>
      <c r="G18" s="386"/>
      <c r="H18" s="388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42.24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42.24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3272</v>
      </c>
      <c r="D21" s="139" t="s">
        <v>4205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60.72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60.72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51.48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51.48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71.28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71.28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116.16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116.16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129.36000000000001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129.36000000000001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244.2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244.2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198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198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340.56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340.56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285.12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285.12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415.8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415.8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736.56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736.56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786.72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786.72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583.44000000000005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583.44000000000005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723.36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723.36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35270.400000000001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35270.400000000001</v>
      </c>
      <c r="N35" s="62">
        <f t="shared" si="4"/>
        <v>0</v>
      </c>
    </row>
    <row r="36" spans="1:14" ht="11.25" customHeight="1" thickBot="1">
      <c r="A36" s="204"/>
      <c r="B36" s="126"/>
      <c r="C36" s="386" t="s">
        <v>1638</v>
      </c>
      <c r="D36" s="386"/>
      <c r="E36" s="386"/>
      <c r="F36" s="386"/>
      <c r="G36" s="386"/>
      <c r="H36" s="388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3817.44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3817.44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3817.44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3817.44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3817.44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3817.44</v>
      </c>
      <c r="N39" s="62">
        <f t="shared" si="4"/>
        <v>0</v>
      </c>
    </row>
    <row r="40" spans="1:14" ht="11.25" customHeight="1" thickBot="1">
      <c r="A40" s="204"/>
      <c r="B40" s="126"/>
      <c r="C40" s="386" t="s">
        <v>1642</v>
      </c>
      <c r="D40" s="386"/>
      <c r="E40" s="386"/>
      <c r="F40" s="386"/>
      <c r="G40" s="386"/>
      <c r="H40" s="388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1983.96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1983.96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1983.96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1983.96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1983.96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1983.96</v>
      </c>
      <c r="N43" s="62">
        <f t="shared" si="4"/>
        <v>0</v>
      </c>
    </row>
    <row r="44" spans="1:14" ht="11.25" customHeight="1" thickBot="1">
      <c r="A44" s="204"/>
      <c r="B44" s="126"/>
      <c r="C44" s="386" t="s">
        <v>1643</v>
      </c>
      <c r="D44" s="386"/>
      <c r="E44" s="386"/>
      <c r="F44" s="386"/>
      <c r="G44" s="386"/>
      <c r="H44" s="388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15859.8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15859.8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15859.8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15859.8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15859.8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15859.8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134.63999999999999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134.63999999999999</v>
      </c>
      <c r="N48" s="62">
        <f t="shared" si="4"/>
        <v>0</v>
      </c>
    </row>
    <row r="49" spans="1:14" ht="11.25" customHeight="1" thickBot="1">
      <c r="A49" s="204"/>
      <c r="B49" s="126"/>
      <c r="C49" s="386" t="s">
        <v>1645</v>
      </c>
      <c r="D49" s="386"/>
      <c r="E49" s="386"/>
      <c r="F49" s="386"/>
      <c r="G49" s="386"/>
      <c r="H49" s="388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690.36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690.36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719.4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719.4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840.84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840.84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1023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1023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1147.08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1147.08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916.08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916.08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1023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1023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2535.7199999999998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2535.7199999999998</v>
      </c>
      <c r="N57" s="62">
        <f t="shared" si="4"/>
        <v>0</v>
      </c>
    </row>
    <row r="58" spans="1:14" ht="11.25" customHeight="1" thickBot="1">
      <c r="A58" s="204"/>
      <c r="B58" s="126"/>
      <c r="C58" s="386" t="s">
        <v>1658</v>
      </c>
      <c r="D58" s="386"/>
      <c r="E58" s="386"/>
      <c r="F58" s="386"/>
      <c r="G58" s="386"/>
      <c r="H58" s="388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195.36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195.36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341.88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341.88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596.64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596.64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652.08000000000004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652.08000000000004</v>
      </c>
      <c r="N62" s="62">
        <f t="shared" si="4"/>
        <v>0</v>
      </c>
    </row>
    <row r="63" spans="1:14" ht="11.25" customHeight="1" thickBot="1">
      <c r="A63" s="204"/>
      <c r="B63" s="126"/>
      <c r="C63" s="386" t="s">
        <v>1663</v>
      </c>
      <c r="D63" s="386"/>
      <c r="E63" s="386"/>
      <c r="F63" s="386"/>
      <c r="G63" s="386"/>
      <c r="H63" s="388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151.01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151.01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633.6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633.6</v>
      </c>
      <c r="N65" s="62">
        <f t="shared" si="4"/>
        <v>0</v>
      </c>
    </row>
    <row r="66" spans="1:14" ht="11.25" customHeight="1" thickBot="1">
      <c r="A66" s="204"/>
      <c r="B66" s="126"/>
      <c r="C66" s="386" t="s">
        <v>1667</v>
      </c>
      <c r="D66" s="386"/>
      <c r="E66" s="386"/>
      <c r="F66" s="386"/>
      <c r="G66" s="386"/>
      <c r="H66" s="388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6" t="s">
        <v>1668</v>
      </c>
      <c r="D67" s="386"/>
      <c r="E67" s="386"/>
      <c r="F67" s="386"/>
      <c r="G67" s="386"/>
      <c r="H67" s="388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184.8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184.8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550.44000000000005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550.44000000000005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147.84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147.84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1966.01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1966.01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5970.36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5970.36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681.12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681.12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1622.28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1622.28</v>
      </c>
      <c r="N74" s="62">
        <f t="shared" si="17"/>
        <v>0</v>
      </c>
    </row>
    <row r="75" spans="1:14" ht="11.25" customHeight="1" thickBot="1">
      <c r="A75" s="204"/>
      <c r="B75" s="126"/>
      <c r="C75" s="386" t="s">
        <v>1676</v>
      </c>
      <c r="D75" s="386"/>
      <c r="E75" s="386"/>
      <c r="F75" s="386"/>
      <c r="G75" s="386"/>
      <c r="H75" s="388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1565.52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1565.52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657.36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657.36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550.44000000000005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550.44000000000005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427.68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427.68</v>
      </c>
      <c r="N79" s="62">
        <f t="shared" si="17"/>
        <v>0</v>
      </c>
    </row>
    <row r="80" spans="1:14" ht="11.25" customHeight="1" thickBot="1">
      <c r="A80" s="204"/>
      <c r="B80" s="126"/>
      <c r="C80" s="386" t="s">
        <v>1681</v>
      </c>
      <c r="D80" s="386"/>
      <c r="E80" s="386"/>
      <c r="F80" s="386"/>
      <c r="G80" s="386"/>
      <c r="H80" s="388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6" t="s">
        <v>1682</v>
      </c>
      <c r="D81" s="386"/>
      <c r="E81" s="386"/>
      <c r="F81" s="386"/>
      <c r="G81" s="386"/>
      <c r="H81" s="388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19.8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19.8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51.48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51.48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252.12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252.12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155.76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155.76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293.04000000000002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293.04000000000002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967.56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967.56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238.92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238.92</v>
      </c>
      <c r="N88" s="62">
        <f t="shared" si="17"/>
        <v>0</v>
      </c>
    </row>
    <row r="89" spans="1:14" ht="11.25" customHeight="1" thickBot="1">
      <c r="A89" s="204"/>
      <c r="B89" s="126"/>
      <c r="C89" s="386" t="s">
        <v>1691</v>
      </c>
      <c r="D89" s="386"/>
      <c r="E89" s="386"/>
      <c r="F89" s="386"/>
      <c r="G89" s="386"/>
      <c r="H89" s="388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15.84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15.84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19.8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19.8</v>
      </c>
      <c r="N91" s="62">
        <f t="shared" si="17"/>
        <v>0</v>
      </c>
    </row>
    <row r="92" spans="1:14" ht="11.25" customHeight="1" thickBot="1">
      <c r="A92" s="204"/>
      <c r="B92" s="126"/>
      <c r="C92" s="386" t="s">
        <v>1696</v>
      </c>
      <c r="D92" s="386"/>
      <c r="E92" s="386"/>
      <c r="F92" s="386"/>
      <c r="G92" s="386"/>
      <c r="H92" s="388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422.4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422.4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2808.96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2808.96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1281.72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1281.72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1281.72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1281.72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1764.84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1764.84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1914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1914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1914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1914</v>
      </c>
      <c r="N99" s="62">
        <f t="shared" si="17"/>
        <v>0</v>
      </c>
    </row>
    <row r="100" spans="1:14" ht="11.25" customHeight="1" thickBot="1">
      <c r="A100" s="204"/>
      <c r="B100" s="126"/>
      <c r="C100" s="386" t="s">
        <v>1708</v>
      </c>
      <c r="D100" s="386"/>
      <c r="E100" s="386"/>
      <c r="F100" s="386"/>
      <c r="G100" s="386"/>
      <c r="H100" s="388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323.39999999999998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323.39999999999998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4315</v>
      </c>
      <c r="D102" s="139" t="s">
        <v>4316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153.12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153.12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20.69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20.69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140625" style="29" hidden="1" customWidth="1" outlineLevel="1"/>
    <col min="2" max="2" width="10" style="29" customWidth="1" collapsed="1"/>
    <col min="3" max="3" width="67.140625" style="29" customWidth="1"/>
    <col min="4" max="4" width="8.140625" style="29" customWidth="1"/>
    <col min="5" max="6" width="9.28515625" style="29" customWidth="1"/>
    <col min="7" max="10" width="8.5703125" style="29" customWidth="1" outlineLevel="1"/>
    <col min="11" max="11" width="9.5703125" style="29" customWidth="1" outlineLevel="1"/>
    <col min="12" max="16384" width="9.14062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28" t="s">
        <v>0</v>
      </c>
      <c r="C2" s="328"/>
      <c r="D2" s="328"/>
      <c r="E2" s="328"/>
      <c r="F2" s="248"/>
      <c r="G2" s="248"/>
    </row>
    <row r="3" spans="1:11" ht="15.75">
      <c r="B3" s="328" t="s">
        <v>1553</v>
      </c>
      <c r="C3" s="328"/>
      <c r="D3" s="328"/>
      <c r="E3" s="328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3162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.7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4580</v>
      </c>
      <c r="K6" s="7">
        <f>SUM(K9:K24)</f>
        <v>0</v>
      </c>
    </row>
    <row r="7" spans="1:11" ht="24.75" thickBot="1">
      <c r="A7" s="15" t="s">
        <v>2742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4503</v>
      </c>
      <c r="G7" s="278" t="s">
        <v>1598</v>
      </c>
      <c r="H7" s="56" t="s">
        <v>1597</v>
      </c>
      <c r="I7" s="56" t="s">
        <v>4578</v>
      </c>
      <c r="J7" s="56" t="s">
        <v>1597</v>
      </c>
      <c r="K7" s="57" t="s">
        <v>4579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3488.1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3488.1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1260.5999999999999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1260.5999999999999</v>
      </c>
      <c r="K10" s="62">
        <f t="shared" ref="K10:K24" si="4">G10*J10</f>
        <v>0</v>
      </c>
    </row>
    <row r="11" spans="1:11">
      <c r="A11" s="196">
        <v>0</v>
      </c>
      <c r="B11" s="36" t="s">
        <v>2891</v>
      </c>
      <c r="C11" s="36" t="s">
        <v>1558</v>
      </c>
      <c r="D11" s="36">
        <v>1</v>
      </c>
      <c r="E11" s="5">
        <v>22.74</v>
      </c>
      <c r="F11" s="5">
        <f t="shared" si="0"/>
        <v>2501.4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2501.4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3052.5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3052.5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3052.5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3052.5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3834.6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3834.6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1834.8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1834.8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478.5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478.5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590.70000000000005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590.70000000000005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792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792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1042.8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1042.8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1643.4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1643.4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2118.6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2118.6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2821.5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2821.5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4405.5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4405.5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40625" defaultRowHeight="12" outlineLevelCol="1"/>
  <cols>
    <col min="1" max="1" width="7.5703125" style="1" hidden="1" customWidth="1" outlineLevel="1"/>
    <col min="2" max="2" width="12.140625" style="1" customWidth="1" collapsed="1"/>
    <col min="3" max="3" width="62" style="1" customWidth="1"/>
    <col min="4" max="5" width="8.28515625" style="1" customWidth="1"/>
    <col min="6" max="7" width="9.140625" style="1" customWidth="1"/>
    <col min="8" max="12" width="9.140625" style="1" customWidth="1" outlineLevel="1"/>
    <col min="13" max="13" width="1.85546875" style="1" customWidth="1"/>
    <col min="14" max="16384" width="9.140625" style="1"/>
  </cols>
  <sheetData>
    <row r="2" spans="1:14" ht="15.75">
      <c r="B2" s="328" t="s">
        <v>0</v>
      </c>
      <c r="C2" s="328"/>
      <c r="D2" s="328"/>
      <c r="E2" s="328"/>
      <c r="F2" s="328"/>
      <c r="G2" s="248"/>
      <c r="H2" s="248"/>
    </row>
    <row r="3" spans="1:14" ht="15.75">
      <c r="B3" s="328" t="s">
        <v>1605</v>
      </c>
      <c r="C3" s="328"/>
      <c r="D3" s="328"/>
      <c r="E3" s="328"/>
      <c r="F3" s="328"/>
      <c r="G3" s="248"/>
      <c r="H3" s="248"/>
    </row>
    <row r="4" spans="1:14">
      <c r="B4" s="1" t="s">
        <v>3162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.7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4580</v>
      </c>
      <c r="L5" s="7">
        <f>SUM(L8:L37)</f>
        <v>0</v>
      </c>
    </row>
    <row r="6" spans="1:14" ht="24.75" thickBot="1">
      <c r="A6" s="15" t="s">
        <v>2742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4503</v>
      </c>
      <c r="H6" s="278" t="s">
        <v>1598</v>
      </c>
      <c r="I6" s="56" t="s">
        <v>1597</v>
      </c>
      <c r="J6" s="56" t="s">
        <v>4578</v>
      </c>
      <c r="K6" s="56" t="s">
        <v>1597</v>
      </c>
      <c r="L6" s="57" t="s">
        <v>4579</v>
      </c>
    </row>
    <row r="7" spans="1:14" ht="12.75" thickBot="1">
      <c r="A7" s="20"/>
      <c r="B7" s="395" t="s">
        <v>4152</v>
      </c>
      <c r="C7" s="396"/>
      <c r="D7" s="396"/>
      <c r="E7" s="396"/>
      <c r="F7" s="397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4153</v>
      </c>
      <c r="C8" s="9" t="s">
        <v>4436</v>
      </c>
      <c r="D8" s="4" t="s">
        <v>2086</v>
      </c>
      <c r="E8" s="4" t="s">
        <v>7</v>
      </c>
      <c r="F8" s="81">
        <v>27</v>
      </c>
      <c r="G8" s="92">
        <f>ROUND(F8*Курс_EUR,2)</f>
        <v>2970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2970</v>
      </c>
      <c r="L8" s="90">
        <f>H8*K8</f>
        <v>0</v>
      </c>
    </row>
    <row r="9" spans="1:14" ht="24">
      <c r="A9" s="285">
        <v>0</v>
      </c>
      <c r="B9" s="131" t="s">
        <v>4154</v>
      </c>
      <c r="C9" s="9" t="s">
        <v>4437</v>
      </c>
      <c r="D9" s="4" t="s">
        <v>2086</v>
      </c>
      <c r="E9" s="4" t="s">
        <v>7</v>
      </c>
      <c r="F9" s="81">
        <v>27</v>
      </c>
      <c r="G9" s="92">
        <f>ROUND(F9*Курс_EUR,2)</f>
        <v>2970</v>
      </c>
      <c r="H9" s="89"/>
      <c r="I9" s="88">
        <f t="shared" si="0"/>
        <v>27</v>
      </c>
      <c r="J9" s="90">
        <f>I9*H9</f>
        <v>0</v>
      </c>
      <c r="K9" s="90">
        <f>G9*(1-Скидка_ABREX)</f>
        <v>2970</v>
      </c>
      <c r="L9" s="90">
        <f t="shared" ref="L9:L37" si="1">H9*K9</f>
        <v>0</v>
      </c>
    </row>
    <row r="10" spans="1:14">
      <c r="A10" s="285">
        <v>0</v>
      </c>
      <c r="B10" s="86" t="s">
        <v>4155</v>
      </c>
      <c r="C10" s="6" t="s">
        <v>4156</v>
      </c>
      <c r="D10" s="4" t="s">
        <v>2086</v>
      </c>
      <c r="E10" s="4" t="s">
        <v>7</v>
      </c>
      <c r="F10" s="38">
        <v>22</v>
      </c>
      <c r="G10" s="92">
        <f>ROUND(F10*Курс_EUR,2)</f>
        <v>2420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2420</v>
      </c>
      <c r="L10" s="90">
        <f t="shared" si="1"/>
        <v>0</v>
      </c>
    </row>
    <row r="11" spans="1:14">
      <c r="A11" s="285">
        <v>0</v>
      </c>
      <c r="B11" s="86" t="s">
        <v>4157</v>
      </c>
      <c r="C11" s="6" t="s">
        <v>4158</v>
      </c>
      <c r="D11" s="4" t="s">
        <v>2086</v>
      </c>
      <c r="E11" s="4" t="s">
        <v>7</v>
      </c>
      <c r="F11" s="38">
        <v>26</v>
      </c>
      <c r="G11" s="92">
        <f>ROUND(F11*Курс_EUR,2)</f>
        <v>2860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2860</v>
      </c>
      <c r="L11" s="90">
        <f t="shared" si="1"/>
        <v>0</v>
      </c>
    </row>
    <row r="12" spans="1:14" ht="12.75" thickBot="1">
      <c r="A12" s="285">
        <v>0</v>
      </c>
      <c r="B12" s="86" t="s">
        <v>4159</v>
      </c>
      <c r="C12" s="6" t="s">
        <v>4160</v>
      </c>
      <c r="D12" s="4" t="s">
        <v>2086</v>
      </c>
      <c r="E12" s="4" t="s">
        <v>7</v>
      </c>
      <c r="F12" s="38">
        <v>22</v>
      </c>
      <c r="G12" s="92">
        <f>ROUND(F12*Курс_EUR,2)</f>
        <v>2420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2420</v>
      </c>
      <c r="L12" s="90">
        <f t="shared" si="1"/>
        <v>0</v>
      </c>
    </row>
    <row r="13" spans="1:14" ht="12.75" thickBot="1">
      <c r="A13" s="285"/>
      <c r="B13" s="395" t="s">
        <v>4161</v>
      </c>
      <c r="C13" s="396"/>
      <c r="D13" s="396"/>
      <c r="E13" s="396"/>
      <c r="F13" s="397"/>
      <c r="G13" s="265"/>
      <c r="H13" s="61"/>
      <c r="I13" s="67"/>
      <c r="J13" s="62"/>
      <c r="K13" s="90"/>
      <c r="L13" s="90"/>
    </row>
    <row r="14" spans="1:14" ht="24">
      <c r="A14" s="285">
        <v>0</v>
      </c>
      <c r="B14" s="131" t="s">
        <v>4162</v>
      </c>
      <c r="C14" s="9" t="s">
        <v>4163</v>
      </c>
      <c r="D14" s="11" t="s">
        <v>2086</v>
      </c>
      <c r="E14" s="11" t="s">
        <v>7</v>
      </c>
      <c r="F14" s="81">
        <v>31</v>
      </c>
      <c r="G14" s="92">
        <f>ROUND(F14*Курс_EUR,2)</f>
        <v>3410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3410</v>
      </c>
      <c r="L14" s="90">
        <f t="shared" si="1"/>
        <v>0</v>
      </c>
      <c r="N14" s="114"/>
    </row>
    <row r="15" spans="1:14">
      <c r="A15" s="285">
        <v>0</v>
      </c>
      <c r="B15" s="131" t="s">
        <v>4164</v>
      </c>
      <c r="C15" s="9" t="s">
        <v>4165</v>
      </c>
      <c r="D15" s="11" t="s">
        <v>2086</v>
      </c>
      <c r="E15" s="11" t="s">
        <v>7</v>
      </c>
      <c r="F15" s="81">
        <v>37</v>
      </c>
      <c r="G15" s="92">
        <f>ROUND(F15*Курс_EUR,2)</f>
        <v>4070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4070</v>
      </c>
      <c r="L15" s="90">
        <f t="shared" si="1"/>
        <v>0</v>
      </c>
      <c r="N15" s="114"/>
    </row>
    <row r="16" spans="1:14" ht="12.75" thickBot="1">
      <c r="A16" s="285">
        <v>0</v>
      </c>
      <c r="B16" s="131" t="s">
        <v>4166</v>
      </c>
      <c r="C16" s="9" t="s">
        <v>4167</v>
      </c>
      <c r="D16" s="11" t="s">
        <v>2086</v>
      </c>
      <c r="E16" s="11" t="s">
        <v>7</v>
      </c>
      <c r="F16" s="81">
        <v>37</v>
      </c>
      <c r="G16" s="92">
        <f>ROUND(F16*Курс_EUR,2)</f>
        <v>4070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4070</v>
      </c>
      <c r="L16" s="90">
        <f t="shared" si="1"/>
        <v>0</v>
      </c>
      <c r="N16" s="114"/>
    </row>
    <row r="17" spans="1:14" ht="12.75" thickBot="1">
      <c r="A17" s="285"/>
      <c r="B17" s="395" t="s">
        <v>4760</v>
      </c>
      <c r="C17" s="396"/>
      <c r="D17" s="396"/>
      <c r="E17" s="396"/>
      <c r="F17" s="397"/>
      <c r="G17" s="265"/>
      <c r="H17" s="89"/>
      <c r="I17" s="88"/>
      <c r="J17" s="90"/>
      <c r="K17" s="90"/>
      <c r="L17" s="90"/>
      <c r="N17" s="114"/>
    </row>
    <row r="18" spans="1:14" ht="12.75" thickBot="1">
      <c r="A18" s="285">
        <v>0</v>
      </c>
      <c r="B18" s="131" t="s">
        <v>4761</v>
      </c>
      <c r="C18" s="9" t="s">
        <v>4762</v>
      </c>
      <c r="D18" s="11" t="s">
        <v>2086</v>
      </c>
      <c r="E18" s="11" t="s">
        <v>7</v>
      </c>
      <c r="F18" s="81">
        <v>38</v>
      </c>
      <c r="G18" s="92">
        <f>ROUND(F18*Курс_EUR,2)</f>
        <v>4180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4180</v>
      </c>
      <c r="L18" s="90">
        <f t="shared" ref="L18" si="2">H18*K18</f>
        <v>0</v>
      </c>
      <c r="N18" s="114"/>
    </row>
    <row r="19" spans="1:14" ht="12.75" thickBot="1">
      <c r="A19" s="285"/>
      <c r="B19" s="395" t="s">
        <v>4168</v>
      </c>
      <c r="C19" s="396"/>
      <c r="D19" s="396"/>
      <c r="E19" s="396"/>
      <c r="F19" s="397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4466</v>
      </c>
      <c r="C20" s="6" t="s">
        <v>4467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783.2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783.2</v>
      </c>
      <c r="L20" s="90">
        <f t="shared" si="1"/>
        <v>0</v>
      </c>
    </row>
    <row r="21" spans="1:14">
      <c r="A21" s="285">
        <v>0</v>
      </c>
      <c r="B21" s="86" t="s">
        <v>4169</v>
      </c>
      <c r="C21" s="6" t="s">
        <v>4170</v>
      </c>
      <c r="D21" s="4" t="s">
        <v>1551</v>
      </c>
      <c r="E21" s="4" t="s">
        <v>7</v>
      </c>
      <c r="F21" s="5">
        <v>8.58</v>
      </c>
      <c r="G21" s="92">
        <f t="shared" si="3"/>
        <v>943.8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943.8</v>
      </c>
      <c r="L21" s="90">
        <f t="shared" si="1"/>
        <v>0</v>
      </c>
    </row>
    <row r="22" spans="1:14">
      <c r="A22" s="285">
        <v>0</v>
      </c>
      <c r="B22" s="86" t="s">
        <v>4171</v>
      </c>
      <c r="C22" s="6" t="s">
        <v>4172</v>
      </c>
      <c r="D22" s="4" t="s">
        <v>1551</v>
      </c>
      <c r="E22" s="4" t="s">
        <v>7</v>
      </c>
      <c r="F22" s="5">
        <v>6.84</v>
      </c>
      <c r="G22" s="92">
        <f t="shared" si="3"/>
        <v>752.4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752.4</v>
      </c>
      <c r="L22" s="90">
        <f t="shared" si="1"/>
        <v>0</v>
      </c>
    </row>
    <row r="23" spans="1:14">
      <c r="A23" s="285">
        <v>0</v>
      </c>
      <c r="B23" s="86" t="s">
        <v>4173</v>
      </c>
      <c r="C23" s="6" t="s">
        <v>4174</v>
      </c>
      <c r="D23" s="4" t="s">
        <v>1551</v>
      </c>
      <c r="E23" s="4" t="s">
        <v>7</v>
      </c>
      <c r="F23" s="5">
        <v>8.58</v>
      </c>
      <c r="G23" s="92">
        <f t="shared" si="3"/>
        <v>943.8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943.8</v>
      </c>
      <c r="L23" s="90">
        <f t="shared" si="1"/>
        <v>0</v>
      </c>
    </row>
    <row r="24" spans="1:14">
      <c r="A24" s="285">
        <v>0</v>
      </c>
      <c r="B24" s="86" t="s">
        <v>4468</v>
      </c>
      <c r="C24" s="6" t="s">
        <v>4469</v>
      </c>
      <c r="D24" s="4" t="s">
        <v>1551</v>
      </c>
      <c r="E24" s="4" t="s">
        <v>7</v>
      </c>
      <c r="F24" s="5">
        <v>6.4</v>
      </c>
      <c r="G24" s="92">
        <f t="shared" si="3"/>
        <v>704</v>
      </c>
      <c r="H24" s="61"/>
      <c r="I24" s="67">
        <f t="shared" si="4"/>
        <v>6.4</v>
      </c>
      <c r="J24" s="62">
        <f t="shared" si="5"/>
        <v>0</v>
      </c>
      <c r="K24" s="90">
        <f t="shared" si="6"/>
        <v>704</v>
      </c>
      <c r="L24" s="90">
        <f t="shared" si="1"/>
        <v>0</v>
      </c>
    </row>
    <row r="25" spans="1:14">
      <c r="A25" s="285">
        <v>0</v>
      </c>
      <c r="B25" s="86" t="s">
        <v>4470</v>
      </c>
      <c r="C25" s="6" t="s">
        <v>4471</v>
      </c>
      <c r="D25" s="4" t="s">
        <v>1551</v>
      </c>
      <c r="E25" s="4" t="s">
        <v>7</v>
      </c>
      <c r="F25" s="5">
        <v>6.4</v>
      </c>
      <c r="G25" s="92">
        <f t="shared" si="3"/>
        <v>704</v>
      </c>
      <c r="H25" s="61"/>
      <c r="I25" s="67">
        <f t="shared" si="4"/>
        <v>6.4</v>
      </c>
      <c r="J25" s="62">
        <f t="shared" si="5"/>
        <v>0</v>
      </c>
      <c r="K25" s="90">
        <f t="shared" si="6"/>
        <v>704</v>
      </c>
      <c r="L25" s="90">
        <f t="shared" si="1"/>
        <v>0</v>
      </c>
    </row>
    <row r="26" spans="1:14" ht="12.75" thickBot="1">
      <c r="A26" s="285">
        <v>0</v>
      </c>
      <c r="B26" s="86" t="s">
        <v>4175</v>
      </c>
      <c r="C26" s="6" t="s">
        <v>4176</v>
      </c>
      <c r="D26" s="4" t="s">
        <v>4177</v>
      </c>
      <c r="E26" s="4" t="s">
        <v>7</v>
      </c>
      <c r="F26" s="5">
        <v>7.14</v>
      </c>
      <c r="G26" s="92">
        <f t="shared" si="3"/>
        <v>785.4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785.4</v>
      </c>
      <c r="L26" s="90">
        <f t="shared" si="1"/>
        <v>0</v>
      </c>
    </row>
    <row r="27" spans="1:14" ht="12.75" thickBot="1">
      <c r="A27" s="285"/>
      <c r="B27" s="395" t="s">
        <v>1585</v>
      </c>
      <c r="C27" s="396"/>
      <c r="D27" s="396"/>
      <c r="E27" s="396"/>
      <c r="F27" s="397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4178</v>
      </c>
      <c r="C28" s="6" t="s">
        <v>4179</v>
      </c>
      <c r="D28" s="4" t="s">
        <v>2086</v>
      </c>
      <c r="E28" s="4" t="s">
        <v>7</v>
      </c>
      <c r="F28" s="38">
        <v>55</v>
      </c>
      <c r="G28" s="92">
        <f t="shared" ref="G28:G37" si="8">ROUND(F28*Курс_EUR,2)</f>
        <v>6050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6050</v>
      </c>
      <c r="L28" s="90">
        <f t="shared" si="1"/>
        <v>0</v>
      </c>
    </row>
    <row r="29" spans="1:14">
      <c r="A29" s="285">
        <v>0</v>
      </c>
      <c r="B29" s="86" t="s">
        <v>4472</v>
      </c>
      <c r="C29" s="6" t="s">
        <v>4473</v>
      </c>
      <c r="D29" s="4" t="s">
        <v>2086</v>
      </c>
      <c r="E29" s="4" t="s">
        <v>7</v>
      </c>
      <c r="F29" s="38">
        <v>38</v>
      </c>
      <c r="G29" s="92">
        <f t="shared" si="8"/>
        <v>4180</v>
      </c>
      <c r="H29" s="61"/>
      <c r="I29" s="67">
        <f t="shared" si="9"/>
        <v>38</v>
      </c>
      <c r="J29" s="62">
        <f>I29*H29</f>
        <v>0</v>
      </c>
      <c r="K29" s="90">
        <f t="shared" si="10"/>
        <v>4180</v>
      </c>
      <c r="L29" s="90">
        <f t="shared" si="1"/>
        <v>0</v>
      </c>
    </row>
    <row r="30" spans="1:14">
      <c r="A30" s="285">
        <v>0</v>
      </c>
      <c r="B30" s="86" t="s">
        <v>4474</v>
      </c>
      <c r="C30" s="6" t="s">
        <v>4475</v>
      </c>
      <c r="D30" s="4" t="s">
        <v>2086</v>
      </c>
      <c r="E30" s="4" t="s">
        <v>7</v>
      </c>
      <c r="F30" s="38">
        <v>38</v>
      </c>
      <c r="G30" s="92">
        <f t="shared" si="8"/>
        <v>4180</v>
      </c>
      <c r="H30" s="61"/>
      <c r="I30" s="67">
        <f t="shared" si="9"/>
        <v>38</v>
      </c>
      <c r="J30" s="62">
        <f>I30*H30</f>
        <v>0</v>
      </c>
      <c r="K30" s="90">
        <f t="shared" si="10"/>
        <v>4180</v>
      </c>
      <c r="L30" s="90">
        <f t="shared" si="1"/>
        <v>0</v>
      </c>
    </row>
    <row r="31" spans="1:14">
      <c r="A31" s="285">
        <v>0</v>
      </c>
      <c r="B31" s="86" t="s">
        <v>4750</v>
      </c>
      <c r="C31" s="6" t="s">
        <v>4751</v>
      </c>
      <c r="D31" s="4" t="s">
        <v>2086</v>
      </c>
      <c r="E31" s="4" t="s">
        <v>7</v>
      </c>
      <c r="F31" s="38">
        <v>106</v>
      </c>
      <c r="G31" s="92">
        <f t="shared" si="8"/>
        <v>11660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11660</v>
      </c>
      <c r="L31" s="90">
        <f t="shared" ref="L31:L36" si="12">H31*K31</f>
        <v>0</v>
      </c>
    </row>
    <row r="32" spans="1:14">
      <c r="A32" s="285">
        <v>0</v>
      </c>
      <c r="B32" s="86" t="s">
        <v>4510</v>
      </c>
      <c r="C32" s="6" t="s">
        <v>4511</v>
      </c>
      <c r="D32" s="4" t="s">
        <v>2086</v>
      </c>
      <c r="E32" s="4" t="s">
        <v>7</v>
      </c>
      <c r="F32" s="38">
        <v>19</v>
      </c>
      <c r="G32" s="92">
        <f t="shared" si="8"/>
        <v>2090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2090</v>
      </c>
      <c r="L32" s="90">
        <f t="shared" si="12"/>
        <v>0</v>
      </c>
    </row>
    <row r="33" spans="1:12">
      <c r="A33" s="285">
        <v>0</v>
      </c>
      <c r="B33" s="86" t="s">
        <v>4752</v>
      </c>
      <c r="C33" s="6" t="s">
        <v>4753</v>
      </c>
      <c r="D33" s="4" t="s">
        <v>2086</v>
      </c>
      <c r="E33" s="4" t="s">
        <v>7</v>
      </c>
      <c r="F33" s="38">
        <v>5</v>
      </c>
      <c r="G33" s="92">
        <f t="shared" si="8"/>
        <v>550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550</v>
      </c>
      <c r="L33" s="90">
        <f t="shared" si="12"/>
        <v>0</v>
      </c>
    </row>
    <row r="34" spans="1:12">
      <c r="A34" s="285">
        <v>0</v>
      </c>
      <c r="B34" s="86" t="s">
        <v>4754</v>
      </c>
      <c r="C34" s="6" t="s">
        <v>4755</v>
      </c>
      <c r="D34" s="4" t="s">
        <v>2086</v>
      </c>
      <c r="E34" s="4" t="s">
        <v>7</v>
      </c>
      <c r="F34" s="38">
        <v>39</v>
      </c>
      <c r="G34" s="92">
        <f t="shared" si="8"/>
        <v>4290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4290</v>
      </c>
      <c r="L34" s="90">
        <f t="shared" si="12"/>
        <v>0</v>
      </c>
    </row>
    <row r="35" spans="1:12">
      <c r="A35" s="285">
        <v>0</v>
      </c>
      <c r="B35" s="86" t="s">
        <v>4756</v>
      </c>
      <c r="C35" s="6" t="s">
        <v>4757</v>
      </c>
      <c r="D35" s="4" t="s">
        <v>2086</v>
      </c>
      <c r="E35" s="4" t="s">
        <v>7</v>
      </c>
      <c r="F35" s="38">
        <v>12</v>
      </c>
      <c r="G35" s="92">
        <f t="shared" si="8"/>
        <v>1320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1320</v>
      </c>
      <c r="L35" s="90">
        <f t="shared" si="12"/>
        <v>0</v>
      </c>
    </row>
    <row r="36" spans="1:12">
      <c r="A36" s="285">
        <v>0</v>
      </c>
      <c r="B36" s="86" t="s">
        <v>4758</v>
      </c>
      <c r="C36" s="6" t="s">
        <v>4759</v>
      </c>
      <c r="D36" s="4" t="s">
        <v>2086</v>
      </c>
      <c r="E36" s="4" t="s">
        <v>7</v>
      </c>
      <c r="F36" s="38">
        <v>29</v>
      </c>
      <c r="G36" s="92">
        <f t="shared" si="8"/>
        <v>3190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3190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4180</v>
      </c>
      <c r="D37" s="4" t="s">
        <v>2086</v>
      </c>
      <c r="E37" s="4" t="s">
        <v>7</v>
      </c>
      <c r="F37" s="38">
        <v>45</v>
      </c>
      <c r="G37" s="92">
        <f t="shared" si="8"/>
        <v>4950</v>
      </c>
      <c r="H37" s="61"/>
      <c r="I37" s="67">
        <f t="shared" si="9"/>
        <v>45</v>
      </c>
      <c r="J37" s="62">
        <f>I37*H37</f>
        <v>0</v>
      </c>
      <c r="K37" s="90">
        <f t="shared" si="10"/>
        <v>4950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40625" defaultRowHeight="12" outlineLevelCol="1"/>
  <cols>
    <col min="1" max="1" width="11.42578125" style="29" customWidth="1"/>
    <col min="2" max="2" width="78.42578125" style="29" customWidth="1"/>
    <col min="3" max="3" width="7.85546875" style="29" customWidth="1"/>
    <col min="4" max="5" width="8.85546875" style="29" customWidth="1"/>
    <col min="6" max="7" width="8.5703125" style="29" customWidth="1" outlineLevel="1"/>
    <col min="8" max="8" width="9.5703125" style="29" customWidth="1" outlineLevel="1"/>
    <col min="9" max="9" width="11" style="29" customWidth="1"/>
    <col min="10" max="10" width="10.85546875" style="29" customWidth="1"/>
    <col min="11" max="16384" width="9.14062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28" t="s">
        <v>0</v>
      </c>
      <c r="B2" s="328"/>
      <c r="C2" s="328"/>
      <c r="D2" s="328"/>
      <c r="E2" s="248"/>
      <c r="F2" s="1"/>
      <c r="G2" s="1"/>
    </row>
    <row r="3" spans="1:8" ht="15.75">
      <c r="A3" s="328" t="s">
        <v>2515</v>
      </c>
      <c r="B3" s="328"/>
      <c r="C3" s="328"/>
      <c r="D3" s="328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3162</v>
      </c>
      <c r="B5" s="1"/>
      <c r="C5" s="1"/>
      <c r="D5" s="44"/>
      <c r="E5" s="44"/>
    </row>
    <row r="6" spans="1:8" ht="15.7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4504</v>
      </c>
      <c r="E7" s="16" t="s">
        <v>4505</v>
      </c>
      <c r="F7" s="56" t="s">
        <v>1598</v>
      </c>
      <c r="G7" s="56" t="s">
        <v>4578</v>
      </c>
      <c r="H7" s="57" t="s">
        <v>4579</v>
      </c>
    </row>
    <row r="8" spans="1:8" ht="12" customHeight="1" thickBot="1">
      <c r="A8" s="398" t="s">
        <v>2091</v>
      </c>
      <c r="B8" s="399"/>
      <c r="C8" s="399"/>
      <c r="D8" s="400"/>
      <c r="E8" s="269"/>
      <c r="F8" s="105"/>
      <c r="G8" s="106"/>
      <c r="H8" s="106"/>
    </row>
    <row r="9" spans="1:8">
      <c r="A9" s="97" t="s">
        <v>984</v>
      </c>
      <c r="B9" s="98" t="s">
        <v>2094</v>
      </c>
      <c r="C9" s="6" t="s">
        <v>7</v>
      </c>
      <c r="D9" s="99">
        <v>2</v>
      </c>
      <c r="E9" s="5">
        <f t="shared" ref="E9:E14" si="0">ROUND(D9*Курс_EUR,2)</f>
        <v>220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2914</v>
      </c>
      <c r="C10" s="6" t="s">
        <v>7</v>
      </c>
      <c r="D10" s="99">
        <v>6.55</v>
      </c>
      <c r="E10" s="5">
        <f t="shared" si="0"/>
        <v>720.5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2095</v>
      </c>
      <c r="B11" s="98" t="s">
        <v>2096</v>
      </c>
      <c r="C11" s="6" t="s">
        <v>7</v>
      </c>
      <c r="D11" s="99">
        <v>2</v>
      </c>
      <c r="E11" s="5">
        <f t="shared" si="0"/>
        <v>220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2097</v>
      </c>
      <c r="C12" s="6" t="s">
        <v>7</v>
      </c>
      <c r="D12" s="99">
        <v>8</v>
      </c>
      <c r="E12" s="5">
        <f t="shared" si="0"/>
        <v>880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2098</v>
      </c>
      <c r="B13" s="98" t="s">
        <v>2099</v>
      </c>
      <c r="C13" s="6" t="s">
        <v>7</v>
      </c>
      <c r="D13" s="99">
        <v>0.4</v>
      </c>
      <c r="E13" s="5">
        <f t="shared" si="0"/>
        <v>44</v>
      </c>
      <c r="F13" s="107"/>
      <c r="G13" s="108">
        <f t="shared" si="1"/>
        <v>0</v>
      </c>
      <c r="H13" s="108">
        <f t="shared" si="2"/>
        <v>0</v>
      </c>
    </row>
    <row r="14" spans="1:8" ht="12.75" thickBot="1">
      <c r="A14" s="94" t="s">
        <v>2100</v>
      </c>
      <c r="B14" s="96" t="s">
        <v>2101</v>
      </c>
      <c r="C14" s="32" t="s">
        <v>7</v>
      </c>
      <c r="D14" s="95">
        <v>0.4</v>
      </c>
      <c r="E14" s="5">
        <f t="shared" si="0"/>
        <v>44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398" t="s">
        <v>2102</v>
      </c>
      <c r="B15" s="399"/>
      <c r="C15" s="399"/>
      <c r="D15" s="400"/>
      <c r="E15" s="271"/>
      <c r="F15" s="107"/>
      <c r="G15" s="108"/>
      <c r="H15" s="108"/>
    </row>
    <row r="16" spans="1:8">
      <c r="A16" s="100" t="s">
        <v>2103</v>
      </c>
      <c r="B16" s="101" t="s">
        <v>2104</v>
      </c>
      <c r="C16" s="4" t="s">
        <v>7</v>
      </c>
      <c r="D16" s="102">
        <v>0.2</v>
      </c>
      <c r="E16" s="5">
        <f>ROUND(D16*Курс_EUR,2)</f>
        <v>22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2105</v>
      </c>
      <c r="B17" s="98" t="s">
        <v>2106</v>
      </c>
      <c r="C17" s="6" t="s">
        <v>7</v>
      </c>
      <c r="D17" s="99">
        <v>0.2</v>
      </c>
      <c r="E17" s="5">
        <f>ROUND(D17*Курс_EUR,2)</f>
        <v>22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2107</v>
      </c>
      <c r="B18" s="98" t="s">
        <v>2108</v>
      </c>
      <c r="C18" s="6" t="s">
        <v>7</v>
      </c>
      <c r="D18" s="99">
        <v>0.26</v>
      </c>
      <c r="E18" s="5">
        <f>ROUND(D18*Курс_EUR,2)</f>
        <v>28.6</v>
      </c>
      <c r="F18" s="107"/>
      <c r="G18" s="108">
        <f>D18*F18</f>
        <v>0</v>
      </c>
      <c r="H18" s="108">
        <f t="shared" si="2"/>
        <v>0</v>
      </c>
    </row>
    <row r="19" spans="1:8" ht="12.75" thickBot="1">
      <c r="A19" s="100" t="s">
        <v>2092</v>
      </c>
      <c r="B19" s="100" t="s">
        <v>2093</v>
      </c>
      <c r="C19" s="4" t="s">
        <v>7</v>
      </c>
      <c r="D19" s="167">
        <v>1.3</v>
      </c>
      <c r="E19" s="5">
        <f>ROUND(D19*Курс_EUR,2)</f>
        <v>143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398" t="s">
        <v>2109</v>
      </c>
      <c r="B20" s="399"/>
      <c r="C20" s="399"/>
      <c r="D20" s="400"/>
      <c r="E20" s="271"/>
      <c r="F20" s="107"/>
      <c r="G20" s="108"/>
      <c r="H20" s="108"/>
    </row>
    <row r="21" spans="1:8">
      <c r="A21" s="97" t="s">
        <v>2110</v>
      </c>
      <c r="B21" s="98" t="s">
        <v>2111</v>
      </c>
      <c r="C21" s="6" t="s">
        <v>7</v>
      </c>
      <c r="D21" s="99">
        <v>10</v>
      </c>
      <c r="E21" s="5">
        <f t="shared" ref="E21:E33" si="3">ROUND(D21*Курс_EUR,2)</f>
        <v>1100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2112</v>
      </c>
      <c r="B22" s="98" t="s">
        <v>2113</v>
      </c>
      <c r="C22" s="6" t="s">
        <v>7</v>
      </c>
      <c r="D22" s="99">
        <v>6</v>
      </c>
      <c r="E22" s="5">
        <f t="shared" si="3"/>
        <v>660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2114</v>
      </c>
      <c r="B23" s="98" t="s">
        <v>2115</v>
      </c>
      <c r="C23" s="6" t="s">
        <v>7</v>
      </c>
      <c r="D23" s="99">
        <v>5</v>
      </c>
      <c r="E23" s="5">
        <f t="shared" si="3"/>
        <v>550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2116</v>
      </c>
      <c r="C24" s="6" t="s">
        <v>7</v>
      </c>
      <c r="D24" s="99">
        <v>40</v>
      </c>
      <c r="E24" s="5">
        <f t="shared" si="3"/>
        <v>4400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2117</v>
      </c>
      <c r="B25" s="98" t="s">
        <v>2118</v>
      </c>
      <c r="C25" s="6" t="s">
        <v>7</v>
      </c>
      <c r="D25" s="99">
        <v>15</v>
      </c>
      <c r="E25" s="5">
        <f t="shared" si="3"/>
        <v>1650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2119</v>
      </c>
      <c r="B26" s="98" t="s">
        <v>2120</v>
      </c>
      <c r="C26" s="6" t="s">
        <v>7</v>
      </c>
      <c r="D26" s="99">
        <v>1</v>
      </c>
      <c r="E26" s="5">
        <f t="shared" si="3"/>
        <v>110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2121</v>
      </c>
      <c r="C27" s="6" t="s">
        <v>7</v>
      </c>
      <c r="D27" s="99">
        <v>10</v>
      </c>
      <c r="E27" s="5">
        <f t="shared" si="3"/>
        <v>1100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2122</v>
      </c>
      <c r="B28" s="98" t="s">
        <v>2123</v>
      </c>
      <c r="C28" s="6" t="s">
        <v>7</v>
      </c>
      <c r="D28" s="99">
        <v>180</v>
      </c>
      <c r="E28" s="5">
        <f t="shared" si="3"/>
        <v>19800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2124</v>
      </c>
      <c r="B29" s="98" t="s">
        <v>2125</v>
      </c>
      <c r="C29" s="6" t="s">
        <v>7</v>
      </c>
      <c r="D29" s="99">
        <v>20</v>
      </c>
      <c r="E29" s="5">
        <f t="shared" si="3"/>
        <v>2200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2126</v>
      </c>
      <c r="B30" s="98" t="s">
        <v>2127</v>
      </c>
      <c r="C30" s="6" t="s">
        <v>7</v>
      </c>
      <c r="D30" s="99">
        <v>20</v>
      </c>
      <c r="E30" s="5">
        <f t="shared" si="3"/>
        <v>2200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2128</v>
      </c>
      <c r="B31" s="98" t="s">
        <v>2129</v>
      </c>
      <c r="C31" s="6" t="s">
        <v>7</v>
      </c>
      <c r="D31" s="99">
        <v>20</v>
      </c>
      <c r="E31" s="5">
        <f t="shared" si="3"/>
        <v>2200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2130</v>
      </c>
      <c r="B32" s="98" t="s">
        <v>2131</v>
      </c>
      <c r="C32" s="6" t="s">
        <v>7</v>
      </c>
      <c r="D32" s="99">
        <v>20</v>
      </c>
      <c r="E32" s="5">
        <f t="shared" si="3"/>
        <v>2200</v>
      </c>
      <c r="F32" s="107"/>
      <c r="G32" s="108">
        <f t="shared" si="4"/>
        <v>0</v>
      </c>
      <c r="H32" s="108">
        <f t="shared" si="2"/>
        <v>0</v>
      </c>
    </row>
    <row r="33" spans="1:8" ht="12.75" thickBot="1">
      <c r="A33" s="97" t="s">
        <v>2132</v>
      </c>
      <c r="B33" s="98" t="s">
        <v>2133</v>
      </c>
      <c r="C33" s="6" t="s">
        <v>7</v>
      </c>
      <c r="D33" s="99">
        <v>0.5</v>
      </c>
      <c r="E33" s="5">
        <f t="shared" si="3"/>
        <v>55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398" t="s">
        <v>2134</v>
      </c>
      <c r="B34" s="399"/>
      <c r="C34" s="399"/>
      <c r="D34" s="400"/>
      <c r="E34" s="271"/>
      <c r="F34" s="107"/>
      <c r="G34" s="108"/>
      <c r="H34" s="108"/>
    </row>
    <row r="35" spans="1:8" ht="12.75" thickBot="1">
      <c r="A35" s="97" t="s">
        <v>2135</v>
      </c>
      <c r="B35" s="98" t="s">
        <v>2136</v>
      </c>
      <c r="C35" s="6" t="s">
        <v>7</v>
      </c>
      <c r="D35" s="99">
        <v>15</v>
      </c>
      <c r="E35" s="5">
        <f>ROUND(D35*Курс_EUR,2)</f>
        <v>1650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398" t="s">
        <v>2137</v>
      </c>
      <c r="B36" s="399"/>
      <c r="C36" s="399"/>
      <c r="D36" s="400"/>
      <c r="E36" s="271"/>
      <c r="F36" s="107"/>
      <c r="G36" s="108"/>
      <c r="H36" s="108"/>
    </row>
    <row r="37" spans="1:8">
      <c r="A37" s="97" t="s">
        <v>2138</v>
      </c>
      <c r="B37" s="98" t="s">
        <v>2139</v>
      </c>
      <c r="C37" s="6" t="s">
        <v>7</v>
      </c>
      <c r="D37" s="99">
        <v>0.25</v>
      </c>
      <c r="E37" s="5">
        <f t="shared" ref="E37:E67" si="5">ROUND(D37*Курс_EUR,2)</f>
        <v>27.5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2140</v>
      </c>
      <c r="B38" s="98" t="s">
        <v>2141</v>
      </c>
      <c r="C38" s="6" t="s">
        <v>7</v>
      </c>
      <c r="D38" s="99">
        <v>20</v>
      </c>
      <c r="E38" s="5">
        <f t="shared" si="5"/>
        <v>2200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2142</v>
      </c>
      <c r="B39" s="98" t="s">
        <v>2143</v>
      </c>
      <c r="C39" s="6" t="s">
        <v>7</v>
      </c>
      <c r="D39" s="99">
        <v>20</v>
      </c>
      <c r="E39" s="5">
        <f t="shared" si="5"/>
        <v>2200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2144</v>
      </c>
      <c r="B40" s="98" t="s">
        <v>2145</v>
      </c>
      <c r="C40" s="6" t="s">
        <v>7</v>
      </c>
      <c r="D40" s="99">
        <v>25</v>
      </c>
      <c r="E40" s="5">
        <f t="shared" si="5"/>
        <v>2750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2146</v>
      </c>
      <c r="B41" s="98" t="s">
        <v>2147</v>
      </c>
      <c r="C41" s="6" t="s">
        <v>7</v>
      </c>
      <c r="D41" s="99">
        <v>12</v>
      </c>
      <c r="E41" s="5">
        <f t="shared" si="5"/>
        <v>1320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2148</v>
      </c>
      <c r="B42" s="98" t="s">
        <v>2149</v>
      </c>
      <c r="C42" s="6" t="s">
        <v>7</v>
      </c>
      <c r="D42" s="99">
        <v>6</v>
      </c>
      <c r="E42" s="5">
        <f t="shared" si="5"/>
        <v>660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2150</v>
      </c>
      <c r="C43" s="6" t="s">
        <v>7</v>
      </c>
      <c r="D43" s="99">
        <v>2</v>
      </c>
      <c r="E43" s="5">
        <f t="shared" si="5"/>
        <v>220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2151</v>
      </c>
      <c r="B44" s="98" t="s">
        <v>2152</v>
      </c>
      <c r="C44" s="6" t="s">
        <v>7</v>
      </c>
      <c r="D44" s="99">
        <v>8.5</v>
      </c>
      <c r="E44" s="5">
        <f t="shared" si="5"/>
        <v>935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2153</v>
      </c>
      <c r="B45" s="98" t="s">
        <v>2154</v>
      </c>
      <c r="C45" s="6" t="s">
        <v>7</v>
      </c>
      <c r="D45" s="99">
        <v>45</v>
      </c>
      <c r="E45" s="5">
        <f t="shared" si="5"/>
        <v>4950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2155</v>
      </c>
      <c r="B46" s="98" t="s">
        <v>2156</v>
      </c>
      <c r="C46" s="6" t="s">
        <v>7</v>
      </c>
      <c r="D46" s="99">
        <v>0.5</v>
      </c>
      <c r="E46" s="5">
        <f t="shared" si="5"/>
        <v>55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2157</v>
      </c>
      <c r="B47" s="98" t="s">
        <v>2158</v>
      </c>
      <c r="C47" s="6" t="s">
        <v>7</v>
      </c>
      <c r="D47" s="99">
        <v>0.5</v>
      </c>
      <c r="E47" s="5">
        <f t="shared" si="5"/>
        <v>55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2159</v>
      </c>
      <c r="B48" s="98" t="s">
        <v>2160</v>
      </c>
      <c r="C48" s="6" t="s">
        <v>7</v>
      </c>
      <c r="D48" s="99">
        <v>0.5</v>
      </c>
      <c r="E48" s="5">
        <f t="shared" si="5"/>
        <v>55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2161</v>
      </c>
      <c r="B49" s="98" t="s">
        <v>2162</v>
      </c>
      <c r="C49" s="6" t="s">
        <v>7</v>
      </c>
      <c r="D49" s="99">
        <v>0.5</v>
      </c>
      <c r="E49" s="5">
        <f t="shared" si="5"/>
        <v>55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2163</v>
      </c>
      <c r="B50" s="98" t="s">
        <v>2164</v>
      </c>
      <c r="C50" s="6" t="s">
        <v>7</v>
      </c>
      <c r="D50" s="99">
        <v>0.2</v>
      </c>
      <c r="E50" s="5">
        <f t="shared" si="5"/>
        <v>22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2165</v>
      </c>
      <c r="B51" s="98" t="s">
        <v>2166</v>
      </c>
      <c r="C51" s="6" t="s">
        <v>7</v>
      </c>
      <c r="D51" s="99">
        <v>0.2</v>
      </c>
      <c r="E51" s="5">
        <f t="shared" si="5"/>
        <v>22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2167</v>
      </c>
      <c r="B52" s="98" t="s">
        <v>2168</v>
      </c>
      <c r="C52" s="6" t="s">
        <v>7</v>
      </c>
      <c r="D52" s="99">
        <v>0.2</v>
      </c>
      <c r="E52" s="5">
        <f t="shared" si="5"/>
        <v>22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2169</v>
      </c>
      <c r="B53" s="98" t="s">
        <v>2170</v>
      </c>
      <c r="C53" s="6" t="s">
        <v>7</v>
      </c>
      <c r="D53" s="99">
        <v>1</v>
      </c>
      <c r="E53" s="5">
        <f t="shared" si="5"/>
        <v>110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2171</v>
      </c>
      <c r="B54" s="98" t="s">
        <v>2172</v>
      </c>
      <c r="C54" s="6" t="s">
        <v>7</v>
      </c>
      <c r="D54" s="99">
        <v>0.3</v>
      </c>
      <c r="E54" s="5">
        <f t="shared" si="5"/>
        <v>33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2173</v>
      </c>
      <c r="B55" s="98" t="s">
        <v>2174</v>
      </c>
      <c r="C55" s="6" t="s">
        <v>7</v>
      </c>
      <c r="D55" s="99">
        <v>0.3</v>
      </c>
      <c r="E55" s="5">
        <f t="shared" si="5"/>
        <v>33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2175</v>
      </c>
      <c r="B56" s="98" t="s">
        <v>2176</v>
      </c>
      <c r="C56" s="6" t="s">
        <v>7</v>
      </c>
      <c r="D56" s="99">
        <v>0.3</v>
      </c>
      <c r="E56" s="5">
        <f t="shared" si="5"/>
        <v>33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2177</v>
      </c>
      <c r="B57" s="98" t="s">
        <v>2178</v>
      </c>
      <c r="C57" s="6" t="s">
        <v>7</v>
      </c>
      <c r="D57" s="99">
        <v>0.3</v>
      </c>
      <c r="E57" s="5">
        <f t="shared" si="5"/>
        <v>33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2179</v>
      </c>
      <c r="B58" s="98" t="s">
        <v>2180</v>
      </c>
      <c r="C58" s="6" t="s">
        <v>7</v>
      </c>
      <c r="D58" s="99">
        <v>0.3</v>
      </c>
      <c r="E58" s="5">
        <f t="shared" si="5"/>
        <v>33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2181</v>
      </c>
      <c r="B59" s="98" t="s">
        <v>2182</v>
      </c>
      <c r="C59" s="6" t="s">
        <v>7</v>
      </c>
      <c r="D59" s="99">
        <v>0.25</v>
      </c>
      <c r="E59" s="5">
        <f t="shared" si="5"/>
        <v>27.5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2183</v>
      </c>
      <c r="B60" s="98" t="s">
        <v>2184</v>
      </c>
      <c r="C60" s="6" t="s">
        <v>7</v>
      </c>
      <c r="D60" s="99">
        <v>1.9</v>
      </c>
      <c r="E60" s="5">
        <f t="shared" si="5"/>
        <v>209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2185</v>
      </c>
      <c r="B61" s="98" t="s">
        <v>2186</v>
      </c>
      <c r="C61" s="6" t="s">
        <v>7</v>
      </c>
      <c r="D61" s="99">
        <v>0.28000000000000003</v>
      </c>
      <c r="E61" s="5">
        <f t="shared" si="5"/>
        <v>30.8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2187</v>
      </c>
      <c r="B62" s="98" t="s">
        <v>2188</v>
      </c>
      <c r="C62" s="6" t="s">
        <v>7</v>
      </c>
      <c r="D62" s="99">
        <v>0.28000000000000003</v>
      </c>
      <c r="E62" s="5">
        <f t="shared" si="5"/>
        <v>30.8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2189</v>
      </c>
      <c r="C63" s="6" t="s">
        <v>7</v>
      </c>
      <c r="D63" s="99">
        <v>3</v>
      </c>
      <c r="E63" s="5">
        <f t="shared" si="5"/>
        <v>330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2190</v>
      </c>
      <c r="C64" s="6" t="s">
        <v>7</v>
      </c>
      <c r="D64" s="99">
        <v>4</v>
      </c>
      <c r="E64" s="5">
        <f t="shared" si="5"/>
        <v>440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2191</v>
      </c>
      <c r="C65" s="6" t="s">
        <v>7</v>
      </c>
      <c r="D65" s="99">
        <v>4</v>
      </c>
      <c r="E65" s="5">
        <f t="shared" si="5"/>
        <v>440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2192</v>
      </c>
      <c r="C66" s="6" t="s">
        <v>7</v>
      </c>
      <c r="D66" s="99">
        <v>22</v>
      </c>
      <c r="E66" s="5">
        <f t="shared" si="5"/>
        <v>2420</v>
      </c>
      <c r="F66" s="107"/>
      <c r="G66" s="108">
        <f t="shared" si="6"/>
        <v>0</v>
      </c>
      <c r="H66" s="108">
        <f t="shared" si="2"/>
        <v>0</v>
      </c>
    </row>
    <row r="67" spans="1:13" ht="12.75" thickBot="1">
      <c r="A67" s="97" t="s">
        <v>1162</v>
      </c>
      <c r="B67" s="98" t="s">
        <v>2193</v>
      </c>
      <c r="C67" s="6" t="s">
        <v>7</v>
      </c>
      <c r="D67" s="99">
        <v>45</v>
      </c>
      <c r="E67" s="5">
        <f t="shared" si="5"/>
        <v>4950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398" t="s">
        <v>2194</v>
      </c>
      <c r="B68" s="399"/>
      <c r="C68" s="399"/>
      <c r="D68" s="400"/>
      <c r="E68" s="271"/>
      <c r="F68" s="107"/>
      <c r="G68" s="108"/>
      <c r="H68" s="108"/>
    </row>
    <row r="69" spans="1:13">
      <c r="A69" s="97" t="s">
        <v>2195</v>
      </c>
      <c r="B69" s="98" t="s">
        <v>2196</v>
      </c>
      <c r="C69" s="6" t="s">
        <v>7</v>
      </c>
      <c r="D69" s="99">
        <v>2</v>
      </c>
      <c r="E69" s="5">
        <f>ROUND(D69*Курс_EUR,2)</f>
        <v>220</v>
      </c>
      <c r="F69" s="107"/>
      <c r="G69" s="108">
        <f>D69*F69</f>
        <v>0</v>
      </c>
      <c r="H69" s="108">
        <f t="shared" si="2"/>
        <v>0</v>
      </c>
    </row>
    <row r="70" spans="1:13" ht="24">
      <c r="A70" s="97" t="s">
        <v>2197</v>
      </c>
      <c r="B70" s="98" t="s">
        <v>2198</v>
      </c>
      <c r="C70" s="6" t="s">
        <v>7</v>
      </c>
      <c r="D70" s="99">
        <v>8</v>
      </c>
      <c r="E70" s="5">
        <f>ROUND(D70*Курс_EUR,2)</f>
        <v>880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2199</v>
      </c>
      <c r="B71" s="98" t="s">
        <v>2200</v>
      </c>
      <c r="C71" s="6" t="s">
        <v>7</v>
      </c>
      <c r="D71" s="99">
        <v>0.15</v>
      </c>
      <c r="E71" s="5">
        <f>ROUND(D71*Курс_EUR,2)</f>
        <v>16.5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2201</v>
      </c>
      <c r="B72" s="98" t="s">
        <v>2202</v>
      </c>
      <c r="C72" s="6" t="s">
        <v>7</v>
      </c>
      <c r="D72" s="99">
        <v>0.15</v>
      </c>
      <c r="E72" s="5">
        <f>ROUND(D72*Курс_EUR,2)</f>
        <v>16.5</v>
      </c>
      <c r="F72" s="107"/>
      <c r="G72" s="108">
        <f>D72*F72</f>
        <v>0</v>
      </c>
      <c r="H72" s="108">
        <f t="shared" si="2"/>
        <v>0</v>
      </c>
    </row>
    <row r="73" spans="1:13" ht="12.75" thickBot="1">
      <c r="A73" s="97" t="s">
        <v>2203</v>
      </c>
      <c r="B73" s="98" t="s">
        <v>2204</v>
      </c>
      <c r="C73" s="6" t="s">
        <v>7</v>
      </c>
      <c r="D73" s="99">
        <v>0.15</v>
      </c>
      <c r="E73" s="5">
        <f>ROUND(D73*Курс_EUR,2)</f>
        <v>16.5</v>
      </c>
      <c r="F73" s="107"/>
      <c r="G73" s="108">
        <f>D73*F73</f>
        <v>0</v>
      </c>
      <c r="H73" s="108">
        <f t="shared" si="2"/>
        <v>0</v>
      </c>
    </row>
    <row r="74" spans="1:13" ht="12.75" thickBot="1">
      <c r="A74" s="398" t="s">
        <v>2205</v>
      </c>
      <c r="B74" s="399"/>
      <c r="C74" s="399"/>
      <c r="D74" s="400"/>
      <c r="E74" s="271"/>
      <c r="F74" s="107"/>
      <c r="G74" s="108"/>
      <c r="H74" s="108"/>
    </row>
    <row r="75" spans="1:13">
      <c r="A75" s="97" t="s">
        <v>1586</v>
      </c>
      <c r="B75" s="97" t="s">
        <v>2206</v>
      </c>
      <c r="C75" s="6" t="s">
        <v>7</v>
      </c>
      <c r="D75" s="158">
        <v>15</v>
      </c>
      <c r="E75" s="5">
        <f>ROUND(D75*Курс_EUR,2)</f>
        <v>1650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2881</v>
      </c>
      <c r="B76" s="97" t="s">
        <v>2882</v>
      </c>
      <c r="C76" s="6" t="s">
        <v>7</v>
      </c>
      <c r="D76" s="158">
        <v>1</v>
      </c>
      <c r="E76" s="5">
        <f>ROUND(D76*Курс_EUR,2)</f>
        <v>110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2883</v>
      </c>
      <c r="B77" s="97" t="s">
        <v>2884</v>
      </c>
      <c r="C77" s="6" t="s">
        <v>7</v>
      </c>
      <c r="D77" s="158">
        <v>1.5</v>
      </c>
      <c r="E77" s="5">
        <f>ROUND(D77*Курс_EUR,2)</f>
        <v>165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 ht="24">
      <c r="A78" s="97" t="s">
        <v>2885</v>
      </c>
      <c r="B78" s="97" t="s">
        <v>2886</v>
      </c>
      <c r="C78" s="6" t="s">
        <v>7</v>
      </c>
      <c r="D78" s="158">
        <v>15</v>
      </c>
      <c r="E78" s="5">
        <f>ROUND(D78*Курс_EUR,2)</f>
        <v>1650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24.75" thickBot="1">
      <c r="A79" s="97" t="s">
        <v>2887</v>
      </c>
      <c r="B79" s="97" t="s">
        <v>2888</v>
      </c>
      <c r="C79" s="6" t="s">
        <v>7</v>
      </c>
      <c r="D79" s="158">
        <v>15</v>
      </c>
      <c r="E79" s="5">
        <f>ROUND(D79*Курс_EUR,2)</f>
        <v>1650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75" thickBot="1">
      <c r="A80" s="398" t="s">
        <v>2207</v>
      </c>
      <c r="B80" s="399"/>
      <c r="C80" s="399"/>
      <c r="D80" s="400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2208</v>
      </c>
      <c r="B81" s="98" t="s">
        <v>2209</v>
      </c>
      <c r="C81" s="6" t="s">
        <v>7</v>
      </c>
      <c r="D81" s="99">
        <v>130</v>
      </c>
      <c r="E81" s="5">
        <f t="shared" ref="E81:E97" si="8">ROUND(D81*Курс_EUR,2)</f>
        <v>14300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2210</v>
      </c>
      <c r="B82" s="98" t="s">
        <v>2211</v>
      </c>
      <c r="C82" s="6" t="s">
        <v>7</v>
      </c>
      <c r="D82" s="99">
        <v>85</v>
      </c>
      <c r="E82" s="5">
        <f t="shared" si="8"/>
        <v>9350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2212</v>
      </c>
      <c r="B83" s="98" t="s">
        <v>2213</v>
      </c>
      <c r="C83" s="6" t="s">
        <v>7</v>
      </c>
      <c r="D83" s="99">
        <v>20</v>
      </c>
      <c r="E83" s="5">
        <f t="shared" si="8"/>
        <v>2200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2214</v>
      </c>
      <c r="B84" s="98" t="s">
        <v>2215</v>
      </c>
      <c r="C84" s="6" t="s">
        <v>7</v>
      </c>
      <c r="D84" s="99">
        <v>10</v>
      </c>
      <c r="E84" s="5">
        <f t="shared" si="8"/>
        <v>1100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2216</v>
      </c>
      <c r="B85" s="98" t="s">
        <v>2217</v>
      </c>
      <c r="C85" s="6" t="s">
        <v>7</v>
      </c>
      <c r="D85" s="99">
        <v>300</v>
      </c>
      <c r="E85" s="5">
        <f t="shared" si="8"/>
        <v>33000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2218</v>
      </c>
      <c r="B86" s="98" t="s">
        <v>2219</v>
      </c>
      <c r="C86" s="6" t="s">
        <v>7</v>
      </c>
      <c r="D86" s="99">
        <v>175</v>
      </c>
      <c r="E86" s="5">
        <f t="shared" si="8"/>
        <v>19250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2220</v>
      </c>
      <c r="B87" s="98" t="s">
        <v>2221</v>
      </c>
      <c r="C87" s="6" t="s">
        <v>7</v>
      </c>
      <c r="D87" s="99">
        <v>110</v>
      </c>
      <c r="E87" s="5">
        <f t="shared" si="8"/>
        <v>12100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2222</v>
      </c>
      <c r="B88" s="98" t="s">
        <v>2223</v>
      </c>
      <c r="C88" s="6" t="s">
        <v>7</v>
      </c>
      <c r="D88" s="99">
        <v>120</v>
      </c>
      <c r="E88" s="5">
        <f t="shared" si="8"/>
        <v>13200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2224</v>
      </c>
      <c r="B89" s="98" t="s">
        <v>2225</v>
      </c>
      <c r="C89" s="6" t="s">
        <v>7</v>
      </c>
      <c r="D89" s="99">
        <v>6</v>
      </c>
      <c r="E89" s="5">
        <f t="shared" si="8"/>
        <v>660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2226</v>
      </c>
      <c r="B90" s="98" t="s">
        <v>2227</v>
      </c>
      <c r="C90" s="6" t="s">
        <v>7</v>
      </c>
      <c r="D90" s="99">
        <v>20</v>
      </c>
      <c r="E90" s="5">
        <f t="shared" si="8"/>
        <v>2200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2228</v>
      </c>
      <c r="B91" s="98" t="s">
        <v>2229</v>
      </c>
      <c r="C91" s="6" t="s">
        <v>7</v>
      </c>
      <c r="D91" s="99">
        <v>10</v>
      </c>
      <c r="E91" s="5">
        <f t="shared" si="8"/>
        <v>1100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2230</v>
      </c>
      <c r="B92" s="98" t="s">
        <v>2231</v>
      </c>
      <c r="C92" s="6" t="s">
        <v>7</v>
      </c>
      <c r="D92" s="99">
        <v>1.5</v>
      </c>
      <c r="E92" s="5">
        <f t="shared" si="8"/>
        <v>165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2232</v>
      </c>
      <c r="B93" s="98" t="s">
        <v>2233</v>
      </c>
      <c r="C93" s="6" t="s">
        <v>7</v>
      </c>
      <c r="D93" s="99">
        <v>30</v>
      </c>
      <c r="E93" s="5">
        <f t="shared" si="8"/>
        <v>3300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2234</v>
      </c>
      <c r="B94" s="98" t="s">
        <v>2235</v>
      </c>
      <c r="C94" s="6" t="s">
        <v>7</v>
      </c>
      <c r="D94" s="99">
        <v>5</v>
      </c>
      <c r="E94" s="5">
        <f t="shared" si="8"/>
        <v>550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2236</v>
      </c>
      <c r="B95" s="98" t="s">
        <v>2237</v>
      </c>
      <c r="C95" s="6" t="s">
        <v>7</v>
      </c>
      <c r="D95" s="99">
        <v>8</v>
      </c>
      <c r="E95" s="5">
        <f t="shared" si="8"/>
        <v>880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2238</v>
      </c>
      <c r="B96" s="98" t="s">
        <v>2239</v>
      </c>
      <c r="C96" s="6" t="s">
        <v>7</v>
      </c>
      <c r="D96" s="99">
        <v>35</v>
      </c>
      <c r="E96" s="5">
        <f t="shared" si="8"/>
        <v>3850</v>
      </c>
      <c r="F96" s="107"/>
      <c r="G96" s="108">
        <f t="shared" si="9"/>
        <v>0</v>
      </c>
      <c r="H96" s="108">
        <f t="shared" si="7"/>
        <v>0</v>
      </c>
    </row>
    <row r="97" spans="1:8" ht="12.75" thickBot="1">
      <c r="A97" s="97" t="s">
        <v>2240</v>
      </c>
      <c r="B97" s="98" t="s">
        <v>2241</v>
      </c>
      <c r="C97" s="6" t="s">
        <v>7</v>
      </c>
      <c r="D97" s="99">
        <v>8</v>
      </c>
      <c r="E97" s="5">
        <f t="shared" si="8"/>
        <v>880</v>
      </c>
      <c r="F97" s="107"/>
      <c r="G97" s="108">
        <f t="shared" si="9"/>
        <v>0</v>
      </c>
      <c r="H97" s="108">
        <f t="shared" si="7"/>
        <v>0</v>
      </c>
    </row>
    <row r="98" spans="1:8" ht="12.75" thickBot="1">
      <c r="A98" s="398" t="s">
        <v>2242</v>
      </c>
      <c r="B98" s="399"/>
      <c r="C98" s="399"/>
      <c r="D98" s="400"/>
      <c r="E98" s="271"/>
      <c r="F98" s="107"/>
      <c r="G98" s="108"/>
      <c r="H98" s="108"/>
    </row>
    <row r="99" spans="1:8">
      <c r="A99" s="97" t="s">
        <v>1544</v>
      </c>
      <c r="B99" s="98" t="s">
        <v>2243</v>
      </c>
      <c r="C99" s="6" t="s">
        <v>7</v>
      </c>
      <c r="D99" s="99">
        <v>15</v>
      </c>
      <c r="E99" s="5">
        <f t="shared" ref="E99:E104" si="10">ROUND(D99*Курс_EUR,2)</f>
        <v>1650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1210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1320</v>
      </c>
      <c r="F101" s="107"/>
      <c r="G101" s="108">
        <f t="shared" si="11"/>
        <v>0</v>
      </c>
      <c r="H101" s="108">
        <f t="shared" si="7"/>
        <v>0</v>
      </c>
    </row>
    <row r="102" spans="1:8" ht="24">
      <c r="A102" s="97" t="s">
        <v>2244</v>
      </c>
      <c r="B102" s="98" t="s">
        <v>2245</v>
      </c>
      <c r="C102" s="6" t="s">
        <v>7</v>
      </c>
      <c r="D102" s="99">
        <v>7</v>
      </c>
      <c r="E102" s="5">
        <f t="shared" si="10"/>
        <v>770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2246</v>
      </c>
      <c r="B103" s="98" t="s">
        <v>2247</v>
      </c>
      <c r="C103" s="6" t="s">
        <v>7</v>
      </c>
      <c r="D103" s="99">
        <v>14</v>
      </c>
      <c r="E103" s="5">
        <f t="shared" si="10"/>
        <v>1540</v>
      </c>
      <c r="F103" s="107"/>
      <c r="G103" s="108">
        <f t="shared" si="11"/>
        <v>0</v>
      </c>
      <c r="H103" s="108">
        <f t="shared" si="7"/>
        <v>0</v>
      </c>
    </row>
    <row r="104" spans="1:8" ht="12.7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1100</v>
      </c>
      <c r="F104" s="107"/>
      <c r="G104" s="108">
        <f t="shared" si="11"/>
        <v>0</v>
      </c>
      <c r="H104" s="108">
        <f t="shared" si="7"/>
        <v>0</v>
      </c>
    </row>
    <row r="105" spans="1:8" ht="12.75" thickBot="1">
      <c r="A105" s="398" t="s">
        <v>2248</v>
      </c>
      <c r="B105" s="399"/>
      <c r="C105" s="399"/>
      <c r="D105" s="400"/>
      <c r="E105" s="271"/>
      <c r="F105" s="107"/>
      <c r="G105" s="108"/>
      <c r="H105" s="108"/>
    </row>
    <row r="106" spans="1:8">
      <c r="A106" s="97" t="s">
        <v>2249</v>
      </c>
      <c r="B106" s="98" t="s">
        <v>2250</v>
      </c>
      <c r="C106" s="6" t="s">
        <v>7</v>
      </c>
      <c r="D106" s="99">
        <v>3.5</v>
      </c>
      <c r="E106" s="5">
        <f t="shared" ref="E106:E122" si="12">ROUND(D106*Курс_EUR,2)</f>
        <v>385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2251</v>
      </c>
      <c r="B107" s="98" t="s">
        <v>2252</v>
      </c>
      <c r="C107" s="6" t="s">
        <v>7</v>
      </c>
      <c r="D107" s="99">
        <v>62</v>
      </c>
      <c r="E107" s="5">
        <f t="shared" si="12"/>
        <v>6820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2253</v>
      </c>
      <c r="B108" s="98" t="s">
        <v>2254</v>
      </c>
      <c r="C108" s="6" t="s">
        <v>7</v>
      </c>
      <c r="D108" s="99">
        <v>120</v>
      </c>
      <c r="E108" s="5">
        <f t="shared" si="12"/>
        <v>13200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2255</v>
      </c>
      <c r="B109" s="98" t="s">
        <v>2256</v>
      </c>
      <c r="C109" s="6" t="s">
        <v>7</v>
      </c>
      <c r="D109" s="99">
        <v>110</v>
      </c>
      <c r="E109" s="5">
        <f t="shared" si="12"/>
        <v>12100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2257</v>
      </c>
      <c r="B110" s="98" t="s">
        <v>2258</v>
      </c>
      <c r="C110" s="6" t="s">
        <v>7</v>
      </c>
      <c r="D110" s="99">
        <v>130</v>
      </c>
      <c r="E110" s="5">
        <f t="shared" si="12"/>
        <v>14300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2259</v>
      </c>
      <c r="B111" s="98" t="s">
        <v>2260</v>
      </c>
      <c r="C111" s="6" t="s">
        <v>7</v>
      </c>
      <c r="D111" s="99">
        <v>67</v>
      </c>
      <c r="E111" s="5">
        <f t="shared" si="12"/>
        <v>7370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2261</v>
      </c>
      <c r="B112" s="98" t="s">
        <v>2262</v>
      </c>
      <c r="C112" s="6" t="s">
        <v>7</v>
      </c>
      <c r="D112" s="99">
        <v>45</v>
      </c>
      <c r="E112" s="5">
        <f t="shared" si="12"/>
        <v>4950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2263</v>
      </c>
      <c r="B113" s="98" t="s">
        <v>2264</v>
      </c>
      <c r="C113" s="6" t="s">
        <v>7</v>
      </c>
      <c r="D113" s="99">
        <v>62</v>
      </c>
      <c r="E113" s="5">
        <f t="shared" si="12"/>
        <v>6820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2265</v>
      </c>
      <c r="B114" s="98" t="s">
        <v>2266</v>
      </c>
      <c r="C114" s="6" t="s">
        <v>7</v>
      </c>
      <c r="D114" s="99">
        <v>45</v>
      </c>
      <c r="E114" s="5">
        <f t="shared" si="12"/>
        <v>4950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2267</v>
      </c>
      <c r="B115" s="98" t="s">
        <v>2268</v>
      </c>
      <c r="C115" s="6" t="s">
        <v>7</v>
      </c>
      <c r="D115" s="99">
        <v>45</v>
      </c>
      <c r="E115" s="5">
        <f t="shared" si="12"/>
        <v>4950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2269</v>
      </c>
      <c r="B116" s="98" t="s">
        <v>2270</v>
      </c>
      <c r="C116" s="6" t="s">
        <v>7</v>
      </c>
      <c r="D116" s="99">
        <v>45</v>
      </c>
      <c r="E116" s="5">
        <f t="shared" si="12"/>
        <v>4950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2271</v>
      </c>
      <c r="B117" s="98" t="s">
        <v>2272</v>
      </c>
      <c r="C117" s="6" t="s">
        <v>7</v>
      </c>
      <c r="D117" s="99">
        <v>45</v>
      </c>
      <c r="E117" s="5">
        <f t="shared" si="12"/>
        <v>4950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2273</v>
      </c>
      <c r="B118" s="98" t="s">
        <v>2274</v>
      </c>
      <c r="C118" s="6" t="s">
        <v>7</v>
      </c>
      <c r="D118" s="99">
        <v>70</v>
      </c>
      <c r="E118" s="5">
        <f t="shared" si="12"/>
        <v>7700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2275</v>
      </c>
      <c r="B119" s="98" t="s">
        <v>2276</v>
      </c>
      <c r="C119" s="6" t="s">
        <v>7</v>
      </c>
      <c r="D119" s="99">
        <v>70</v>
      </c>
      <c r="E119" s="5">
        <f t="shared" si="12"/>
        <v>7700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2277</v>
      </c>
      <c r="B120" s="98" t="s">
        <v>2278</v>
      </c>
      <c r="C120" s="6" t="s">
        <v>7</v>
      </c>
      <c r="D120" s="99">
        <v>220</v>
      </c>
      <c r="E120" s="5">
        <f t="shared" si="12"/>
        <v>24200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2279</v>
      </c>
      <c r="B121" s="98" t="s">
        <v>2280</v>
      </c>
      <c r="C121" s="6" t="s">
        <v>7</v>
      </c>
      <c r="D121" s="99">
        <v>240</v>
      </c>
      <c r="E121" s="5">
        <f t="shared" si="12"/>
        <v>26400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2281</v>
      </c>
      <c r="B122" s="98" t="s">
        <v>2282</v>
      </c>
      <c r="C122" s="6" t="s">
        <v>7</v>
      </c>
      <c r="D122" s="99">
        <v>465</v>
      </c>
      <c r="E122" s="5">
        <f t="shared" si="12"/>
        <v>51150</v>
      </c>
      <c r="F122" s="107"/>
      <c r="G122" s="108">
        <f t="shared" si="13"/>
        <v>0</v>
      </c>
      <c r="H122" s="108">
        <f t="shared" si="7"/>
        <v>0</v>
      </c>
    </row>
    <row r="123" spans="1:8" ht="12.75" thickBot="1">
      <c r="A123" s="398" t="s">
        <v>2283</v>
      </c>
      <c r="B123" s="399"/>
      <c r="C123" s="399"/>
      <c r="D123" s="400"/>
      <c r="E123" s="271"/>
      <c r="F123" s="107"/>
      <c r="G123" s="108"/>
      <c r="H123" s="108"/>
    </row>
    <row r="124" spans="1:8">
      <c r="A124" s="97" t="s">
        <v>2284</v>
      </c>
      <c r="B124" s="98" t="s">
        <v>2285</v>
      </c>
      <c r="C124" s="6" t="s">
        <v>7</v>
      </c>
      <c r="D124" s="99">
        <v>170</v>
      </c>
      <c r="E124" s="5">
        <f t="shared" ref="E124:E154" si="14">ROUND(D124*Курс_EUR,2)</f>
        <v>18700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2286</v>
      </c>
      <c r="B125" s="98" t="s">
        <v>2287</v>
      </c>
      <c r="C125" s="6" t="s">
        <v>7</v>
      </c>
      <c r="D125" s="99">
        <v>100</v>
      </c>
      <c r="E125" s="5">
        <f t="shared" si="14"/>
        <v>11000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2288</v>
      </c>
      <c r="B126" s="98" t="s">
        <v>2289</v>
      </c>
      <c r="C126" s="6" t="s">
        <v>7</v>
      </c>
      <c r="D126" s="99">
        <v>300</v>
      </c>
      <c r="E126" s="5">
        <f t="shared" si="14"/>
        <v>33000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2290</v>
      </c>
      <c r="B127" s="98" t="s">
        <v>2291</v>
      </c>
      <c r="C127" s="6" t="s">
        <v>7</v>
      </c>
      <c r="D127" s="99">
        <v>5</v>
      </c>
      <c r="E127" s="5">
        <f t="shared" si="14"/>
        <v>550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2292</v>
      </c>
      <c r="B128" s="98" t="s">
        <v>2293</v>
      </c>
      <c r="C128" s="6" t="s">
        <v>7</v>
      </c>
      <c r="D128" s="99">
        <v>10</v>
      </c>
      <c r="E128" s="5">
        <f t="shared" si="14"/>
        <v>1100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2294</v>
      </c>
      <c r="B129" s="98" t="s">
        <v>2295</v>
      </c>
      <c r="C129" s="6" t="s">
        <v>7</v>
      </c>
      <c r="D129" s="99">
        <v>22</v>
      </c>
      <c r="E129" s="5">
        <f t="shared" si="14"/>
        <v>2420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2296</v>
      </c>
      <c r="B130" s="98" t="s">
        <v>2297</v>
      </c>
      <c r="C130" s="6" t="s">
        <v>7</v>
      </c>
      <c r="D130" s="99">
        <v>6</v>
      </c>
      <c r="E130" s="5">
        <f t="shared" si="14"/>
        <v>660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2298</v>
      </c>
      <c r="B131" s="98" t="s">
        <v>2299</v>
      </c>
      <c r="C131" s="6" t="s">
        <v>7</v>
      </c>
      <c r="D131" s="99">
        <v>250</v>
      </c>
      <c r="E131" s="5">
        <f t="shared" si="14"/>
        <v>27500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2300</v>
      </c>
      <c r="B132" s="98" t="s">
        <v>2301</v>
      </c>
      <c r="C132" s="6" t="s">
        <v>7</v>
      </c>
      <c r="D132" s="99">
        <v>90</v>
      </c>
      <c r="E132" s="5">
        <f t="shared" si="14"/>
        <v>9900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2302</v>
      </c>
      <c r="B133" s="98" t="s">
        <v>2303</v>
      </c>
      <c r="C133" s="6" t="s">
        <v>7</v>
      </c>
      <c r="D133" s="99">
        <v>18</v>
      </c>
      <c r="E133" s="5">
        <f t="shared" si="14"/>
        <v>1980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2304</v>
      </c>
      <c r="B134" s="98" t="s">
        <v>2305</v>
      </c>
      <c r="C134" s="6" t="s">
        <v>7</v>
      </c>
      <c r="D134" s="99">
        <v>5</v>
      </c>
      <c r="E134" s="5">
        <f t="shared" si="14"/>
        <v>550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2306</v>
      </c>
      <c r="B135" s="98" t="s">
        <v>2307</v>
      </c>
      <c r="C135" s="6" t="s">
        <v>7</v>
      </c>
      <c r="D135" s="99">
        <v>0.8</v>
      </c>
      <c r="E135" s="5">
        <f t="shared" si="14"/>
        <v>88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2308</v>
      </c>
      <c r="B136" s="98" t="s">
        <v>2309</v>
      </c>
      <c r="C136" s="6" t="s">
        <v>7</v>
      </c>
      <c r="D136" s="99">
        <v>1</v>
      </c>
      <c r="E136" s="5">
        <f t="shared" si="14"/>
        <v>110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2310</v>
      </c>
      <c r="B137" s="98" t="s">
        <v>2311</v>
      </c>
      <c r="C137" s="6" t="s">
        <v>7</v>
      </c>
      <c r="D137" s="99">
        <v>0.44</v>
      </c>
      <c r="E137" s="5">
        <f t="shared" si="14"/>
        <v>48.4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2312</v>
      </c>
      <c r="B138" s="98" t="s">
        <v>2313</v>
      </c>
      <c r="C138" s="6" t="s">
        <v>7</v>
      </c>
      <c r="D138" s="99">
        <v>6.5</v>
      </c>
      <c r="E138" s="5">
        <f t="shared" si="14"/>
        <v>715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2314</v>
      </c>
      <c r="B139" s="98" t="s">
        <v>2315</v>
      </c>
      <c r="C139" s="6" t="s">
        <v>7</v>
      </c>
      <c r="D139" s="99">
        <v>10</v>
      </c>
      <c r="E139" s="5">
        <f t="shared" si="14"/>
        <v>1100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2316</v>
      </c>
      <c r="B140" s="98" t="s">
        <v>2317</v>
      </c>
      <c r="C140" s="6" t="s">
        <v>7</v>
      </c>
      <c r="D140" s="99">
        <v>1</v>
      </c>
      <c r="E140" s="5">
        <f t="shared" si="14"/>
        <v>110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2318</v>
      </c>
      <c r="B141" s="98" t="s">
        <v>2319</v>
      </c>
      <c r="C141" s="6" t="s">
        <v>7</v>
      </c>
      <c r="D141" s="99">
        <v>10</v>
      </c>
      <c r="E141" s="5">
        <f t="shared" si="14"/>
        <v>1100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2320</v>
      </c>
      <c r="C142" s="6" t="s">
        <v>7</v>
      </c>
      <c r="D142" s="99">
        <v>10</v>
      </c>
      <c r="E142" s="5">
        <f t="shared" si="14"/>
        <v>1100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2321</v>
      </c>
      <c r="B143" s="98" t="s">
        <v>2322</v>
      </c>
      <c r="C143" s="6" t="s">
        <v>7</v>
      </c>
      <c r="D143" s="99">
        <v>12</v>
      </c>
      <c r="E143" s="5">
        <f t="shared" si="14"/>
        <v>1320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2323</v>
      </c>
      <c r="C144" s="6" t="s">
        <v>7</v>
      </c>
      <c r="D144" s="99">
        <v>7</v>
      </c>
      <c r="E144" s="5">
        <f t="shared" si="14"/>
        <v>770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2324</v>
      </c>
      <c r="B145" s="98" t="s">
        <v>2325</v>
      </c>
      <c r="C145" s="6" t="s">
        <v>7</v>
      </c>
      <c r="D145" s="99">
        <v>5</v>
      </c>
      <c r="E145" s="5">
        <f t="shared" si="14"/>
        <v>550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2326</v>
      </c>
      <c r="B146" s="98" t="s">
        <v>2327</v>
      </c>
      <c r="C146" s="6" t="s">
        <v>7</v>
      </c>
      <c r="D146" s="99">
        <v>5</v>
      </c>
      <c r="E146" s="5">
        <f t="shared" si="14"/>
        <v>550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2328</v>
      </c>
      <c r="B147" s="98" t="s">
        <v>2329</v>
      </c>
      <c r="C147" s="6" t="s">
        <v>7</v>
      </c>
      <c r="D147" s="99">
        <v>5</v>
      </c>
      <c r="E147" s="5">
        <f t="shared" si="14"/>
        <v>550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2330</v>
      </c>
      <c r="B148" s="98" t="s">
        <v>2331</v>
      </c>
      <c r="C148" s="6" t="s">
        <v>7</v>
      </c>
      <c r="D148" s="99">
        <v>5</v>
      </c>
      <c r="E148" s="5">
        <f t="shared" si="14"/>
        <v>550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2332</v>
      </c>
      <c r="B149" s="98" t="s">
        <v>2333</v>
      </c>
      <c r="C149" s="6" t="s">
        <v>7</v>
      </c>
      <c r="D149" s="99">
        <v>5</v>
      </c>
      <c r="E149" s="5">
        <f t="shared" si="14"/>
        <v>550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2334</v>
      </c>
      <c r="B150" s="98" t="s">
        <v>2335</v>
      </c>
      <c r="C150" s="6" t="s">
        <v>7</v>
      </c>
      <c r="D150" s="99">
        <v>5</v>
      </c>
      <c r="E150" s="5">
        <f t="shared" si="14"/>
        <v>550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2336</v>
      </c>
      <c r="B151" s="98" t="s">
        <v>2337</v>
      </c>
      <c r="C151" s="6" t="s">
        <v>7</v>
      </c>
      <c r="D151" s="99">
        <v>2</v>
      </c>
      <c r="E151" s="5">
        <f t="shared" si="14"/>
        <v>220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2338</v>
      </c>
      <c r="B152" s="98" t="s">
        <v>2339</v>
      </c>
      <c r="C152" s="6" t="s">
        <v>7</v>
      </c>
      <c r="D152" s="99">
        <v>30</v>
      </c>
      <c r="E152" s="5">
        <f t="shared" si="14"/>
        <v>3300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2340</v>
      </c>
      <c r="B153" s="98" t="s">
        <v>2341</v>
      </c>
      <c r="C153" s="6" t="s">
        <v>7</v>
      </c>
      <c r="D153" s="99">
        <v>20</v>
      </c>
      <c r="E153" s="5">
        <f t="shared" si="14"/>
        <v>2200</v>
      </c>
      <c r="F153" s="107"/>
      <c r="G153" s="108">
        <f t="shared" si="15"/>
        <v>0</v>
      </c>
      <c r="H153" s="108">
        <f t="shared" si="16"/>
        <v>0</v>
      </c>
    </row>
    <row r="154" spans="1:8" ht="12.75" thickBot="1">
      <c r="A154" s="97" t="s">
        <v>2342</v>
      </c>
      <c r="B154" s="98" t="s">
        <v>2343</v>
      </c>
      <c r="C154" s="6" t="s">
        <v>7</v>
      </c>
      <c r="D154" s="99">
        <v>9</v>
      </c>
      <c r="E154" s="5">
        <f t="shared" si="14"/>
        <v>990</v>
      </c>
      <c r="F154" s="107"/>
      <c r="G154" s="108">
        <f t="shared" si="15"/>
        <v>0</v>
      </c>
      <c r="H154" s="108">
        <f t="shared" si="16"/>
        <v>0</v>
      </c>
    </row>
    <row r="155" spans="1:8" ht="12.75" thickBot="1">
      <c r="A155" s="398" t="s">
        <v>2344</v>
      </c>
      <c r="B155" s="399"/>
      <c r="C155" s="399"/>
      <c r="D155" s="400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1045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1045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825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1100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2345</v>
      </c>
      <c r="B160" s="98" t="s">
        <v>2346</v>
      </c>
      <c r="C160" s="6" t="s">
        <v>7</v>
      </c>
      <c r="D160" s="99">
        <v>0.95</v>
      </c>
      <c r="E160" s="5">
        <f t="shared" si="17"/>
        <v>104.5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2347</v>
      </c>
      <c r="B161" s="98" t="s">
        <v>2348</v>
      </c>
      <c r="C161" s="6" t="s">
        <v>7</v>
      </c>
      <c r="D161" s="99">
        <v>3.4</v>
      </c>
      <c r="E161" s="5">
        <f t="shared" si="17"/>
        <v>374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2349</v>
      </c>
      <c r="B162" s="98" t="s">
        <v>2350</v>
      </c>
      <c r="C162" s="6" t="s">
        <v>7</v>
      </c>
      <c r="D162" s="99">
        <v>4.5</v>
      </c>
      <c r="E162" s="5">
        <f t="shared" si="17"/>
        <v>495</v>
      </c>
      <c r="F162" s="107"/>
      <c r="G162" s="108">
        <f t="shared" si="18"/>
        <v>0</v>
      </c>
      <c r="H162" s="108">
        <f t="shared" si="16"/>
        <v>0</v>
      </c>
    </row>
    <row r="163" spans="1:8" ht="12.75" thickBot="1">
      <c r="A163" s="97" t="s">
        <v>2351</v>
      </c>
      <c r="B163" s="98" t="s">
        <v>2352</v>
      </c>
      <c r="C163" s="6" t="s">
        <v>7</v>
      </c>
      <c r="D163" s="99">
        <v>5.4</v>
      </c>
      <c r="E163" s="5">
        <f t="shared" si="17"/>
        <v>594</v>
      </c>
      <c r="F163" s="107"/>
      <c r="G163" s="108">
        <f t="shared" si="18"/>
        <v>0</v>
      </c>
      <c r="H163" s="108">
        <f t="shared" si="16"/>
        <v>0</v>
      </c>
    </row>
    <row r="164" spans="1:8" ht="12.75" thickBot="1">
      <c r="A164" s="398" t="s">
        <v>2353</v>
      </c>
      <c r="B164" s="399"/>
      <c r="C164" s="399"/>
      <c r="D164" s="400"/>
      <c r="E164" s="271"/>
      <c r="F164" s="107"/>
      <c r="G164" s="108"/>
      <c r="H164" s="108"/>
    </row>
    <row r="165" spans="1:8">
      <c r="A165" s="97" t="s">
        <v>2354</v>
      </c>
      <c r="B165" s="98" t="s">
        <v>2355</v>
      </c>
      <c r="C165" s="6" t="s">
        <v>7</v>
      </c>
      <c r="D165" s="99">
        <v>2.5</v>
      </c>
      <c r="E165" s="5">
        <f>ROUND(D165*Курс_EUR,2)</f>
        <v>275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2356</v>
      </c>
      <c r="B166" s="98" t="s">
        <v>2357</v>
      </c>
      <c r="C166" s="6" t="s">
        <v>7</v>
      </c>
      <c r="D166" s="99">
        <v>3</v>
      </c>
      <c r="E166" s="5">
        <f>ROUND(D166*Курс_EUR,2)</f>
        <v>330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2007</v>
      </c>
      <c r="B167" s="98" t="s">
        <v>2358</v>
      </c>
      <c r="C167" s="6" t="s">
        <v>7</v>
      </c>
      <c r="D167" s="99">
        <v>10</v>
      </c>
      <c r="E167" s="5">
        <f>ROUND(D167*Курс_EUR,2)</f>
        <v>1100</v>
      </c>
      <c r="F167" s="107"/>
      <c r="G167" s="108">
        <f>D167*F167</f>
        <v>0</v>
      </c>
      <c r="H167" s="108">
        <f t="shared" si="16"/>
        <v>0</v>
      </c>
    </row>
    <row r="168" spans="1:8" ht="12.75" thickBot="1">
      <c r="A168" s="398" t="s">
        <v>2359</v>
      </c>
      <c r="B168" s="399"/>
      <c r="C168" s="399"/>
      <c r="D168" s="400"/>
      <c r="E168" s="271"/>
      <c r="F168" s="107"/>
      <c r="G168" s="108"/>
      <c r="H168" s="108"/>
    </row>
    <row r="169" spans="1:8">
      <c r="A169" s="97" t="s">
        <v>2360</v>
      </c>
      <c r="B169" s="98" t="s">
        <v>9</v>
      </c>
      <c r="C169" s="6" t="s">
        <v>7</v>
      </c>
      <c r="D169" s="99">
        <v>6.5</v>
      </c>
      <c r="E169" s="5">
        <f>ROUND(D169*Курс_EUR,2)</f>
        <v>715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4216</v>
      </c>
      <c r="B170" s="98" t="s">
        <v>4215</v>
      </c>
      <c r="C170" s="6" t="s">
        <v>8</v>
      </c>
      <c r="D170" s="99">
        <v>25</v>
      </c>
      <c r="E170" s="5">
        <f>ROUND(D170*Курс_EUR,2)</f>
        <v>2750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4217</v>
      </c>
      <c r="B171" s="98" t="s">
        <v>4218</v>
      </c>
      <c r="C171" s="6" t="s">
        <v>7</v>
      </c>
      <c r="D171" s="99">
        <v>30</v>
      </c>
      <c r="E171" s="5">
        <f>ROUND(D171*Курс_EUR,2)</f>
        <v>3300</v>
      </c>
      <c r="F171" s="107"/>
      <c r="G171" s="108">
        <f>D171*F171</f>
        <v>0</v>
      </c>
      <c r="H171" s="108">
        <f t="shared" si="16"/>
        <v>0</v>
      </c>
    </row>
    <row r="172" spans="1:8" ht="12.75" thickBot="1">
      <c r="A172" s="110" t="s">
        <v>4219</v>
      </c>
      <c r="B172" s="98" t="s">
        <v>3102</v>
      </c>
      <c r="C172" s="6" t="s">
        <v>7</v>
      </c>
      <c r="D172" s="99">
        <v>0.45</v>
      </c>
      <c r="E172" s="5">
        <f>ROUND(D172*Курс_EUR,2)</f>
        <v>49.5</v>
      </c>
      <c r="F172" s="107"/>
      <c r="G172" s="108">
        <f>D172*F172</f>
        <v>0</v>
      </c>
      <c r="H172" s="108">
        <f t="shared" si="16"/>
        <v>0</v>
      </c>
    </row>
    <row r="173" spans="1:8" ht="12.75" thickBot="1">
      <c r="A173" s="398" t="s">
        <v>2361</v>
      </c>
      <c r="B173" s="399"/>
      <c r="C173" s="399"/>
      <c r="D173" s="400"/>
      <c r="E173" s="271"/>
      <c r="F173" s="107"/>
      <c r="G173" s="108"/>
      <c r="H173" s="108"/>
    </row>
    <row r="174" spans="1:8">
      <c r="A174" s="97" t="s">
        <v>2362</v>
      </c>
      <c r="B174" s="98" t="s">
        <v>2363</v>
      </c>
      <c r="C174" s="6" t="s">
        <v>7</v>
      </c>
      <c r="D174" s="99">
        <v>12</v>
      </c>
      <c r="E174" s="5">
        <f t="shared" ref="E174:E181" si="19">ROUND(D174*Курс_EUR,2)</f>
        <v>1320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2364</v>
      </c>
      <c r="B175" s="98" t="s">
        <v>2365</v>
      </c>
      <c r="C175" s="6" t="s">
        <v>7</v>
      </c>
      <c r="D175" s="99">
        <v>16</v>
      </c>
      <c r="E175" s="5">
        <f t="shared" si="19"/>
        <v>1760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2366</v>
      </c>
      <c r="B176" s="98" t="s">
        <v>2367</v>
      </c>
      <c r="C176" s="6" t="s">
        <v>7</v>
      </c>
      <c r="D176" s="99">
        <v>75</v>
      </c>
      <c r="E176" s="5">
        <f t="shared" si="19"/>
        <v>8250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2368</v>
      </c>
      <c r="B177" s="98" t="s">
        <v>2369</v>
      </c>
      <c r="C177" s="6" t="s">
        <v>7</v>
      </c>
      <c r="D177" s="99">
        <v>78</v>
      </c>
      <c r="E177" s="5">
        <f t="shared" si="19"/>
        <v>8580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2370</v>
      </c>
      <c r="B178" s="98" t="s">
        <v>2371</v>
      </c>
      <c r="C178" s="6" t="s">
        <v>7</v>
      </c>
      <c r="D178" s="99">
        <v>120</v>
      </c>
      <c r="E178" s="5">
        <f t="shared" si="19"/>
        <v>13200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2372</v>
      </c>
      <c r="B179" s="98" t="s">
        <v>2373</v>
      </c>
      <c r="C179" s="6" t="s">
        <v>7</v>
      </c>
      <c r="D179" s="99">
        <v>170</v>
      </c>
      <c r="E179" s="5">
        <f t="shared" si="19"/>
        <v>18700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2374</v>
      </c>
      <c r="B180" s="98" t="s">
        <v>2375</v>
      </c>
      <c r="C180" s="6" t="s">
        <v>7</v>
      </c>
      <c r="D180" s="99">
        <v>85</v>
      </c>
      <c r="E180" s="5">
        <f t="shared" si="19"/>
        <v>9350</v>
      </c>
      <c r="F180" s="107"/>
      <c r="G180" s="108">
        <f t="shared" si="20"/>
        <v>0</v>
      </c>
      <c r="H180" s="108">
        <f t="shared" si="16"/>
        <v>0</v>
      </c>
    </row>
    <row r="181" spans="1:8" ht="12.75" thickBot="1">
      <c r="A181" s="97" t="s">
        <v>2376</v>
      </c>
      <c r="B181" s="98" t="s">
        <v>2377</v>
      </c>
      <c r="C181" s="6" t="s">
        <v>7</v>
      </c>
      <c r="D181" s="99">
        <v>140</v>
      </c>
      <c r="E181" s="5">
        <f t="shared" si="19"/>
        <v>15400</v>
      </c>
      <c r="F181" s="107"/>
      <c r="G181" s="108">
        <f t="shared" si="20"/>
        <v>0</v>
      </c>
      <c r="H181" s="108">
        <f t="shared" si="16"/>
        <v>0</v>
      </c>
    </row>
    <row r="182" spans="1:8" ht="12.75" thickBot="1">
      <c r="A182" s="398" t="s">
        <v>2378</v>
      </c>
      <c r="B182" s="399"/>
      <c r="C182" s="399"/>
      <c r="D182" s="400"/>
      <c r="E182" s="271"/>
      <c r="F182" s="107"/>
      <c r="G182" s="108"/>
      <c r="H182" s="108"/>
    </row>
    <row r="183" spans="1:8">
      <c r="A183" s="97" t="s">
        <v>2379</v>
      </c>
      <c r="B183" s="98" t="s">
        <v>2380</v>
      </c>
      <c r="C183" s="6" t="s">
        <v>7</v>
      </c>
      <c r="D183" s="99">
        <v>80</v>
      </c>
      <c r="E183" s="5">
        <f t="shared" ref="E183:E198" si="21">ROUND(D183*Курс_EUR,2)</f>
        <v>8800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2381</v>
      </c>
      <c r="B184" s="98" t="s">
        <v>2382</v>
      </c>
      <c r="C184" s="6" t="s">
        <v>7</v>
      </c>
      <c r="D184" s="99">
        <v>80</v>
      </c>
      <c r="E184" s="5">
        <f t="shared" si="21"/>
        <v>8800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2383</v>
      </c>
      <c r="B185" s="98" t="s">
        <v>2384</v>
      </c>
      <c r="C185" s="6" t="s">
        <v>7</v>
      </c>
      <c r="D185" s="99">
        <v>80</v>
      </c>
      <c r="E185" s="5">
        <f t="shared" si="21"/>
        <v>8800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2385</v>
      </c>
      <c r="B186" s="98" t="s">
        <v>2386</v>
      </c>
      <c r="C186" s="6" t="s">
        <v>7</v>
      </c>
      <c r="D186" s="99">
        <v>80</v>
      </c>
      <c r="E186" s="5">
        <f t="shared" si="21"/>
        <v>8800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2387</v>
      </c>
      <c r="B187" s="98" t="s">
        <v>2388</v>
      </c>
      <c r="C187" s="6" t="s">
        <v>7</v>
      </c>
      <c r="D187" s="99">
        <v>500</v>
      </c>
      <c r="E187" s="5">
        <f t="shared" si="21"/>
        <v>55000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4220</v>
      </c>
      <c r="B188" s="98" t="s">
        <v>4221</v>
      </c>
      <c r="C188" s="6" t="s">
        <v>7</v>
      </c>
      <c r="D188" s="99">
        <v>195</v>
      </c>
      <c r="E188" s="5">
        <f t="shared" si="21"/>
        <v>21450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4222</v>
      </c>
      <c r="B189" s="98" t="s">
        <v>4048</v>
      </c>
      <c r="C189" s="6" t="s">
        <v>7</v>
      </c>
      <c r="D189" s="99">
        <v>60</v>
      </c>
      <c r="E189" s="5">
        <f t="shared" si="21"/>
        <v>6600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4223</v>
      </c>
      <c r="B190" s="98" t="s">
        <v>4049</v>
      </c>
      <c r="C190" s="6" t="s">
        <v>7</v>
      </c>
      <c r="D190" s="99">
        <v>60</v>
      </c>
      <c r="E190" s="5">
        <f t="shared" si="21"/>
        <v>6600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4224</v>
      </c>
      <c r="B191" s="98" t="s">
        <v>4050</v>
      </c>
      <c r="C191" s="6" t="s">
        <v>7</v>
      </c>
      <c r="D191" s="99">
        <v>60</v>
      </c>
      <c r="E191" s="5">
        <f t="shared" si="21"/>
        <v>6600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2389</v>
      </c>
      <c r="B192" s="98" t="s">
        <v>2390</v>
      </c>
      <c r="C192" s="6" t="s">
        <v>7</v>
      </c>
      <c r="D192" s="99">
        <v>120</v>
      </c>
      <c r="E192" s="5">
        <f t="shared" si="21"/>
        <v>13200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2391</v>
      </c>
      <c r="B193" s="98" t="s">
        <v>639</v>
      </c>
      <c r="C193" s="6" t="s">
        <v>7</v>
      </c>
      <c r="D193" s="99">
        <v>18</v>
      </c>
      <c r="E193" s="5">
        <f t="shared" si="21"/>
        <v>1980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2392</v>
      </c>
      <c r="B194" s="98" t="s">
        <v>2393</v>
      </c>
      <c r="C194" s="6" t="s">
        <v>7</v>
      </c>
      <c r="D194" s="99">
        <v>35</v>
      </c>
      <c r="E194" s="5">
        <f t="shared" si="21"/>
        <v>3850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2394</v>
      </c>
      <c r="B195" s="98" t="s">
        <v>2395</v>
      </c>
      <c r="C195" s="6" t="s">
        <v>7</v>
      </c>
      <c r="D195" s="99">
        <v>35</v>
      </c>
      <c r="E195" s="5">
        <f t="shared" si="21"/>
        <v>3850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2396</v>
      </c>
      <c r="B196" s="98" t="s">
        <v>2397</v>
      </c>
      <c r="C196" s="6" t="s">
        <v>7</v>
      </c>
      <c r="D196" s="99">
        <v>35</v>
      </c>
      <c r="E196" s="5">
        <f t="shared" si="21"/>
        <v>3850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2398</v>
      </c>
      <c r="B197" s="98" t="s">
        <v>2399</v>
      </c>
      <c r="C197" s="6" t="s">
        <v>7</v>
      </c>
      <c r="D197" s="99">
        <v>130</v>
      </c>
      <c r="E197" s="5">
        <f t="shared" si="21"/>
        <v>14300</v>
      </c>
      <c r="F197" s="107"/>
      <c r="G197" s="108">
        <f t="shared" si="22"/>
        <v>0</v>
      </c>
      <c r="H197" s="108">
        <f t="shared" si="16"/>
        <v>0</v>
      </c>
    </row>
    <row r="198" spans="1:8" ht="12.75" thickBot="1">
      <c r="A198" s="97" t="s">
        <v>2400</v>
      </c>
      <c r="B198" s="98" t="s">
        <v>2401</v>
      </c>
      <c r="C198" s="6" t="s">
        <v>7</v>
      </c>
      <c r="D198" s="99">
        <v>150</v>
      </c>
      <c r="E198" s="5">
        <f t="shared" si="21"/>
        <v>16500</v>
      </c>
      <c r="F198" s="107"/>
      <c r="G198" s="108">
        <f t="shared" si="22"/>
        <v>0</v>
      </c>
      <c r="H198" s="108">
        <f t="shared" si="16"/>
        <v>0</v>
      </c>
    </row>
    <row r="199" spans="1:8" ht="12.75" thickBot="1">
      <c r="A199" s="398" t="s">
        <v>2915</v>
      </c>
      <c r="B199" s="399"/>
      <c r="C199" s="399"/>
      <c r="D199" s="400"/>
      <c r="E199" s="271"/>
      <c r="F199" s="107"/>
      <c r="G199" s="108"/>
      <c r="H199" s="108"/>
    </row>
    <row r="200" spans="1:8">
      <c r="A200" s="97" t="s">
        <v>2402</v>
      </c>
      <c r="B200" s="98" t="s">
        <v>2403</v>
      </c>
      <c r="C200" s="6" t="s">
        <v>7</v>
      </c>
      <c r="D200" s="99">
        <v>0.13</v>
      </c>
      <c r="E200" s="5">
        <f t="shared" ref="E200:E231" si="23">ROUND(D200*Курс_EUR,2)</f>
        <v>14.3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2404</v>
      </c>
      <c r="B201" s="98" t="s">
        <v>2405</v>
      </c>
      <c r="C201" s="6" t="s">
        <v>7</v>
      </c>
      <c r="D201" s="99">
        <v>0.19</v>
      </c>
      <c r="E201" s="5">
        <f t="shared" si="23"/>
        <v>20.9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2406</v>
      </c>
      <c r="C202" s="6" t="s">
        <v>7</v>
      </c>
      <c r="D202" s="99">
        <v>23</v>
      </c>
      <c r="E202" s="5">
        <f t="shared" si="23"/>
        <v>2530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2407</v>
      </c>
      <c r="C203" s="6" t="s">
        <v>7</v>
      </c>
      <c r="D203" s="99">
        <v>0.47</v>
      </c>
      <c r="E203" s="5">
        <f t="shared" si="23"/>
        <v>51.7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2408</v>
      </c>
      <c r="C204" s="6" t="s">
        <v>7</v>
      </c>
      <c r="D204" s="99">
        <v>0.28000000000000003</v>
      </c>
      <c r="E204" s="5">
        <f t="shared" si="23"/>
        <v>30.8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2409</v>
      </c>
      <c r="C205" s="6" t="s">
        <v>7</v>
      </c>
      <c r="D205" s="99">
        <v>0.21</v>
      </c>
      <c r="E205" s="5">
        <f t="shared" si="23"/>
        <v>23.1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2410</v>
      </c>
      <c r="B206" s="98" t="s">
        <v>2411</v>
      </c>
      <c r="C206" s="6" t="s">
        <v>7</v>
      </c>
      <c r="D206" s="99">
        <v>0.2</v>
      </c>
      <c r="E206" s="5">
        <f t="shared" si="23"/>
        <v>22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2412</v>
      </c>
      <c r="C207" s="6" t="s">
        <v>7</v>
      </c>
      <c r="D207" s="99">
        <v>0.17</v>
      </c>
      <c r="E207" s="5">
        <f t="shared" si="23"/>
        <v>18.7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2413</v>
      </c>
      <c r="B208" s="98" t="s">
        <v>2414</v>
      </c>
      <c r="C208" s="6" t="s">
        <v>7</v>
      </c>
      <c r="D208" s="99">
        <v>0.14000000000000001</v>
      </c>
      <c r="E208" s="5">
        <f t="shared" si="23"/>
        <v>15.4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2415</v>
      </c>
      <c r="B209" s="98" t="s">
        <v>2416</v>
      </c>
      <c r="C209" s="6" t="s">
        <v>7</v>
      </c>
      <c r="D209" s="99">
        <v>0.14000000000000001</v>
      </c>
      <c r="E209" s="5">
        <f t="shared" si="23"/>
        <v>15.4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2417</v>
      </c>
      <c r="B210" s="98" t="s">
        <v>2418</v>
      </c>
      <c r="C210" s="6" t="s">
        <v>7</v>
      </c>
      <c r="D210" s="99">
        <v>0.13</v>
      </c>
      <c r="E210" s="5">
        <f t="shared" si="23"/>
        <v>14.3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2419</v>
      </c>
      <c r="B211" s="98" t="s">
        <v>2420</v>
      </c>
      <c r="C211" s="6" t="s">
        <v>7</v>
      </c>
      <c r="D211" s="99">
        <v>0.13</v>
      </c>
      <c r="E211" s="5">
        <f t="shared" si="23"/>
        <v>14.3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2421</v>
      </c>
      <c r="B212" s="98" t="s">
        <v>2422</v>
      </c>
      <c r="C212" s="6" t="s">
        <v>7</v>
      </c>
      <c r="D212" s="99">
        <v>0.13</v>
      </c>
      <c r="E212" s="5">
        <f t="shared" si="23"/>
        <v>14.3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2423</v>
      </c>
      <c r="C213" s="6" t="s">
        <v>7</v>
      </c>
      <c r="D213" s="99">
        <v>0.13</v>
      </c>
      <c r="E213" s="5">
        <f t="shared" si="23"/>
        <v>14.3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2424</v>
      </c>
      <c r="C214" s="6" t="s">
        <v>7</v>
      </c>
      <c r="D214" s="99">
        <v>0.12</v>
      </c>
      <c r="E214" s="5">
        <f t="shared" si="23"/>
        <v>13.2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2425</v>
      </c>
      <c r="C215" s="6" t="s">
        <v>7</v>
      </c>
      <c r="D215" s="99">
        <v>0.1</v>
      </c>
      <c r="E215" s="5">
        <f t="shared" si="23"/>
        <v>11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2426</v>
      </c>
      <c r="C216" s="6" t="s">
        <v>7</v>
      </c>
      <c r="D216" s="99">
        <v>0.08</v>
      </c>
      <c r="E216" s="5">
        <f t="shared" si="23"/>
        <v>8.8000000000000007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2427</v>
      </c>
      <c r="C217" s="6" t="s">
        <v>7</v>
      </c>
      <c r="D217" s="99">
        <v>0.08</v>
      </c>
      <c r="E217" s="5">
        <f t="shared" si="23"/>
        <v>8.8000000000000007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2428</v>
      </c>
      <c r="C218" s="6" t="s">
        <v>7</v>
      </c>
      <c r="D218" s="99">
        <v>0.09</v>
      </c>
      <c r="E218" s="5">
        <f t="shared" si="23"/>
        <v>9.9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2429</v>
      </c>
      <c r="C219" s="6" t="s">
        <v>7</v>
      </c>
      <c r="D219" s="99">
        <v>0.12</v>
      </c>
      <c r="E219" s="5">
        <f t="shared" si="23"/>
        <v>13.2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2430</v>
      </c>
      <c r="C220" s="6" t="s">
        <v>7</v>
      </c>
      <c r="D220" s="99">
        <v>0.11</v>
      </c>
      <c r="E220" s="5">
        <f t="shared" si="23"/>
        <v>12.1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2431</v>
      </c>
      <c r="C221" s="6" t="s">
        <v>7</v>
      </c>
      <c r="D221" s="99">
        <v>0.1</v>
      </c>
      <c r="E221" s="5">
        <f t="shared" si="23"/>
        <v>11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2432</v>
      </c>
      <c r="C222" s="6" t="s">
        <v>7</v>
      </c>
      <c r="D222" s="99">
        <v>0.09</v>
      </c>
      <c r="E222" s="5">
        <f t="shared" si="23"/>
        <v>9.9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2433</v>
      </c>
      <c r="C223" s="6" t="s">
        <v>7</v>
      </c>
      <c r="D223" s="99">
        <v>0.08</v>
      </c>
      <c r="E223" s="5">
        <f t="shared" si="23"/>
        <v>8.8000000000000007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2434</v>
      </c>
      <c r="C224" s="6" t="s">
        <v>7</v>
      </c>
      <c r="D224" s="99">
        <v>0.09</v>
      </c>
      <c r="E224" s="5">
        <f t="shared" si="23"/>
        <v>9.9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2435</v>
      </c>
      <c r="C225" s="6" t="s">
        <v>7</v>
      </c>
      <c r="D225" s="99">
        <v>0.09</v>
      </c>
      <c r="E225" s="5">
        <f t="shared" si="23"/>
        <v>9.9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2436</v>
      </c>
      <c r="C226" s="6" t="s">
        <v>7</v>
      </c>
      <c r="D226" s="99">
        <v>0.09</v>
      </c>
      <c r="E226" s="5">
        <f t="shared" si="23"/>
        <v>9.9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2437</v>
      </c>
      <c r="C227" s="6" t="s">
        <v>7</v>
      </c>
      <c r="D227" s="99">
        <v>0.09</v>
      </c>
      <c r="E227" s="5">
        <f t="shared" si="23"/>
        <v>9.9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2438</v>
      </c>
      <c r="C228" s="6" t="s">
        <v>7</v>
      </c>
      <c r="D228" s="99">
        <v>0.16</v>
      </c>
      <c r="E228" s="5">
        <f t="shared" si="23"/>
        <v>17.600000000000001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2439</v>
      </c>
      <c r="C229" s="6" t="s">
        <v>7</v>
      </c>
      <c r="D229" s="99">
        <v>0.13</v>
      </c>
      <c r="E229" s="5">
        <f t="shared" si="23"/>
        <v>14.3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2440</v>
      </c>
      <c r="C230" s="6" t="s">
        <v>7</v>
      </c>
      <c r="D230" s="99">
        <v>0.17</v>
      </c>
      <c r="E230" s="5">
        <f t="shared" si="23"/>
        <v>18.7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2441</v>
      </c>
      <c r="C231" s="6" t="s">
        <v>7</v>
      </c>
      <c r="D231" s="99">
        <v>0.17</v>
      </c>
      <c r="E231" s="5">
        <f t="shared" si="23"/>
        <v>18.7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2442</v>
      </c>
      <c r="C232" s="6" t="s">
        <v>7</v>
      </c>
      <c r="D232" s="99">
        <v>0.13</v>
      </c>
      <c r="E232" s="5">
        <f t="shared" ref="E232:E263" si="26">ROUND(D232*Курс_EUR,2)</f>
        <v>14.3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2443</v>
      </c>
      <c r="C233" s="6" t="s">
        <v>7</v>
      </c>
      <c r="D233" s="99">
        <v>0.13</v>
      </c>
      <c r="E233" s="5">
        <f t="shared" si="26"/>
        <v>14.3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2444</v>
      </c>
      <c r="C234" s="6" t="s">
        <v>7</v>
      </c>
      <c r="D234" s="99">
        <v>0.12</v>
      </c>
      <c r="E234" s="5">
        <f t="shared" si="26"/>
        <v>13.2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2445</v>
      </c>
      <c r="C235" s="6" t="s">
        <v>7</v>
      </c>
      <c r="D235" s="99">
        <v>0.12</v>
      </c>
      <c r="E235" s="5">
        <f t="shared" si="26"/>
        <v>13.2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2446</v>
      </c>
      <c r="C236" s="6" t="s">
        <v>7</v>
      </c>
      <c r="D236" s="99">
        <v>0.13</v>
      </c>
      <c r="E236" s="5">
        <f t="shared" si="26"/>
        <v>14.3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2447</v>
      </c>
      <c r="B237" s="98" t="s">
        <v>2448</v>
      </c>
      <c r="C237" s="6" t="s">
        <v>7</v>
      </c>
      <c r="D237" s="99">
        <v>0.06</v>
      </c>
      <c r="E237" s="5">
        <f t="shared" si="26"/>
        <v>6.6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2449</v>
      </c>
      <c r="B238" s="98" t="s">
        <v>2450</v>
      </c>
      <c r="C238" s="6" t="s">
        <v>7</v>
      </c>
      <c r="D238" s="99">
        <v>0.06</v>
      </c>
      <c r="E238" s="5">
        <f t="shared" si="26"/>
        <v>6.6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2451</v>
      </c>
      <c r="B239" s="98" t="s">
        <v>2452</v>
      </c>
      <c r="C239" s="6" t="s">
        <v>7</v>
      </c>
      <c r="D239" s="99">
        <v>0.06</v>
      </c>
      <c r="E239" s="5">
        <f t="shared" si="26"/>
        <v>6.6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2453</v>
      </c>
      <c r="B240" s="98" t="s">
        <v>2454</v>
      </c>
      <c r="C240" s="6" t="s">
        <v>7</v>
      </c>
      <c r="D240" s="99">
        <v>0.06</v>
      </c>
      <c r="E240" s="5">
        <f t="shared" si="26"/>
        <v>6.6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2455</v>
      </c>
      <c r="C241" s="6" t="s">
        <v>7</v>
      </c>
      <c r="D241" s="99">
        <v>0.13</v>
      </c>
      <c r="E241" s="5">
        <f t="shared" si="26"/>
        <v>14.3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2456</v>
      </c>
      <c r="C242" s="6" t="s">
        <v>7</v>
      </c>
      <c r="D242" s="99">
        <v>0.14000000000000001</v>
      </c>
      <c r="E242" s="5">
        <f t="shared" si="26"/>
        <v>15.4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2457</v>
      </c>
      <c r="C243" s="6" t="s">
        <v>7</v>
      </c>
      <c r="D243" s="99">
        <v>0.11</v>
      </c>
      <c r="E243" s="5">
        <f t="shared" si="26"/>
        <v>12.1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2458</v>
      </c>
      <c r="C244" s="6" t="s">
        <v>7</v>
      </c>
      <c r="D244" s="99">
        <v>0.09</v>
      </c>
      <c r="E244" s="5">
        <f t="shared" si="26"/>
        <v>9.9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2459</v>
      </c>
      <c r="C245" s="6" t="s">
        <v>7</v>
      </c>
      <c r="D245" s="99">
        <v>0.08</v>
      </c>
      <c r="E245" s="5">
        <f t="shared" si="26"/>
        <v>8.8000000000000007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2460</v>
      </c>
      <c r="C246" s="6" t="s">
        <v>7</v>
      </c>
      <c r="D246" s="99">
        <v>0.08</v>
      </c>
      <c r="E246" s="5">
        <f t="shared" si="26"/>
        <v>8.8000000000000007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2461</v>
      </c>
      <c r="C247" s="6" t="s">
        <v>7</v>
      </c>
      <c r="D247" s="99">
        <v>0.08</v>
      </c>
      <c r="E247" s="5">
        <f t="shared" si="26"/>
        <v>8.8000000000000007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2462</v>
      </c>
      <c r="C248" s="6" t="s">
        <v>7</v>
      </c>
      <c r="D248" s="99">
        <v>0.08</v>
      </c>
      <c r="E248" s="5">
        <f t="shared" si="26"/>
        <v>8.8000000000000007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2463</v>
      </c>
      <c r="C249" s="6" t="s">
        <v>7</v>
      </c>
      <c r="D249" s="99">
        <v>0.08</v>
      </c>
      <c r="E249" s="5">
        <f t="shared" si="26"/>
        <v>8.8000000000000007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2464</v>
      </c>
      <c r="C250" s="6" t="s">
        <v>7</v>
      </c>
      <c r="D250" s="99">
        <v>0.08</v>
      </c>
      <c r="E250" s="5">
        <f t="shared" si="26"/>
        <v>8.8000000000000007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2465</v>
      </c>
      <c r="C251" s="6" t="s">
        <v>7</v>
      </c>
      <c r="D251" s="99">
        <v>0.08</v>
      </c>
      <c r="E251" s="5">
        <f t="shared" si="26"/>
        <v>8.8000000000000007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2466</v>
      </c>
      <c r="C252" s="6" t="s">
        <v>7</v>
      </c>
      <c r="D252" s="99">
        <v>0.08</v>
      </c>
      <c r="E252" s="5">
        <f t="shared" si="26"/>
        <v>8.8000000000000007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2467</v>
      </c>
      <c r="C253" s="6" t="s">
        <v>7</v>
      </c>
      <c r="D253" s="99">
        <v>0.11</v>
      </c>
      <c r="E253" s="5">
        <f t="shared" si="26"/>
        <v>12.1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2468</v>
      </c>
      <c r="C254" s="6" t="s">
        <v>7</v>
      </c>
      <c r="D254" s="99">
        <v>0.09</v>
      </c>
      <c r="E254" s="5">
        <f t="shared" si="26"/>
        <v>9.9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2469</v>
      </c>
      <c r="C255" s="6" t="s">
        <v>7</v>
      </c>
      <c r="D255" s="99">
        <v>0.08</v>
      </c>
      <c r="E255" s="5">
        <f t="shared" si="26"/>
        <v>8.8000000000000007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2470</v>
      </c>
      <c r="C256" s="6" t="s">
        <v>7</v>
      </c>
      <c r="D256" s="99">
        <v>0.08</v>
      </c>
      <c r="E256" s="5">
        <f t="shared" si="26"/>
        <v>8.8000000000000007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2471</v>
      </c>
      <c r="C257" s="6" t="s">
        <v>7</v>
      </c>
      <c r="D257" s="99">
        <v>0.08</v>
      </c>
      <c r="E257" s="5">
        <f t="shared" si="26"/>
        <v>8.8000000000000007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2472</v>
      </c>
      <c r="C258" s="6" t="s">
        <v>7</v>
      </c>
      <c r="D258" s="99">
        <v>0.08</v>
      </c>
      <c r="E258" s="5">
        <f t="shared" si="26"/>
        <v>8.8000000000000007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2473</v>
      </c>
      <c r="C259" s="6" t="s">
        <v>7</v>
      </c>
      <c r="D259" s="99">
        <v>0.08</v>
      </c>
      <c r="E259" s="5">
        <f t="shared" si="26"/>
        <v>8.8000000000000007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2474</v>
      </c>
      <c r="C260" s="6" t="s">
        <v>7</v>
      </c>
      <c r="D260" s="99">
        <v>0.08</v>
      </c>
      <c r="E260" s="5">
        <f t="shared" si="26"/>
        <v>8.8000000000000007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2475</v>
      </c>
      <c r="C261" s="6" t="s">
        <v>7</v>
      </c>
      <c r="D261" s="99">
        <v>0.08</v>
      </c>
      <c r="E261" s="5">
        <f t="shared" si="26"/>
        <v>8.8000000000000007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2476</v>
      </c>
      <c r="C262" s="6" t="s">
        <v>7</v>
      </c>
      <c r="D262" s="99">
        <v>0.08</v>
      </c>
      <c r="E262" s="5">
        <f t="shared" si="26"/>
        <v>8.8000000000000007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2477</v>
      </c>
      <c r="C263" s="6" t="s">
        <v>7</v>
      </c>
      <c r="D263" s="99">
        <v>0.11</v>
      </c>
      <c r="E263" s="5">
        <f t="shared" si="26"/>
        <v>12.1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2478</v>
      </c>
      <c r="C264" s="6" t="s">
        <v>7</v>
      </c>
      <c r="D264" s="99">
        <v>0.1</v>
      </c>
      <c r="E264" s="5">
        <f t="shared" ref="E264:E277" si="28">ROUND(D264*Курс_EUR,2)</f>
        <v>11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2479</v>
      </c>
      <c r="C265" s="6" t="s">
        <v>7</v>
      </c>
      <c r="D265" s="99">
        <v>0.12</v>
      </c>
      <c r="E265" s="5">
        <f t="shared" si="28"/>
        <v>13.2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2480</v>
      </c>
      <c r="C266" s="6" t="s">
        <v>7</v>
      </c>
      <c r="D266" s="99">
        <v>0.12</v>
      </c>
      <c r="E266" s="5">
        <f t="shared" si="28"/>
        <v>13.2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2481</v>
      </c>
      <c r="C267" s="6" t="s">
        <v>7</v>
      </c>
      <c r="D267" s="99">
        <v>0.1</v>
      </c>
      <c r="E267" s="5">
        <f t="shared" si="28"/>
        <v>11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2482</v>
      </c>
      <c r="C268" s="6" t="s">
        <v>7</v>
      </c>
      <c r="D268" s="99">
        <v>0.11</v>
      </c>
      <c r="E268" s="5">
        <f t="shared" si="28"/>
        <v>12.1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2483</v>
      </c>
      <c r="C269" s="6" t="s">
        <v>7</v>
      </c>
      <c r="D269" s="99">
        <v>0.11</v>
      </c>
      <c r="E269" s="5">
        <f t="shared" si="28"/>
        <v>12.1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2484</v>
      </c>
      <c r="C270" s="6" t="s">
        <v>7</v>
      </c>
      <c r="D270" s="99">
        <v>0.11</v>
      </c>
      <c r="E270" s="5">
        <f t="shared" si="28"/>
        <v>12.1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75.900000000000006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2922</v>
      </c>
      <c r="B272" s="97" t="s">
        <v>2923</v>
      </c>
      <c r="C272" s="6" t="s">
        <v>7</v>
      </c>
      <c r="D272" s="158">
        <v>1.58</v>
      </c>
      <c r="E272" s="5">
        <f t="shared" si="28"/>
        <v>173.8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2924</v>
      </c>
      <c r="C273" s="6" t="s">
        <v>7</v>
      </c>
      <c r="D273" s="158">
        <v>0.9</v>
      </c>
      <c r="E273" s="5">
        <f t="shared" si="28"/>
        <v>99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2925</v>
      </c>
      <c r="C274" s="6" t="s">
        <v>7</v>
      </c>
      <c r="D274" s="158">
        <v>0.85</v>
      </c>
      <c r="E274" s="5">
        <f t="shared" si="28"/>
        <v>93.5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2926</v>
      </c>
      <c r="C275" s="6" t="s">
        <v>7</v>
      </c>
      <c r="D275" s="158">
        <v>0.85</v>
      </c>
      <c r="E275" s="5">
        <f t="shared" si="28"/>
        <v>93.5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2927</v>
      </c>
      <c r="C276" s="6" t="s">
        <v>7</v>
      </c>
      <c r="D276" s="158">
        <v>0.85</v>
      </c>
      <c r="E276" s="5">
        <f t="shared" si="28"/>
        <v>93.5</v>
      </c>
      <c r="F276" s="107"/>
      <c r="G276" s="108">
        <f t="shared" si="29"/>
        <v>0</v>
      </c>
      <c r="H276" s="108">
        <f t="shared" si="30"/>
        <v>0</v>
      </c>
    </row>
    <row r="277" spans="1:8" ht="12.75" thickBot="1">
      <c r="A277" s="165" t="s">
        <v>548</v>
      </c>
      <c r="B277" s="165" t="s">
        <v>2928</v>
      </c>
      <c r="C277" s="6" t="s">
        <v>7</v>
      </c>
      <c r="D277" s="166">
        <v>1.59</v>
      </c>
      <c r="E277" s="5">
        <f t="shared" si="28"/>
        <v>174.9</v>
      </c>
      <c r="F277" s="107"/>
      <c r="G277" s="108">
        <f t="shared" si="29"/>
        <v>0</v>
      </c>
      <c r="H277" s="108">
        <f t="shared" si="30"/>
        <v>0</v>
      </c>
    </row>
    <row r="278" spans="1:8" ht="12.75" thickBot="1">
      <c r="A278" s="398" t="s">
        <v>2485</v>
      </c>
      <c r="B278" s="399"/>
      <c r="C278" s="399"/>
      <c r="D278" s="400"/>
      <c r="E278" s="271"/>
      <c r="F278" s="107"/>
      <c r="G278" s="108"/>
      <c r="H278" s="108"/>
    </row>
    <row r="279" spans="1:8">
      <c r="A279" s="97" t="s">
        <v>1583</v>
      </c>
      <c r="B279" s="98" t="s">
        <v>2486</v>
      </c>
      <c r="C279" s="6" t="s">
        <v>7</v>
      </c>
      <c r="D279" s="99">
        <v>3.5</v>
      </c>
      <c r="E279" s="5">
        <f>ROUND(D279*Курс_EUR,2)</f>
        <v>385</v>
      </c>
      <c r="F279" s="107"/>
      <c r="G279" s="108">
        <f>D279*F279</f>
        <v>0</v>
      </c>
      <c r="H279" s="108">
        <f t="shared" si="30"/>
        <v>0</v>
      </c>
    </row>
    <row r="280" spans="1:8" ht="12.75" thickBot="1">
      <c r="A280" s="97" t="s">
        <v>1584</v>
      </c>
      <c r="B280" s="98" t="s">
        <v>2487</v>
      </c>
      <c r="C280" s="6" t="s">
        <v>7</v>
      </c>
      <c r="D280" s="99">
        <v>10</v>
      </c>
      <c r="E280" s="5">
        <f>ROUND(D280*Курс_EUR,2)</f>
        <v>1100</v>
      </c>
      <c r="F280" s="107"/>
      <c r="G280" s="108">
        <f>D280*F280</f>
        <v>0</v>
      </c>
      <c r="H280" s="108">
        <f t="shared" si="30"/>
        <v>0</v>
      </c>
    </row>
    <row r="281" spans="1:8" ht="12.75" thickBot="1">
      <c r="A281" s="398" t="s">
        <v>2488</v>
      </c>
      <c r="B281" s="399"/>
      <c r="C281" s="399"/>
      <c r="D281" s="400"/>
      <c r="E281" s="271"/>
      <c r="F281" s="107"/>
      <c r="G281" s="108"/>
      <c r="H281" s="108"/>
    </row>
    <row r="282" spans="1:8">
      <c r="A282" s="97" t="s">
        <v>2489</v>
      </c>
      <c r="B282" s="98" t="s">
        <v>2490</v>
      </c>
      <c r="C282" s="6" t="s">
        <v>7</v>
      </c>
      <c r="D282" s="99">
        <v>10</v>
      </c>
      <c r="E282" s="5">
        <f>ROUND(D282*Курс_EUR,2)</f>
        <v>1100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2491</v>
      </c>
      <c r="C283" s="6" t="s">
        <v>7</v>
      </c>
      <c r="D283" s="99">
        <v>40</v>
      </c>
      <c r="E283" s="5">
        <f>ROUND(D283*Курс_EUR,2)</f>
        <v>4400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2492</v>
      </c>
      <c r="C284" s="6" t="s">
        <v>7</v>
      </c>
      <c r="D284" s="99" t="s">
        <v>2493</v>
      </c>
      <c r="E284" s="270"/>
      <c r="F284" s="107"/>
      <c r="G284" s="108"/>
      <c r="H284" s="108"/>
    </row>
    <row r="285" spans="1:8">
      <c r="A285" s="97" t="s">
        <v>2494</v>
      </c>
      <c r="B285" s="98" t="s">
        <v>2495</v>
      </c>
      <c r="C285" s="6" t="s">
        <v>7</v>
      </c>
      <c r="D285" s="99">
        <v>150</v>
      </c>
      <c r="E285" s="5">
        <f>ROUND(D285*Курс_EUR,2)</f>
        <v>16500</v>
      </c>
      <c r="F285" s="107"/>
      <c r="G285" s="108">
        <f>D285*F285</f>
        <v>0</v>
      </c>
      <c r="H285" s="108">
        <f t="shared" si="30"/>
        <v>0</v>
      </c>
    </row>
    <row r="286" spans="1:8" ht="12.75" thickBot="1">
      <c r="A286" s="97" t="s">
        <v>2496</v>
      </c>
      <c r="B286" s="98" t="s">
        <v>2497</v>
      </c>
      <c r="C286" s="6" t="s">
        <v>7</v>
      </c>
      <c r="D286" s="99">
        <v>15</v>
      </c>
      <c r="E286" s="5">
        <f>ROUND(D286*Курс_EUR,2)</f>
        <v>1650</v>
      </c>
      <c r="F286" s="107"/>
      <c r="G286" s="108">
        <f>D286*F286</f>
        <v>0</v>
      </c>
      <c r="H286" s="108">
        <f t="shared" si="30"/>
        <v>0</v>
      </c>
    </row>
    <row r="287" spans="1:8" ht="12.75" thickBot="1">
      <c r="A287" s="398" t="s">
        <v>2498</v>
      </c>
      <c r="B287" s="399"/>
      <c r="C287" s="399"/>
      <c r="D287" s="400"/>
      <c r="E287" s="271"/>
      <c r="F287" s="107"/>
      <c r="G287" s="108"/>
      <c r="H287" s="108"/>
    </row>
    <row r="288" spans="1:8" ht="12.75" thickBot="1">
      <c r="A288" s="97" t="s">
        <v>2499</v>
      </c>
      <c r="B288" s="98" t="s">
        <v>2500</v>
      </c>
      <c r="C288" s="6" t="s">
        <v>7</v>
      </c>
      <c r="D288" s="99">
        <v>0.74</v>
      </c>
      <c r="E288" s="5">
        <f>ROUND(D288*Курс_EUR,2)</f>
        <v>81.400000000000006</v>
      </c>
      <c r="F288" s="107"/>
      <c r="G288" s="108">
        <f>D288*F288</f>
        <v>0</v>
      </c>
      <c r="H288" s="108">
        <f t="shared" si="30"/>
        <v>0</v>
      </c>
    </row>
    <row r="289" spans="1:8" ht="12.75" thickBot="1">
      <c r="A289" s="398" t="s">
        <v>2501</v>
      </c>
      <c r="B289" s="399"/>
      <c r="C289" s="399"/>
      <c r="D289" s="400"/>
      <c r="E289" s="271"/>
      <c r="F289" s="107"/>
      <c r="G289" s="108"/>
      <c r="H289" s="108"/>
    </row>
    <row r="290" spans="1:8" ht="12" customHeight="1" thickBot="1">
      <c r="A290" s="97" t="s">
        <v>2502</v>
      </c>
      <c r="B290" s="98" t="s">
        <v>2503</v>
      </c>
      <c r="C290" s="6" t="s">
        <v>7</v>
      </c>
      <c r="D290" s="99">
        <v>135</v>
      </c>
      <c r="E290" s="5">
        <f>ROUND(D290*Курс_EUR,2)</f>
        <v>14850</v>
      </c>
      <c r="F290" s="107"/>
      <c r="G290" s="108">
        <f>D290*F290</f>
        <v>0</v>
      </c>
      <c r="H290" s="108">
        <f t="shared" si="30"/>
        <v>0</v>
      </c>
    </row>
    <row r="291" spans="1:8" ht="12.75" thickBot="1">
      <c r="A291" s="398" t="s">
        <v>2504</v>
      </c>
      <c r="B291" s="399"/>
      <c r="C291" s="399"/>
      <c r="D291" s="400"/>
      <c r="E291" s="271"/>
      <c r="F291" s="107"/>
      <c r="G291" s="108"/>
      <c r="H291" s="108"/>
    </row>
    <row r="292" spans="1:8">
      <c r="A292" s="97" t="s">
        <v>2505</v>
      </c>
      <c r="B292" s="98" t="s">
        <v>2506</v>
      </c>
      <c r="C292" s="6" t="s">
        <v>7</v>
      </c>
      <c r="D292" s="99">
        <v>0.1</v>
      </c>
      <c r="E292" s="5">
        <f>ROUND(D292*Курс_EUR,2)</f>
        <v>11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2507</v>
      </c>
      <c r="B293" s="98" t="s">
        <v>2508</v>
      </c>
      <c r="C293" s="6" t="s">
        <v>7</v>
      </c>
      <c r="D293" s="99">
        <v>0.1</v>
      </c>
      <c r="E293" s="5">
        <f>ROUND(D293*Курс_EUR,2)</f>
        <v>11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2509</v>
      </c>
      <c r="B294" s="98" t="s">
        <v>2510</v>
      </c>
      <c r="C294" s="6" t="s">
        <v>7</v>
      </c>
      <c r="D294" s="99">
        <v>0.1</v>
      </c>
      <c r="E294" s="5">
        <f>ROUND(D294*Курс_EUR,2)</f>
        <v>11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2511</v>
      </c>
      <c r="B295" s="98" t="s">
        <v>2512</v>
      </c>
      <c r="C295" s="6" t="s">
        <v>7</v>
      </c>
      <c r="D295" s="99">
        <v>7.0000000000000007E-2</v>
      </c>
      <c r="E295" s="5">
        <f>ROUND(D295*Курс_EUR,2)</f>
        <v>7.7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2513</v>
      </c>
      <c r="B296" s="98" t="s">
        <v>2514</v>
      </c>
      <c r="C296" s="6" t="s">
        <v>7</v>
      </c>
      <c r="D296" s="99">
        <v>0.35</v>
      </c>
      <c r="E296" s="5">
        <f>ROUND(D296*Курс_EUR,2)</f>
        <v>38.5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62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140625" style="1" customWidth="1"/>
    <col min="14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1594</v>
      </c>
      <c r="C3" s="328"/>
      <c r="D3" s="328"/>
      <c r="E3" s="328"/>
      <c r="F3" s="328"/>
      <c r="G3" s="248"/>
      <c r="H3" s="248"/>
    </row>
    <row r="4" spans="1:12">
      <c r="B4" s="1" t="s">
        <v>3162</v>
      </c>
      <c r="F4" s="31"/>
      <c r="G4" s="31"/>
      <c r="H4" s="31"/>
      <c r="I4" s="44" t="s">
        <v>1595</v>
      </c>
      <c r="J4" s="45">
        <v>0</v>
      </c>
      <c r="K4" s="44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SUM(J9:J859)</f>
        <v>0</v>
      </c>
      <c r="K5" s="44" t="s">
        <v>4580</v>
      </c>
      <c r="L5" s="33">
        <f>SUM(L9:L859)</f>
        <v>0</v>
      </c>
    </row>
    <row r="6" spans="1:12" ht="36.75" thickBot="1">
      <c r="A6" s="194" t="s">
        <v>2742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4503</v>
      </c>
      <c r="H6" s="278" t="s">
        <v>1598</v>
      </c>
      <c r="I6" s="56" t="s">
        <v>1597</v>
      </c>
      <c r="J6" s="56" t="s">
        <v>4578</v>
      </c>
      <c r="K6" s="56" t="s">
        <v>1597</v>
      </c>
      <c r="L6" s="57" t="s">
        <v>4579</v>
      </c>
    </row>
    <row r="7" spans="1:12">
      <c r="A7" s="313"/>
      <c r="B7" s="329" t="s">
        <v>3204</v>
      </c>
      <c r="C7" s="330"/>
      <c r="D7" s="330"/>
      <c r="E7" s="330"/>
      <c r="F7" s="330"/>
      <c r="G7" s="258"/>
      <c r="H7" s="85"/>
      <c r="I7" s="256"/>
      <c r="J7" s="76"/>
      <c r="K7" s="256"/>
      <c r="L7" s="76"/>
    </row>
    <row r="8" spans="1:12">
      <c r="A8" s="20"/>
      <c r="B8" s="111" t="s">
        <v>3205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4438</v>
      </c>
      <c r="C9" s="4" t="s">
        <v>4818</v>
      </c>
      <c r="D9" s="4" t="s">
        <v>4454</v>
      </c>
      <c r="E9" s="48" t="s">
        <v>52</v>
      </c>
      <c r="F9" s="5">
        <v>0.32</v>
      </c>
      <c r="G9" s="5">
        <f>ROUND(F9*Курс_EUR,2)</f>
        <v>35.200000000000003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35.200000000000003</v>
      </c>
      <c r="L9" s="62">
        <f>H9*K9</f>
        <v>0</v>
      </c>
    </row>
    <row r="10" spans="1:12">
      <c r="A10" s="20">
        <v>0</v>
      </c>
      <c r="B10" s="6" t="s">
        <v>4439</v>
      </c>
      <c r="C10" s="4" t="s">
        <v>4818</v>
      </c>
      <c r="D10" s="4" t="s">
        <v>4455</v>
      </c>
      <c r="E10" s="48" t="s">
        <v>52</v>
      </c>
      <c r="F10" s="5">
        <v>0.32</v>
      </c>
      <c r="G10" s="5">
        <f>ROUND(F10*Курс_EUR,2)</f>
        <v>35.200000000000003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35.200000000000003</v>
      </c>
      <c r="L10" s="62">
        <f>H10*K10</f>
        <v>0</v>
      </c>
    </row>
    <row r="11" spans="1:12">
      <c r="A11" s="20">
        <v>0</v>
      </c>
      <c r="B11" s="6" t="s">
        <v>4440</v>
      </c>
      <c r="C11" s="4" t="s">
        <v>4818</v>
      </c>
      <c r="D11" s="4" t="s">
        <v>4456</v>
      </c>
      <c r="E11" s="48" t="s">
        <v>52</v>
      </c>
      <c r="F11" s="5">
        <v>0.32</v>
      </c>
      <c r="G11" s="5">
        <f>ROUND(F11*Курс_EUR,2)</f>
        <v>35.200000000000003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35.200000000000003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4765</v>
      </c>
      <c r="C13" s="4" t="s">
        <v>4232</v>
      </c>
      <c r="D13" s="4" t="s">
        <v>4483</v>
      </c>
      <c r="E13" s="48" t="s">
        <v>515</v>
      </c>
      <c r="F13" s="5">
        <v>0.76</v>
      </c>
      <c r="G13" s="5">
        <f t="shared" ref="G13:G14" si="0">ROUND(F13*Курс_EUR,2)</f>
        <v>83.6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83.6</v>
      </c>
      <c r="L13" s="62">
        <f t="shared" ref="L13:L14" si="4">H13*K13</f>
        <v>0</v>
      </c>
    </row>
    <row r="14" spans="1:12">
      <c r="A14" s="20">
        <v>0</v>
      </c>
      <c r="B14" s="6" t="s">
        <v>4766</v>
      </c>
      <c r="C14" s="4" t="s">
        <v>4232</v>
      </c>
      <c r="D14" s="4" t="s">
        <v>4485</v>
      </c>
      <c r="E14" s="48" t="s">
        <v>515</v>
      </c>
      <c r="F14" s="5">
        <v>0.64</v>
      </c>
      <c r="G14" s="5">
        <f t="shared" si="0"/>
        <v>70.400000000000006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70.400000000000006</v>
      </c>
      <c r="L14" s="62">
        <f t="shared" si="4"/>
        <v>0</v>
      </c>
    </row>
    <row r="15" spans="1:12">
      <c r="A15" s="20">
        <v>0</v>
      </c>
      <c r="B15" s="6" t="s">
        <v>4231</v>
      </c>
      <c r="C15" s="4" t="s">
        <v>4232</v>
      </c>
      <c r="D15" s="4" t="s">
        <v>4457</v>
      </c>
      <c r="E15" s="48" t="s">
        <v>52</v>
      </c>
      <c r="F15" s="5">
        <v>0.48</v>
      </c>
      <c r="G15" s="5">
        <f t="shared" ref="G15:G23" si="5">ROUND(F15*Курс_EUR,2)</f>
        <v>52.8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52.8</v>
      </c>
      <c r="L15" s="62">
        <f t="shared" ref="L15:L23" si="9">H15*K15</f>
        <v>0</v>
      </c>
    </row>
    <row r="16" spans="1:12">
      <c r="A16" s="20">
        <v>0</v>
      </c>
      <c r="B16" s="6" t="s">
        <v>4233</v>
      </c>
      <c r="C16" s="4" t="s">
        <v>4232</v>
      </c>
      <c r="D16" s="4" t="s">
        <v>4458</v>
      </c>
      <c r="E16" s="48" t="s">
        <v>52</v>
      </c>
      <c r="F16" s="5">
        <v>0.44</v>
      </c>
      <c r="G16" s="5">
        <f t="shared" si="5"/>
        <v>48.4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48.4</v>
      </c>
      <c r="L16" s="62">
        <f t="shared" si="9"/>
        <v>0</v>
      </c>
    </row>
    <row r="17" spans="1:12">
      <c r="A17" s="20">
        <v>0</v>
      </c>
      <c r="B17" s="6" t="s">
        <v>4234</v>
      </c>
      <c r="C17" s="4" t="s">
        <v>4232</v>
      </c>
      <c r="D17" s="4" t="s">
        <v>4454</v>
      </c>
      <c r="E17" s="48" t="s">
        <v>52</v>
      </c>
      <c r="F17" s="5">
        <v>0.44</v>
      </c>
      <c r="G17" s="5">
        <f t="shared" si="5"/>
        <v>48.4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48.4</v>
      </c>
      <c r="L17" s="62">
        <f t="shared" si="9"/>
        <v>0</v>
      </c>
    </row>
    <row r="18" spans="1:12">
      <c r="A18" s="20">
        <v>0</v>
      </c>
      <c r="B18" s="6" t="s">
        <v>4235</v>
      </c>
      <c r="C18" s="4" t="s">
        <v>4232</v>
      </c>
      <c r="D18" s="4" t="s">
        <v>4459</v>
      </c>
      <c r="E18" s="48" t="s">
        <v>52</v>
      </c>
      <c r="F18" s="5">
        <v>0.44</v>
      </c>
      <c r="G18" s="5">
        <f t="shared" si="5"/>
        <v>48.4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48.4</v>
      </c>
      <c r="L18" s="62">
        <f t="shared" si="9"/>
        <v>0</v>
      </c>
    </row>
    <row r="19" spans="1:12">
      <c r="A19" s="20">
        <v>0</v>
      </c>
      <c r="B19" s="6" t="s">
        <v>4236</v>
      </c>
      <c r="C19" s="4" t="s">
        <v>4232</v>
      </c>
      <c r="D19" s="4" t="s">
        <v>4455</v>
      </c>
      <c r="E19" s="48" t="s">
        <v>52</v>
      </c>
      <c r="F19" s="5">
        <v>0.44</v>
      </c>
      <c r="G19" s="5">
        <f t="shared" si="5"/>
        <v>48.4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48.4</v>
      </c>
      <c r="L19" s="62">
        <f t="shared" si="9"/>
        <v>0</v>
      </c>
    </row>
    <row r="20" spans="1:12">
      <c r="A20" s="20">
        <v>0</v>
      </c>
      <c r="B20" s="6" t="s">
        <v>4237</v>
      </c>
      <c r="C20" s="4" t="s">
        <v>4232</v>
      </c>
      <c r="D20" s="4" t="s">
        <v>4460</v>
      </c>
      <c r="E20" s="48" t="s">
        <v>52</v>
      </c>
      <c r="F20" s="5">
        <v>0.44</v>
      </c>
      <c r="G20" s="5">
        <f t="shared" si="5"/>
        <v>48.4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48.4</v>
      </c>
      <c r="L20" s="62">
        <f t="shared" si="9"/>
        <v>0</v>
      </c>
    </row>
    <row r="21" spans="1:12">
      <c r="A21" s="20">
        <v>0</v>
      </c>
      <c r="B21" s="6" t="s">
        <v>4238</v>
      </c>
      <c r="C21" s="4" t="s">
        <v>4232</v>
      </c>
      <c r="D21" s="4" t="s">
        <v>4461</v>
      </c>
      <c r="E21" s="48" t="s">
        <v>52</v>
      </c>
      <c r="F21" s="5">
        <v>0.44</v>
      </c>
      <c r="G21" s="5">
        <f t="shared" si="5"/>
        <v>48.4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48.4</v>
      </c>
      <c r="L21" s="62">
        <f t="shared" si="9"/>
        <v>0</v>
      </c>
    </row>
    <row r="22" spans="1:12">
      <c r="A22" s="20">
        <v>0</v>
      </c>
      <c r="B22" s="6" t="s">
        <v>4239</v>
      </c>
      <c r="C22" s="4" t="s">
        <v>4232</v>
      </c>
      <c r="D22" s="4" t="s">
        <v>4456</v>
      </c>
      <c r="E22" s="48" t="s">
        <v>52</v>
      </c>
      <c r="F22" s="5">
        <v>0.44</v>
      </c>
      <c r="G22" s="5">
        <f t="shared" si="5"/>
        <v>48.4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48.4</v>
      </c>
      <c r="L22" s="62">
        <f t="shared" si="9"/>
        <v>0</v>
      </c>
    </row>
    <row r="23" spans="1:12">
      <c r="A23" s="20">
        <v>0</v>
      </c>
      <c r="B23" s="6" t="s">
        <v>4240</v>
      </c>
      <c r="C23" s="4" t="s">
        <v>4232</v>
      </c>
      <c r="D23" s="4" t="s">
        <v>4462</v>
      </c>
      <c r="E23" s="48" t="s">
        <v>52</v>
      </c>
      <c r="F23" s="5">
        <v>0.44</v>
      </c>
      <c r="G23" s="5">
        <f t="shared" si="5"/>
        <v>48.4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48.4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4767</v>
      </c>
      <c r="C25" s="4" t="s">
        <v>3207</v>
      </c>
      <c r="D25" s="4" t="s">
        <v>4483</v>
      </c>
      <c r="E25" s="48" t="s">
        <v>515</v>
      </c>
      <c r="F25" s="5">
        <v>0.93</v>
      </c>
      <c r="G25" s="5">
        <f t="shared" ref="G25:G26" si="10">ROUND(F25*Курс_EUR,2)</f>
        <v>102.3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102.3</v>
      </c>
      <c r="L25" s="62">
        <f t="shared" ref="L25:L26" si="14">H25*K25</f>
        <v>0</v>
      </c>
    </row>
    <row r="26" spans="1:12">
      <c r="A26" s="20">
        <v>0</v>
      </c>
      <c r="B26" s="6" t="s">
        <v>4768</v>
      </c>
      <c r="C26" s="4" t="s">
        <v>3207</v>
      </c>
      <c r="D26" s="4" t="s">
        <v>4485</v>
      </c>
      <c r="E26" s="48" t="s">
        <v>515</v>
      </c>
      <c r="F26" s="5">
        <v>0.77</v>
      </c>
      <c r="G26" s="5">
        <f t="shared" si="10"/>
        <v>84.7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84.7</v>
      </c>
      <c r="L26" s="62">
        <f t="shared" si="14"/>
        <v>0</v>
      </c>
    </row>
    <row r="27" spans="1:12">
      <c r="A27" s="20">
        <v>0</v>
      </c>
      <c r="B27" s="6" t="s">
        <v>3206</v>
      </c>
      <c r="C27" s="4" t="s">
        <v>3207</v>
      </c>
      <c r="D27" s="4" t="s">
        <v>4457</v>
      </c>
      <c r="E27" s="48" t="s">
        <v>52</v>
      </c>
      <c r="F27" s="5">
        <v>0.62</v>
      </c>
      <c r="G27" s="5">
        <f t="shared" ref="G27:G38" si="15">ROUND(F27*Курс_EUR,2)</f>
        <v>68.2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68.2</v>
      </c>
      <c r="L27" s="62">
        <f t="shared" ref="L27:L38" si="19">H27*K27</f>
        <v>0</v>
      </c>
    </row>
    <row r="28" spans="1:12">
      <c r="A28" s="20">
        <v>0</v>
      </c>
      <c r="B28" s="6" t="s">
        <v>3208</v>
      </c>
      <c r="C28" s="4" t="s">
        <v>3207</v>
      </c>
      <c r="D28" s="4" t="s">
        <v>4458</v>
      </c>
      <c r="E28" s="48" t="s">
        <v>52</v>
      </c>
      <c r="F28" s="5">
        <v>0.54</v>
      </c>
      <c r="G28" s="5">
        <f t="shared" si="15"/>
        <v>59.4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59.4</v>
      </c>
      <c r="L28" s="62">
        <f t="shared" si="19"/>
        <v>0</v>
      </c>
    </row>
    <row r="29" spans="1:12">
      <c r="A29" s="20">
        <v>0</v>
      </c>
      <c r="B29" s="6" t="s">
        <v>3209</v>
      </c>
      <c r="C29" s="4" t="s">
        <v>3207</v>
      </c>
      <c r="D29" s="4" t="s">
        <v>4454</v>
      </c>
      <c r="E29" s="48" t="s">
        <v>52</v>
      </c>
      <c r="F29" s="5">
        <v>0.54</v>
      </c>
      <c r="G29" s="5">
        <f t="shared" si="15"/>
        <v>59.4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59.4</v>
      </c>
      <c r="L29" s="62">
        <f t="shared" si="19"/>
        <v>0</v>
      </c>
    </row>
    <row r="30" spans="1:12">
      <c r="A30" s="20">
        <v>0</v>
      </c>
      <c r="B30" s="6" t="s">
        <v>3210</v>
      </c>
      <c r="C30" s="4" t="s">
        <v>3207</v>
      </c>
      <c r="D30" s="4" t="s">
        <v>4459</v>
      </c>
      <c r="E30" s="48" t="s">
        <v>52</v>
      </c>
      <c r="F30" s="5">
        <v>0.54</v>
      </c>
      <c r="G30" s="5">
        <f t="shared" si="15"/>
        <v>59.4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59.4</v>
      </c>
      <c r="L30" s="62">
        <f t="shared" si="19"/>
        <v>0</v>
      </c>
    </row>
    <row r="31" spans="1:12">
      <c r="A31" s="20">
        <v>0</v>
      </c>
      <c r="B31" s="6" t="s">
        <v>3211</v>
      </c>
      <c r="C31" s="4" t="s">
        <v>3207</v>
      </c>
      <c r="D31" s="4" t="s">
        <v>4455</v>
      </c>
      <c r="E31" s="48" t="s">
        <v>52</v>
      </c>
      <c r="F31" s="5">
        <v>0.54</v>
      </c>
      <c r="G31" s="5">
        <f t="shared" si="15"/>
        <v>59.4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59.4</v>
      </c>
      <c r="L31" s="62">
        <f t="shared" si="19"/>
        <v>0</v>
      </c>
    </row>
    <row r="32" spans="1:12">
      <c r="A32" s="20">
        <v>0</v>
      </c>
      <c r="B32" s="6" t="s">
        <v>3212</v>
      </c>
      <c r="C32" s="4" t="s">
        <v>3207</v>
      </c>
      <c r="D32" s="4" t="s">
        <v>4460</v>
      </c>
      <c r="E32" s="48" t="s">
        <v>52</v>
      </c>
      <c r="F32" s="5">
        <v>0.54</v>
      </c>
      <c r="G32" s="5">
        <f t="shared" si="15"/>
        <v>59.4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59.4</v>
      </c>
      <c r="L32" s="62">
        <f t="shared" si="19"/>
        <v>0</v>
      </c>
    </row>
    <row r="33" spans="1:12">
      <c r="A33" s="20">
        <v>0</v>
      </c>
      <c r="B33" s="6" t="s">
        <v>3213</v>
      </c>
      <c r="C33" s="4" t="s">
        <v>3207</v>
      </c>
      <c r="D33" s="4" t="s">
        <v>4461</v>
      </c>
      <c r="E33" s="48" t="s">
        <v>52</v>
      </c>
      <c r="F33" s="5">
        <v>0.54</v>
      </c>
      <c r="G33" s="5">
        <f t="shared" si="15"/>
        <v>59.4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59.4</v>
      </c>
      <c r="L33" s="62">
        <f t="shared" si="19"/>
        <v>0</v>
      </c>
    </row>
    <row r="34" spans="1:12">
      <c r="A34" s="20">
        <v>0</v>
      </c>
      <c r="B34" s="6" t="s">
        <v>3214</v>
      </c>
      <c r="C34" s="4" t="s">
        <v>3207</v>
      </c>
      <c r="D34" s="4" t="s">
        <v>4456</v>
      </c>
      <c r="E34" s="48" t="s">
        <v>52</v>
      </c>
      <c r="F34" s="5">
        <v>0.54</v>
      </c>
      <c r="G34" s="5">
        <f t="shared" si="15"/>
        <v>59.4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59.4</v>
      </c>
      <c r="L34" s="62">
        <f t="shared" si="19"/>
        <v>0</v>
      </c>
    </row>
    <row r="35" spans="1:12">
      <c r="A35" s="20">
        <v>0</v>
      </c>
      <c r="B35" s="6" t="s">
        <v>4095</v>
      </c>
      <c r="C35" s="4" t="s">
        <v>3207</v>
      </c>
      <c r="D35" s="4" t="s">
        <v>4462</v>
      </c>
      <c r="E35" s="48" t="s">
        <v>52</v>
      </c>
      <c r="F35" s="5">
        <v>0.54</v>
      </c>
      <c r="G35" s="5">
        <f t="shared" si="15"/>
        <v>59.4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59.4</v>
      </c>
      <c r="L35" s="62">
        <f t="shared" si="19"/>
        <v>0</v>
      </c>
    </row>
    <row r="36" spans="1:12">
      <c r="A36" s="20">
        <v>0</v>
      </c>
      <c r="B36" s="6" t="s">
        <v>4357</v>
      </c>
      <c r="C36" s="4" t="s">
        <v>3207</v>
      </c>
      <c r="D36" s="4" t="s">
        <v>4463</v>
      </c>
      <c r="E36" s="48" t="s">
        <v>52</v>
      </c>
      <c r="F36" s="5">
        <v>0.54</v>
      </c>
      <c r="G36" s="5">
        <f t="shared" si="15"/>
        <v>59.4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59.4</v>
      </c>
      <c r="L36" s="62">
        <f t="shared" si="19"/>
        <v>0</v>
      </c>
    </row>
    <row r="37" spans="1:12">
      <c r="A37" s="20">
        <v>0</v>
      </c>
      <c r="B37" s="6" t="s">
        <v>4358</v>
      </c>
      <c r="C37" s="4" t="s">
        <v>3207</v>
      </c>
      <c r="D37" s="4" t="s">
        <v>4464</v>
      </c>
      <c r="E37" s="48" t="s">
        <v>52</v>
      </c>
      <c r="F37" s="5">
        <v>0.54</v>
      </c>
      <c r="G37" s="5">
        <f t="shared" si="15"/>
        <v>59.4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59.4</v>
      </c>
      <c r="L37" s="62">
        <f t="shared" si="19"/>
        <v>0</v>
      </c>
    </row>
    <row r="38" spans="1:12">
      <c r="A38" s="20">
        <v>0</v>
      </c>
      <c r="B38" s="6" t="s">
        <v>4359</v>
      </c>
      <c r="C38" s="4" t="s">
        <v>3207</v>
      </c>
      <c r="D38" s="4" t="s">
        <v>4465</v>
      </c>
      <c r="E38" s="48" t="s">
        <v>52</v>
      </c>
      <c r="F38" s="5">
        <v>0.54</v>
      </c>
      <c r="G38" s="5">
        <f t="shared" si="15"/>
        <v>59.4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59.4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4769</v>
      </c>
      <c r="C40" s="4" t="s">
        <v>4770</v>
      </c>
      <c r="D40" s="4" t="s">
        <v>4483</v>
      </c>
      <c r="E40" s="48" t="s">
        <v>515</v>
      </c>
      <c r="F40" s="5">
        <v>1.58</v>
      </c>
      <c r="G40" s="5">
        <f t="shared" ref="G40:G43" si="20">ROUND(F40*Курс_EUR,2)</f>
        <v>173.8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173.8</v>
      </c>
      <c r="L40" s="62">
        <f t="shared" ref="L40:L43" si="24">H40*K40</f>
        <v>0</v>
      </c>
    </row>
    <row r="41" spans="1:12">
      <c r="A41" s="20">
        <v>0</v>
      </c>
      <c r="B41" s="6" t="s">
        <v>4771</v>
      </c>
      <c r="C41" s="4" t="s">
        <v>4770</v>
      </c>
      <c r="D41" s="4" t="s">
        <v>4485</v>
      </c>
      <c r="E41" s="48" t="s">
        <v>515</v>
      </c>
      <c r="F41" s="5">
        <v>1.51</v>
      </c>
      <c r="G41" s="5">
        <f t="shared" si="20"/>
        <v>166.1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166.1</v>
      </c>
      <c r="L41" s="62">
        <f t="shared" si="24"/>
        <v>0</v>
      </c>
    </row>
    <row r="42" spans="1:12">
      <c r="A42" s="20">
        <v>0</v>
      </c>
      <c r="B42" s="6" t="s">
        <v>4775</v>
      </c>
      <c r="C42" s="4" t="s">
        <v>4770</v>
      </c>
      <c r="D42" s="4" t="s">
        <v>4457</v>
      </c>
      <c r="E42" s="48" t="s">
        <v>52</v>
      </c>
      <c r="F42" s="5">
        <v>1.29</v>
      </c>
      <c r="G42" s="5">
        <f t="shared" si="20"/>
        <v>141.9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141.9</v>
      </c>
      <c r="L42" s="62">
        <f t="shared" si="24"/>
        <v>0</v>
      </c>
    </row>
    <row r="43" spans="1:12">
      <c r="A43" s="20">
        <v>0</v>
      </c>
      <c r="B43" s="6" t="s">
        <v>4776</v>
      </c>
      <c r="C43" s="4" t="s">
        <v>4770</v>
      </c>
      <c r="D43" s="4" t="s">
        <v>4454</v>
      </c>
      <c r="E43" s="48" t="s">
        <v>52</v>
      </c>
      <c r="F43" s="5">
        <v>1.1200000000000001</v>
      </c>
      <c r="G43" s="5">
        <f t="shared" si="20"/>
        <v>123.2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123.2</v>
      </c>
      <c r="L43" s="62">
        <f t="shared" si="24"/>
        <v>0</v>
      </c>
    </row>
    <row r="44" spans="1:12">
      <c r="A44" s="20">
        <v>0</v>
      </c>
      <c r="B44" s="6" t="s">
        <v>4854</v>
      </c>
      <c r="C44" s="4" t="s">
        <v>4770</v>
      </c>
      <c r="D44" s="4" t="s">
        <v>4455</v>
      </c>
      <c r="E44" s="48" t="s">
        <v>52</v>
      </c>
      <c r="F44" s="5">
        <v>1.1200000000000001</v>
      </c>
      <c r="G44" s="5">
        <f t="shared" ref="G44" si="25">ROUND(F44*Курс_EUR,2)</f>
        <v>123.2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123.2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4085</v>
      </c>
      <c r="C46" s="4" t="s">
        <v>4779</v>
      </c>
      <c r="D46" s="4" t="s">
        <v>4457</v>
      </c>
      <c r="E46" s="48" t="s">
        <v>221</v>
      </c>
      <c r="F46" s="5">
        <v>30.56</v>
      </c>
      <c r="G46" s="5">
        <f t="shared" ref="G46:G54" si="30">ROUND(F46*Курс_EUR,2)</f>
        <v>3361.6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3361.6</v>
      </c>
      <c r="L46" s="62">
        <f t="shared" ref="L46:L54" si="34">H46*K46</f>
        <v>0</v>
      </c>
    </row>
    <row r="47" spans="1:12">
      <c r="A47" s="20">
        <v>0</v>
      </c>
      <c r="B47" s="6" t="s">
        <v>4096</v>
      </c>
      <c r="C47" s="4" t="s">
        <v>4779</v>
      </c>
      <c r="D47" s="4" t="s">
        <v>4458</v>
      </c>
      <c r="E47" s="48" t="s">
        <v>221</v>
      </c>
      <c r="F47" s="5">
        <v>28.98</v>
      </c>
      <c r="G47" s="5">
        <f t="shared" si="30"/>
        <v>3187.8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3187.8</v>
      </c>
      <c r="L47" s="62">
        <f t="shared" si="34"/>
        <v>0</v>
      </c>
    </row>
    <row r="48" spans="1:12">
      <c r="A48" s="20">
        <v>0</v>
      </c>
      <c r="B48" s="6" t="s">
        <v>4097</v>
      </c>
      <c r="C48" s="4" t="s">
        <v>4779</v>
      </c>
      <c r="D48" s="4" t="s">
        <v>4454</v>
      </c>
      <c r="E48" s="48" t="s">
        <v>221</v>
      </c>
      <c r="F48" s="5">
        <v>28.47</v>
      </c>
      <c r="G48" s="5">
        <f t="shared" si="30"/>
        <v>3131.7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3131.7</v>
      </c>
      <c r="L48" s="62">
        <f t="shared" si="34"/>
        <v>0</v>
      </c>
    </row>
    <row r="49" spans="1:12">
      <c r="A49" s="20">
        <v>0</v>
      </c>
      <c r="B49" s="6" t="s">
        <v>4098</v>
      </c>
      <c r="C49" s="4" t="s">
        <v>4779</v>
      </c>
      <c r="D49" s="4" t="s">
        <v>4459</v>
      </c>
      <c r="E49" s="48" t="s">
        <v>221</v>
      </c>
      <c r="F49" s="5">
        <v>27.69</v>
      </c>
      <c r="G49" s="5">
        <f t="shared" si="30"/>
        <v>3045.9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3045.9</v>
      </c>
      <c r="L49" s="62">
        <f t="shared" si="34"/>
        <v>0</v>
      </c>
    </row>
    <row r="50" spans="1:12">
      <c r="A50" s="20">
        <v>0</v>
      </c>
      <c r="B50" s="6" t="s">
        <v>4099</v>
      </c>
      <c r="C50" s="4" t="s">
        <v>4779</v>
      </c>
      <c r="D50" s="4" t="s">
        <v>4455</v>
      </c>
      <c r="E50" s="48" t="s">
        <v>221</v>
      </c>
      <c r="F50" s="5">
        <v>27.69</v>
      </c>
      <c r="G50" s="5">
        <f t="shared" si="30"/>
        <v>3045.9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3045.9</v>
      </c>
      <c r="L50" s="62">
        <f t="shared" si="34"/>
        <v>0</v>
      </c>
    </row>
    <row r="51" spans="1:12">
      <c r="A51" s="20">
        <v>0</v>
      </c>
      <c r="B51" s="6" t="s">
        <v>4100</v>
      </c>
      <c r="C51" s="4" t="s">
        <v>4779</v>
      </c>
      <c r="D51" s="4" t="s">
        <v>4460</v>
      </c>
      <c r="E51" s="48" t="s">
        <v>221</v>
      </c>
      <c r="F51" s="5">
        <v>27.69</v>
      </c>
      <c r="G51" s="5">
        <f t="shared" si="30"/>
        <v>3045.9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3045.9</v>
      </c>
      <c r="L51" s="62">
        <f t="shared" si="34"/>
        <v>0</v>
      </c>
    </row>
    <row r="52" spans="1:12">
      <c r="A52" s="20">
        <v>0</v>
      </c>
      <c r="B52" s="6" t="s">
        <v>4101</v>
      </c>
      <c r="C52" s="4" t="s">
        <v>4779</v>
      </c>
      <c r="D52" s="4" t="s">
        <v>4461</v>
      </c>
      <c r="E52" s="48" t="s">
        <v>221</v>
      </c>
      <c r="F52" s="5">
        <v>27.69</v>
      </c>
      <c r="G52" s="5">
        <f t="shared" si="30"/>
        <v>3045.9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3045.9</v>
      </c>
      <c r="L52" s="62">
        <f t="shared" si="34"/>
        <v>0</v>
      </c>
    </row>
    <row r="53" spans="1:12">
      <c r="A53" s="20">
        <v>0</v>
      </c>
      <c r="B53" s="6" t="s">
        <v>4102</v>
      </c>
      <c r="C53" s="4" t="s">
        <v>4779</v>
      </c>
      <c r="D53" s="4" t="s">
        <v>4456</v>
      </c>
      <c r="E53" s="48" t="s">
        <v>221</v>
      </c>
      <c r="F53" s="5">
        <v>27.69</v>
      </c>
      <c r="G53" s="5">
        <f t="shared" si="30"/>
        <v>3045.9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3045.9</v>
      </c>
      <c r="L53" s="62">
        <f t="shared" si="34"/>
        <v>0</v>
      </c>
    </row>
    <row r="54" spans="1:12">
      <c r="A54" s="20">
        <v>0</v>
      </c>
      <c r="B54" s="6" t="s">
        <v>4103</v>
      </c>
      <c r="C54" s="6" t="s">
        <v>4779</v>
      </c>
      <c r="D54" s="6" t="s">
        <v>4462</v>
      </c>
      <c r="E54" s="255" t="s">
        <v>221</v>
      </c>
      <c r="F54" s="7">
        <v>27.69</v>
      </c>
      <c r="G54" s="5">
        <f t="shared" si="30"/>
        <v>3045.9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3045.9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4810</v>
      </c>
      <c r="C56" s="6" t="s">
        <v>4811</v>
      </c>
      <c r="D56" s="6" t="s">
        <v>4457</v>
      </c>
      <c r="E56" s="255" t="s">
        <v>221</v>
      </c>
      <c r="F56" s="7">
        <v>56.44</v>
      </c>
      <c r="G56" s="5">
        <f t="shared" ref="G56:G62" si="35">ROUND(F56*Курс_EUR,2)</f>
        <v>6208.4</v>
      </c>
      <c r="H56" s="61"/>
      <c r="I56" s="60">
        <f t="shared" ref="I56:I62" si="36">F56*(1-Скидка_SUNMIGHT)</f>
        <v>56.44</v>
      </c>
      <c r="J56" s="62">
        <f t="shared" ref="J56:J62" si="37">I56*H56</f>
        <v>0</v>
      </c>
      <c r="K56" s="281">
        <f t="shared" ref="K56:K62" si="38">G56*(1-Скидка_SUNMIGHT)</f>
        <v>6208.4</v>
      </c>
      <c r="L56" s="62">
        <f t="shared" ref="L56:L62" si="39">H56*K56</f>
        <v>0</v>
      </c>
    </row>
    <row r="57" spans="1:12">
      <c r="A57" s="20">
        <v>0</v>
      </c>
      <c r="B57" s="6" t="s">
        <v>4812</v>
      </c>
      <c r="C57" s="6" t="s">
        <v>4811</v>
      </c>
      <c r="D57" s="6" t="s">
        <v>4454</v>
      </c>
      <c r="E57" s="255" t="s">
        <v>221</v>
      </c>
      <c r="F57" s="7">
        <v>51.75</v>
      </c>
      <c r="G57" s="5">
        <f t="shared" si="35"/>
        <v>5692.5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5692.5</v>
      </c>
      <c r="L57" s="62">
        <f t="shared" si="39"/>
        <v>0</v>
      </c>
    </row>
    <row r="58" spans="1:12">
      <c r="A58" s="20">
        <v>0</v>
      </c>
      <c r="B58" s="6" t="s">
        <v>5226</v>
      </c>
      <c r="C58" s="6" t="s">
        <v>4811</v>
      </c>
      <c r="D58" s="6" t="s">
        <v>4459</v>
      </c>
      <c r="E58" s="255" t="s">
        <v>221</v>
      </c>
      <c r="F58" s="7">
        <v>50.27</v>
      </c>
      <c r="G58" s="5">
        <f t="shared" ref="G58" si="40">ROUND(F58*Курс_EUR,2)</f>
        <v>5529.7</v>
      </c>
      <c r="H58" s="61"/>
      <c r="I58" s="60">
        <f t="shared" ref="I58" si="41">F58*(1-Скидка_SUNMIGHT)</f>
        <v>50.27</v>
      </c>
      <c r="J58" s="62">
        <f t="shared" ref="J58" si="42">I58*H58</f>
        <v>0</v>
      </c>
      <c r="K58" s="281">
        <f t="shared" ref="K58" si="43">G58*(1-Скидка_SUNMIGHT)</f>
        <v>5529.7</v>
      </c>
      <c r="L58" s="62">
        <f t="shared" ref="L58" si="44">H58*K58</f>
        <v>0</v>
      </c>
    </row>
    <row r="59" spans="1:12">
      <c r="A59" s="20">
        <v>0</v>
      </c>
      <c r="B59" s="6" t="s">
        <v>4813</v>
      </c>
      <c r="C59" s="6" t="s">
        <v>4811</v>
      </c>
      <c r="D59" s="6" t="s">
        <v>4455</v>
      </c>
      <c r="E59" s="255" t="s">
        <v>221</v>
      </c>
      <c r="F59" s="7">
        <v>50.27</v>
      </c>
      <c r="G59" s="5">
        <f t="shared" si="35"/>
        <v>5529.7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5529.7</v>
      </c>
      <c r="L59" s="62">
        <f t="shared" si="39"/>
        <v>0</v>
      </c>
    </row>
    <row r="60" spans="1:12">
      <c r="A60" s="20">
        <v>0</v>
      </c>
      <c r="B60" s="6" t="s">
        <v>4814</v>
      </c>
      <c r="C60" s="6" t="s">
        <v>4811</v>
      </c>
      <c r="D60" s="6" t="s">
        <v>4460</v>
      </c>
      <c r="E60" s="255" t="s">
        <v>221</v>
      </c>
      <c r="F60" s="7">
        <v>50.27</v>
      </c>
      <c r="G60" s="5">
        <f t="shared" si="35"/>
        <v>5529.7</v>
      </c>
      <c r="H60" s="61"/>
      <c r="I60" s="60">
        <f t="shared" si="36"/>
        <v>50.27</v>
      </c>
      <c r="J60" s="62">
        <f t="shared" si="37"/>
        <v>0</v>
      </c>
      <c r="K60" s="281">
        <f t="shared" si="38"/>
        <v>5529.7</v>
      </c>
      <c r="L60" s="62">
        <f t="shared" si="39"/>
        <v>0</v>
      </c>
    </row>
    <row r="61" spans="1:12">
      <c r="A61" s="20">
        <v>0</v>
      </c>
      <c r="B61" s="6" t="s">
        <v>4849</v>
      </c>
      <c r="C61" s="6" t="s">
        <v>4811</v>
      </c>
      <c r="D61" s="6" t="s">
        <v>4461</v>
      </c>
      <c r="E61" s="255" t="s">
        <v>221</v>
      </c>
      <c r="F61" s="7">
        <v>50.27</v>
      </c>
      <c r="G61" s="5">
        <f t="shared" ref="G61" si="45">ROUND(F61*Курс_EUR,2)</f>
        <v>5529.7</v>
      </c>
      <c r="H61" s="61"/>
      <c r="I61" s="60">
        <f t="shared" ref="I61" si="46">F61*(1-Скидка_SUNMIGHT)</f>
        <v>50.27</v>
      </c>
      <c r="J61" s="62">
        <f t="shared" ref="J61" si="47">I61*H61</f>
        <v>0</v>
      </c>
      <c r="K61" s="281">
        <f t="shared" ref="K61" si="48">G61*(1-Скидка_SUNMIGHT)</f>
        <v>5529.7</v>
      </c>
      <c r="L61" s="62">
        <f t="shared" ref="L61" si="49">H61*K61</f>
        <v>0</v>
      </c>
    </row>
    <row r="62" spans="1:12">
      <c r="A62" s="20">
        <v>0</v>
      </c>
      <c r="B62" s="6" t="s">
        <v>4815</v>
      </c>
      <c r="C62" s="6" t="s">
        <v>4811</v>
      </c>
      <c r="D62" s="6" t="s">
        <v>4456</v>
      </c>
      <c r="E62" s="255" t="s">
        <v>221</v>
      </c>
      <c r="F62" s="7">
        <v>50.27</v>
      </c>
      <c r="G62" s="5">
        <f t="shared" si="35"/>
        <v>5529.7</v>
      </c>
      <c r="H62" s="61"/>
      <c r="I62" s="60">
        <f t="shared" si="36"/>
        <v>50.27</v>
      </c>
      <c r="J62" s="62">
        <f t="shared" si="37"/>
        <v>0</v>
      </c>
      <c r="K62" s="281">
        <f t="shared" si="38"/>
        <v>5529.7</v>
      </c>
      <c r="L62" s="62">
        <f t="shared" si="39"/>
        <v>0</v>
      </c>
    </row>
    <row r="63" spans="1:12">
      <c r="A63" s="20"/>
      <c r="B63" s="6"/>
      <c r="C63" s="6"/>
      <c r="D63" s="6"/>
      <c r="E63" s="255"/>
      <c r="F63" s="7"/>
      <c r="G63" s="5"/>
      <c r="H63" s="61"/>
      <c r="I63" s="60"/>
      <c r="J63" s="62"/>
      <c r="K63" s="281"/>
      <c r="L63" s="62"/>
    </row>
    <row r="64" spans="1:12">
      <c r="A64" s="20"/>
      <c r="B64" s="331" t="s">
        <v>4622</v>
      </c>
      <c r="C64" s="331"/>
      <c r="D64" s="331"/>
      <c r="E64" s="331"/>
      <c r="F64" s="331"/>
      <c r="G64" s="5"/>
      <c r="H64" s="61"/>
      <c r="I64" s="60"/>
      <c r="J64" s="62"/>
      <c r="K64" s="281"/>
      <c r="L64" s="62"/>
    </row>
    <row r="65" spans="1:12">
      <c r="A65" s="20"/>
      <c r="B65" s="111" t="s">
        <v>3129</v>
      </c>
      <c r="C65" s="54"/>
      <c r="D65" s="54"/>
      <c r="E65" s="54"/>
      <c r="F65" s="54"/>
      <c r="G65" s="5"/>
      <c r="H65" s="61"/>
      <c r="I65" s="60"/>
      <c r="J65" s="62"/>
      <c r="K65" s="281"/>
      <c r="L65" s="62"/>
    </row>
    <row r="66" spans="1:12">
      <c r="A66" s="20">
        <v>0</v>
      </c>
      <c r="B66" s="6" t="s">
        <v>4623</v>
      </c>
      <c r="C66" s="6" t="s">
        <v>4624</v>
      </c>
      <c r="D66" s="6" t="s">
        <v>4457</v>
      </c>
      <c r="E66" s="255" t="s">
        <v>52</v>
      </c>
      <c r="F66" s="7">
        <v>0.74</v>
      </c>
      <c r="G66" s="5">
        <f t="shared" ref="G66:G99" si="50">ROUND(F66*Курс_EUR,2)</f>
        <v>81.400000000000006</v>
      </c>
      <c r="H66" s="61"/>
      <c r="I66" s="60">
        <f t="shared" ref="I66:I99" si="51">F66*(1-Скидка_SUNMIGHT)</f>
        <v>0.74</v>
      </c>
      <c r="J66" s="62">
        <f t="shared" ref="J66:J99" si="52">I66*H66</f>
        <v>0</v>
      </c>
      <c r="K66" s="281">
        <f t="shared" ref="K66:K99" si="53">G66*(1-Скидка_SUNMIGHT)</f>
        <v>81.400000000000006</v>
      </c>
      <c r="L66" s="62">
        <f t="shared" ref="L66:L99" si="54">H66*K66</f>
        <v>0</v>
      </c>
    </row>
    <row r="67" spans="1:12">
      <c r="A67" s="20">
        <v>0</v>
      </c>
      <c r="B67" s="6" t="s">
        <v>4625</v>
      </c>
      <c r="C67" s="6" t="s">
        <v>4624</v>
      </c>
      <c r="D67" s="6" t="s">
        <v>4458</v>
      </c>
      <c r="E67" s="255" t="s">
        <v>52</v>
      </c>
      <c r="F67" s="7">
        <v>0.64</v>
      </c>
      <c r="G67" s="5">
        <f t="shared" si="50"/>
        <v>70.400000000000006</v>
      </c>
      <c r="H67" s="61"/>
      <c r="I67" s="60">
        <f t="shared" si="51"/>
        <v>0.64</v>
      </c>
      <c r="J67" s="62">
        <f t="shared" si="52"/>
        <v>0</v>
      </c>
      <c r="K67" s="281">
        <f t="shared" si="53"/>
        <v>70.400000000000006</v>
      </c>
      <c r="L67" s="62">
        <f t="shared" si="54"/>
        <v>0</v>
      </c>
    </row>
    <row r="68" spans="1:12">
      <c r="A68" s="20">
        <v>0</v>
      </c>
      <c r="B68" s="6" t="s">
        <v>4626</v>
      </c>
      <c r="C68" s="6" t="s">
        <v>4624</v>
      </c>
      <c r="D68" s="6" t="s">
        <v>4454</v>
      </c>
      <c r="E68" s="255" t="s">
        <v>52</v>
      </c>
      <c r="F68" s="7">
        <v>0.64</v>
      </c>
      <c r="G68" s="5">
        <f t="shared" si="50"/>
        <v>70.400000000000006</v>
      </c>
      <c r="H68" s="61"/>
      <c r="I68" s="60">
        <f t="shared" si="51"/>
        <v>0.64</v>
      </c>
      <c r="J68" s="62">
        <f t="shared" si="52"/>
        <v>0</v>
      </c>
      <c r="K68" s="281">
        <f t="shared" si="53"/>
        <v>70.400000000000006</v>
      </c>
      <c r="L68" s="62">
        <f t="shared" si="54"/>
        <v>0</v>
      </c>
    </row>
    <row r="69" spans="1:12">
      <c r="A69" s="20">
        <v>0</v>
      </c>
      <c r="B69" s="6" t="s">
        <v>4627</v>
      </c>
      <c r="C69" s="6" t="s">
        <v>4624</v>
      </c>
      <c r="D69" s="6" t="s">
        <v>4459</v>
      </c>
      <c r="E69" s="255" t="s">
        <v>52</v>
      </c>
      <c r="F69" s="7">
        <v>0.64</v>
      </c>
      <c r="G69" s="5">
        <f t="shared" si="50"/>
        <v>70.400000000000006</v>
      </c>
      <c r="H69" s="61"/>
      <c r="I69" s="60">
        <f t="shared" si="51"/>
        <v>0.64</v>
      </c>
      <c r="J69" s="62">
        <f t="shared" si="52"/>
        <v>0</v>
      </c>
      <c r="K69" s="281">
        <f t="shared" si="53"/>
        <v>70.400000000000006</v>
      </c>
      <c r="L69" s="62">
        <f t="shared" si="54"/>
        <v>0</v>
      </c>
    </row>
    <row r="70" spans="1:12">
      <c r="A70" s="20">
        <v>0</v>
      </c>
      <c r="B70" s="6" t="s">
        <v>4628</v>
      </c>
      <c r="C70" s="6" t="s">
        <v>4624</v>
      </c>
      <c r="D70" s="6" t="s">
        <v>4455</v>
      </c>
      <c r="E70" s="255" t="s">
        <v>52</v>
      </c>
      <c r="F70" s="7">
        <v>0.64</v>
      </c>
      <c r="G70" s="5">
        <f t="shared" si="50"/>
        <v>70.400000000000006</v>
      </c>
      <c r="H70" s="61"/>
      <c r="I70" s="60">
        <f t="shared" si="51"/>
        <v>0.64</v>
      </c>
      <c r="J70" s="62">
        <f t="shared" si="52"/>
        <v>0</v>
      </c>
      <c r="K70" s="281">
        <f t="shared" si="53"/>
        <v>70.400000000000006</v>
      </c>
      <c r="L70" s="62">
        <f t="shared" si="54"/>
        <v>0</v>
      </c>
    </row>
    <row r="71" spans="1:12">
      <c r="A71" s="20">
        <v>0</v>
      </c>
      <c r="B71" s="6" t="s">
        <v>4629</v>
      </c>
      <c r="C71" s="6" t="s">
        <v>4624</v>
      </c>
      <c r="D71" s="6" t="s">
        <v>4460</v>
      </c>
      <c r="E71" s="255" t="s">
        <v>52</v>
      </c>
      <c r="F71" s="7">
        <v>0.64</v>
      </c>
      <c r="G71" s="5">
        <f t="shared" si="50"/>
        <v>70.400000000000006</v>
      </c>
      <c r="H71" s="61"/>
      <c r="I71" s="60">
        <f t="shared" si="51"/>
        <v>0.64</v>
      </c>
      <c r="J71" s="62">
        <f t="shared" si="52"/>
        <v>0</v>
      </c>
      <c r="K71" s="281">
        <f t="shared" si="53"/>
        <v>70.400000000000006</v>
      </c>
      <c r="L71" s="62">
        <f t="shared" si="54"/>
        <v>0</v>
      </c>
    </row>
    <row r="72" spans="1:12">
      <c r="A72" s="20">
        <v>0</v>
      </c>
      <c r="B72" s="6" t="s">
        <v>4630</v>
      </c>
      <c r="C72" s="6" t="s">
        <v>4624</v>
      </c>
      <c r="D72" s="6" t="s">
        <v>4461</v>
      </c>
      <c r="E72" s="255" t="s">
        <v>52</v>
      </c>
      <c r="F72" s="7">
        <v>0.64</v>
      </c>
      <c r="G72" s="5">
        <f t="shared" si="50"/>
        <v>70.400000000000006</v>
      </c>
      <c r="H72" s="61"/>
      <c r="I72" s="60">
        <f t="shared" si="51"/>
        <v>0.64</v>
      </c>
      <c r="J72" s="62">
        <f t="shared" si="52"/>
        <v>0</v>
      </c>
      <c r="K72" s="281">
        <f t="shared" si="53"/>
        <v>70.400000000000006</v>
      </c>
      <c r="L72" s="62">
        <f t="shared" si="54"/>
        <v>0</v>
      </c>
    </row>
    <row r="73" spans="1:12">
      <c r="A73" s="20">
        <v>0</v>
      </c>
      <c r="B73" s="6" t="s">
        <v>4631</v>
      </c>
      <c r="C73" s="6" t="s">
        <v>4624</v>
      </c>
      <c r="D73" s="6" t="s">
        <v>4456</v>
      </c>
      <c r="E73" s="255" t="s">
        <v>52</v>
      </c>
      <c r="F73" s="7">
        <v>0.64</v>
      </c>
      <c r="G73" s="5">
        <f t="shared" si="50"/>
        <v>70.400000000000006</v>
      </c>
      <c r="H73" s="61"/>
      <c r="I73" s="60">
        <f t="shared" si="51"/>
        <v>0.64</v>
      </c>
      <c r="J73" s="62">
        <f t="shared" si="52"/>
        <v>0</v>
      </c>
      <c r="K73" s="281">
        <f t="shared" si="53"/>
        <v>70.400000000000006</v>
      </c>
      <c r="L73" s="62">
        <f t="shared" si="54"/>
        <v>0</v>
      </c>
    </row>
    <row r="74" spans="1:12">
      <c r="A74" s="20">
        <v>0</v>
      </c>
      <c r="B74" s="6" t="s">
        <v>4632</v>
      </c>
      <c r="C74" s="6" t="s">
        <v>4624</v>
      </c>
      <c r="D74" s="6" t="s">
        <v>4462</v>
      </c>
      <c r="E74" s="255" t="s">
        <v>52</v>
      </c>
      <c r="F74" s="7">
        <v>0.64</v>
      </c>
      <c r="G74" s="5">
        <f t="shared" si="50"/>
        <v>70.400000000000006</v>
      </c>
      <c r="H74" s="61"/>
      <c r="I74" s="60">
        <f t="shared" si="51"/>
        <v>0.64</v>
      </c>
      <c r="J74" s="62">
        <f t="shared" si="52"/>
        <v>0</v>
      </c>
      <c r="K74" s="281">
        <f t="shared" si="53"/>
        <v>70.400000000000006</v>
      </c>
      <c r="L74" s="62">
        <f t="shared" si="54"/>
        <v>0</v>
      </c>
    </row>
    <row r="75" spans="1:12">
      <c r="A75" s="20">
        <v>0</v>
      </c>
      <c r="B75" s="6" t="s">
        <v>4633</v>
      </c>
      <c r="C75" s="6" t="s">
        <v>4624</v>
      </c>
      <c r="D75" s="6" t="s">
        <v>4463</v>
      </c>
      <c r="E75" s="255" t="s">
        <v>52</v>
      </c>
      <c r="F75" s="7">
        <v>0.64</v>
      </c>
      <c r="G75" s="5">
        <f t="shared" si="50"/>
        <v>70.400000000000006</v>
      </c>
      <c r="H75" s="61"/>
      <c r="I75" s="60">
        <f t="shared" si="51"/>
        <v>0.64</v>
      </c>
      <c r="J75" s="62">
        <f t="shared" si="52"/>
        <v>0</v>
      </c>
      <c r="K75" s="281">
        <f t="shared" si="53"/>
        <v>70.400000000000006</v>
      </c>
      <c r="L75" s="62">
        <f t="shared" si="54"/>
        <v>0</v>
      </c>
    </row>
    <row r="76" spans="1:12">
      <c r="A76" s="20">
        <v>0</v>
      </c>
      <c r="B76" s="6" t="s">
        <v>4634</v>
      </c>
      <c r="C76" s="6" t="s">
        <v>4624</v>
      </c>
      <c r="D76" s="6" t="s">
        <v>4464</v>
      </c>
      <c r="E76" s="255" t="s">
        <v>52</v>
      </c>
      <c r="F76" s="7">
        <v>0.64</v>
      </c>
      <c r="G76" s="5">
        <f t="shared" si="50"/>
        <v>70.400000000000006</v>
      </c>
      <c r="H76" s="61"/>
      <c r="I76" s="60">
        <f t="shared" si="51"/>
        <v>0.64</v>
      </c>
      <c r="J76" s="62">
        <f t="shared" si="52"/>
        <v>0</v>
      </c>
      <c r="K76" s="281">
        <f t="shared" si="53"/>
        <v>70.400000000000006</v>
      </c>
      <c r="L76" s="62">
        <f t="shared" si="54"/>
        <v>0</v>
      </c>
    </row>
    <row r="77" spans="1:12">
      <c r="A77" s="20">
        <v>0</v>
      </c>
      <c r="B77" s="6" t="s">
        <v>4635</v>
      </c>
      <c r="C77" s="6" t="s">
        <v>4624</v>
      </c>
      <c r="D77" s="6" t="s">
        <v>4465</v>
      </c>
      <c r="E77" s="255" t="s">
        <v>52</v>
      </c>
      <c r="F77" s="7">
        <v>0.64</v>
      </c>
      <c r="G77" s="5">
        <f t="shared" si="50"/>
        <v>70.400000000000006</v>
      </c>
      <c r="H77" s="61"/>
      <c r="I77" s="60">
        <f t="shared" si="51"/>
        <v>0.64</v>
      </c>
      <c r="J77" s="62">
        <f t="shared" si="52"/>
        <v>0</v>
      </c>
      <c r="K77" s="281">
        <f t="shared" si="53"/>
        <v>70.400000000000006</v>
      </c>
      <c r="L77" s="62">
        <f t="shared" si="54"/>
        <v>0</v>
      </c>
    </row>
    <row r="78" spans="1:12">
      <c r="A78" s="20"/>
      <c r="B78" s="6"/>
      <c r="C78" s="6"/>
      <c r="D78" s="6"/>
      <c r="E78" s="255"/>
      <c r="F78" s="7"/>
      <c r="G78" s="5"/>
      <c r="H78" s="61"/>
      <c r="I78" s="60"/>
      <c r="J78" s="62"/>
      <c r="K78" s="281"/>
      <c r="L78" s="62"/>
    </row>
    <row r="79" spans="1:12">
      <c r="A79" s="20">
        <v>0</v>
      </c>
      <c r="B79" s="6" t="s">
        <v>4636</v>
      </c>
      <c r="C79" s="6" t="s">
        <v>4637</v>
      </c>
      <c r="D79" s="6" t="s">
        <v>4457</v>
      </c>
      <c r="E79" s="255" t="s">
        <v>52</v>
      </c>
      <c r="F79" s="7">
        <v>0.97</v>
      </c>
      <c r="G79" s="5">
        <f t="shared" si="50"/>
        <v>106.7</v>
      </c>
      <c r="H79" s="61"/>
      <c r="I79" s="60">
        <f t="shared" si="51"/>
        <v>0.97</v>
      </c>
      <c r="J79" s="62">
        <f t="shared" si="52"/>
        <v>0</v>
      </c>
      <c r="K79" s="281">
        <f t="shared" si="53"/>
        <v>106.7</v>
      </c>
      <c r="L79" s="62">
        <f t="shared" si="54"/>
        <v>0</v>
      </c>
    </row>
    <row r="80" spans="1:12">
      <c r="A80" s="20">
        <v>0</v>
      </c>
      <c r="B80" s="6" t="s">
        <v>4638</v>
      </c>
      <c r="C80" s="6" t="s">
        <v>4637</v>
      </c>
      <c r="D80" s="6" t="s">
        <v>4458</v>
      </c>
      <c r="E80" s="255" t="s">
        <v>52</v>
      </c>
      <c r="F80" s="7">
        <v>0.84</v>
      </c>
      <c r="G80" s="5">
        <f t="shared" si="50"/>
        <v>92.4</v>
      </c>
      <c r="H80" s="61"/>
      <c r="I80" s="60">
        <f t="shared" si="51"/>
        <v>0.84</v>
      </c>
      <c r="J80" s="62">
        <f t="shared" si="52"/>
        <v>0</v>
      </c>
      <c r="K80" s="281">
        <f t="shared" si="53"/>
        <v>92.4</v>
      </c>
      <c r="L80" s="62">
        <f t="shared" si="54"/>
        <v>0</v>
      </c>
    </row>
    <row r="81" spans="1:12">
      <c r="A81" s="20">
        <v>0</v>
      </c>
      <c r="B81" s="6" t="s">
        <v>4639</v>
      </c>
      <c r="C81" s="6" t="s">
        <v>4637</v>
      </c>
      <c r="D81" s="6" t="s">
        <v>4454</v>
      </c>
      <c r="E81" s="255" t="s">
        <v>52</v>
      </c>
      <c r="F81" s="7">
        <v>0.84</v>
      </c>
      <c r="G81" s="5">
        <f t="shared" si="50"/>
        <v>92.4</v>
      </c>
      <c r="H81" s="61"/>
      <c r="I81" s="60">
        <f t="shared" si="51"/>
        <v>0.84</v>
      </c>
      <c r="J81" s="62">
        <f t="shared" si="52"/>
        <v>0</v>
      </c>
      <c r="K81" s="281">
        <f t="shared" si="53"/>
        <v>92.4</v>
      </c>
      <c r="L81" s="62">
        <f t="shared" si="54"/>
        <v>0</v>
      </c>
    </row>
    <row r="82" spans="1:12">
      <c r="A82" s="20">
        <v>0</v>
      </c>
      <c r="B82" s="6" t="s">
        <v>2701</v>
      </c>
      <c r="C82" s="6" t="s">
        <v>4637</v>
      </c>
      <c r="D82" s="6" t="s">
        <v>4459</v>
      </c>
      <c r="E82" s="255" t="s">
        <v>52</v>
      </c>
      <c r="F82" s="7">
        <v>0.84</v>
      </c>
      <c r="G82" s="5">
        <f t="shared" si="50"/>
        <v>92.4</v>
      </c>
      <c r="H82" s="61"/>
      <c r="I82" s="60">
        <f t="shared" si="51"/>
        <v>0.84</v>
      </c>
      <c r="J82" s="62">
        <f t="shared" si="52"/>
        <v>0</v>
      </c>
      <c r="K82" s="281">
        <f t="shared" si="53"/>
        <v>92.4</v>
      </c>
      <c r="L82" s="62">
        <f t="shared" si="54"/>
        <v>0</v>
      </c>
    </row>
    <row r="83" spans="1:12">
      <c r="A83" s="20">
        <v>0</v>
      </c>
      <c r="B83" s="6" t="s">
        <v>2703</v>
      </c>
      <c r="C83" s="6" t="s">
        <v>4637</v>
      </c>
      <c r="D83" s="6" t="s">
        <v>4455</v>
      </c>
      <c r="E83" s="255" t="s">
        <v>52</v>
      </c>
      <c r="F83" s="7">
        <v>0.84</v>
      </c>
      <c r="G83" s="5">
        <f t="shared" si="50"/>
        <v>92.4</v>
      </c>
      <c r="H83" s="61"/>
      <c r="I83" s="60">
        <f t="shared" si="51"/>
        <v>0.84</v>
      </c>
      <c r="J83" s="62">
        <f t="shared" si="52"/>
        <v>0</v>
      </c>
      <c r="K83" s="281">
        <f t="shared" si="53"/>
        <v>92.4</v>
      </c>
      <c r="L83" s="62">
        <f t="shared" si="54"/>
        <v>0</v>
      </c>
    </row>
    <row r="84" spans="1:12">
      <c r="A84" s="20">
        <v>0</v>
      </c>
      <c r="B84" s="6" t="s">
        <v>2705</v>
      </c>
      <c r="C84" s="6" t="s">
        <v>4637</v>
      </c>
      <c r="D84" s="6" t="s">
        <v>4460</v>
      </c>
      <c r="E84" s="255" t="s">
        <v>52</v>
      </c>
      <c r="F84" s="7">
        <v>0.84</v>
      </c>
      <c r="G84" s="5">
        <f t="shared" si="50"/>
        <v>92.4</v>
      </c>
      <c r="H84" s="61"/>
      <c r="I84" s="60">
        <f t="shared" si="51"/>
        <v>0.84</v>
      </c>
      <c r="J84" s="62">
        <f t="shared" si="52"/>
        <v>0</v>
      </c>
      <c r="K84" s="281">
        <f t="shared" si="53"/>
        <v>92.4</v>
      </c>
      <c r="L84" s="62">
        <f t="shared" si="54"/>
        <v>0</v>
      </c>
    </row>
    <row r="85" spans="1:12">
      <c r="A85" s="20">
        <v>0</v>
      </c>
      <c r="B85" s="6" t="s">
        <v>2707</v>
      </c>
      <c r="C85" s="6" t="s">
        <v>4637</v>
      </c>
      <c r="D85" s="6" t="s">
        <v>4461</v>
      </c>
      <c r="E85" s="255" t="s">
        <v>52</v>
      </c>
      <c r="F85" s="7">
        <v>0.84</v>
      </c>
      <c r="G85" s="5">
        <f t="shared" si="50"/>
        <v>92.4</v>
      </c>
      <c r="H85" s="61"/>
      <c r="I85" s="60">
        <f t="shared" si="51"/>
        <v>0.84</v>
      </c>
      <c r="J85" s="62">
        <f t="shared" si="52"/>
        <v>0</v>
      </c>
      <c r="K85" s="281">
        <f t="shared" si="53"/>
        <v>92.4</v>
      </c>
      <c r="L85" s="62">
        <f t="shared" si="54"/>
        <v>0</v>
      </c>
    </row>
    <row r="86" spans="1:12">
      <c r="A86" s="20">
        <v>0</v>
      </c>
      <c r="B86" s="6" t="s">
        <v>2711</v>
      </c>
      <c r="C86" s="6" t="s">
        <v>4637</v>
      </c>
      <c r="D86" s="6" t="s">
        <v>4456</v>
      </c>
      <c r="E86" s="255" t="s">
        <v>52</v>
      </c>
      <c r="F86" s="7">
        <v>0.84</v>
      </c>
      <c r="G86" s="5">
        <f t="shared" si="50"/>
        <v>92.4</v>
      </c>
      <c r="H86" s="61"/>
      <c r="I86" s="60">
        <f t="shared" si="51"/>
        <v>0.84</v>
      </c>
      <c r="J86" s="62">
        <f t="shared" si="52"/>
        <v>0</v>
      </c>
      <c r="K86" s="281">
        <f t="shared" si="53"/>
        <v>92.4</v>
      </c>
      <c r="L86" s="62">
        <f t="shared" si="54"/>
        <v>0</v>
      </c>
    </row>
    <row r="87" spans="1:12">
      <c r="A87" s="20">
        <v>0</v>
      </c>
      <c r="B87" s="6" t="s">
        <v>2715</v>
      </c>
      <c r="C87" s="6" t="s">
        <v>4637</v>
      </c>
      <c r="D87" s="6" t="s">
        <v>4462</v>
      </c>
      <c r="E87" s="255" t="s">
        <v>52</v>
      </c>
      <c r="F87" s="7">
        <v>0.84</v>
      </c>
      <c r="G87" s="5">
        <f t="shared" si="50"/>
        <v>92.4</v>
      </c>
      <c r="H87" s="61"/>
      <c r="I87" s="60">
        <f t="shared" si="51"/>
        <v>0.84</v>
      </c>
      <c r="J87" s="62">
        <f t="shared" si="52"/>
        <v>0</v>
      </c>
      <c r="K87" s="281">
        <f t="shared" si="53"/>
        <v>92.4</v>
      </c>
      <c r="L87" s="62">
        <f t="shared" si="54"/>
        <v>0</v>
      </c>
    </row>
    <row r="88" spans="1:12">
      <c r="A88" s="20">
        <v>0</v>
      </c>
      <c r="B88" s="6" t="s">
        <v>4640</v>
      </c>
      <c r="C88" s="6" t="s">
        <v>4637</v>
      </c>
      <c r="D88" s="6" t="s">
        <v>4463</v>
      </c>
      <c r="E88" s="255" t="s">
        <v>52</v>
      </c>
      <c r="F88" s="7">
        <v>0.84</v>
      </c>
      <c r="G88" s="5">
        <f t="shared" si="50"/>
        <v>92.4</v>
      </c>
      <c r="H88" s="61"/>
      <c r="I88" s="60">
        <f t="shared" si="51"/>
        <v>0.84</v>
      </c>
      <c r="J88" s="62">
        <f t="shared" si="52"/>
        <v>0</v>
      </c>
      <c r="K88" s="281">
        <f t="shared" si="53"/>
        <v>92.4</v>
      </c>
      <c r="L88" s="62">
        <f t="shared" si="54"/>
        <v>0</v>
      </c>
    </row>
    <row r="89" spans="1:12">
      <c r="A89" s="20">
        <v>0</v>
      </c>
      <c r="B89" s="6" t="s">
        <v>4641</v>
      </c>
      <c r="C89" s="6" t="s">
        <v>4637</v>
      </c>
      <c r="D89" s="6" t="s">
        <v>4464</v>
      </c>
      <c r="E89" s="255" t="s">
        <v>52</v>
      </c>
      <c r="F89" s="7">
        <v>0.84</v>
      </c>
      <c r="G89" s="5">
        <f t="shared" si="50"/>
        <v>92.4</v>
      </c>
      <c r="H89" s="61"/>
      <c r="I89" s="60">
        <f t="shared" si="51"/>
        <v>0.84</v>
      </c>
      <c r="J89" s="62">
        <f t="shared" si="52"/>
        <v>0</v>
      </c>
      <c r="K89" s="281">
        <f t="shared" si="53"/>
        <v>92.4</v>
      </c>
      <c r="L89" s="62">
        <f t="shared" si="54"/>
        <v>0</v>
      </c>
    </row>
    <row r="90" spans="1:12">
      <c r="A90" s="20">
        <v>0</v>
      </c>
      <c r="B90" s="6" t="s">
        <v>4642</v>
      </c>
      <c r="C90" s="6" t="s">
        <v>4637</v>
      </c>
      <c r="D90" s="6" t="s">
        <v>4465</v>
      </c>
      <c r="E90" s="255" t="s">
        <v>52</v>
      </c>
      <c r="F90" s="7">
        <v>0.84</v>
      </c>
      <c r="G90" s="5">
        <f t="shared" si="50"/>
        <v>92.4</v>
      </c>
      <c r="H90" s="61"/>
      <c r="I90" s="60">
        <f t="shared" si="51"/>
        <v>0.84</v>
      </c>
      <c r="J90" s="62">
        <f t="shared" si="52"/>
        <v>0</v>
      </c>
      <c r="K90" s="281">
        <f t="shared" si="53"/>
        <v>92.4</v>
      </c>
      <c r="L90" s="62">
        <f t="shared" si="54"/>
        <v>0</v>
      </c>
    </row>
    <row r="91" spans="1:12">
      <c r="A91" s="20"/>
      <c r="B91" s="6"/>
      <c r="C91" s="6"/>
      <c r="D91" s="6"/>
      <c r="E91" s="255"/>
      <c r="F91" s="7"/>
      <c r="G91" s="5"/>
      <c r="H91" s="61"/>
      <c r="I91" s="60"/>
      <c r="J91" s="62"/>
      <c r="K91" s="281"/>
      <c r="L91" s="62"/>
    </row>
    <row r="92" spans="1:12">
      <c r="A92" s="20">
        <v>0</v>
      </c>
      <c r="B92" s="6" t="s">
        <v>4652</v>
      </c>
      <c r="C92" s="6" t="s">
        <v>4653</v>
      </c>
      <c r="D92" s="6" t="s">
        <v>4457</v>
      </c>
      <c r="E92" s="255" t="s">
        <v>52</v>
      </c>
      <c r="F92" s="7">
        <v>1.39</v>
      </c>
      <c r="G92" s="5">
        <f t="shared" si="50"/>
        <v>152.9</v>
      </c>
      <c r="H92" s="61"/>
      <c r="I92" s="60">
        <f t="shared" si="51"/>
        <v>1.39</v>
      </c>
      <c r="J92" s="62">
        <f t="shared" si="52"/>
        <v>0</v>
      </c>
      <c r="K92" s="281">
        <f t="shared" si="53"/>
        <v>152.9</v>
      </c>
      <c r="L92" s="62">
        <f t="shared" si="54"/>
        <v>0</v>
      </c>
    </row>
    <row r="93" spans="1:12">
      <c r="A93" s="20">
        <v>0</v>
      </c>
      <c r="B93" s="6" t="s">
        <v>4654</v>
      </c>
      <c r="C93" s="6" t="s">
        <v>4653</v>
      </c>
      <c r="D93" s="6" t="s">
        <v>4458</v>
      </c>
      <c r="E93" s="255" t="s">
        <v>52</v>
      </c>
      <c r="F93" s="7">
        <v>1.26</v>
      </c>
      <c r="G93" s="5">
        <f t="shared" si="50"/>
        <v>138.6</v>
      </c>
      <c r="H93" s="61"/>
      <c r="I93" s="60">
        <f t="shared" si="51"/>
        <v>1.26</v>
      </c>
      <c r="J93" s="62">
        <f t="shared" si="52"/>
        <v>0</v>
      </c>
      <c r="K93" s="281">
        <f t="shared" si="53"/>
        <v>138.6</v>
      </c>
      <c r="L93" s="62">
        <f t="shared" si="54"/>
        <v>0</v>
      </c>
    </row>
    <row r="94" spans="1:12">
      <c r="A94" s="20">
        <v>0</v>
      </c>
      <c r="B94" s="6" t="s">
        <v>4655</v>
      </c>
      <c r="C94" s="6" t="s">
        <v>4653</v>
      </c>
      <c r="D94" s="6" t="s">
        <v>4454</v>
      </c>
      <c r="E94" s="255" t="s">
        <v>52</v>
      </c>
      <c r="F94" s="7">
        <v>1.26</v>
      </c>
      <c r="G94" s="5">
        <f t="shared" si="50"/>
        <v>138.6</v>
      </c>
      <c r="H94" s="61"/>
      <c r="I94" s="60">
        <f t="shared" si="51"/>
        <v>1.26</v>
      </c>
      <c r="J94" s="62">
        <f t="shared" si="52"/>
        <v>0</v>
      </c>
      <c r="K94" s="281">
        <f t="shared" si="53"/>
        <v>138.6</v>
      </c>
      <c r="L94" s="62">
        <f t="shared" si="54"/>
        <v>0</v>
      </c>
    </row>
    <row r="95" spans="1:12">
      <c r="A95" s="20">
        <v>0</v>
      </c>
      <c r="B95" s="6" t="s">
        <v>4656</v>
      </c>
      <c r="C95" s="6" t="s">
        <v>4653</v>
      </c>
      <c r="D95" s="6" t="s">
        <v>4459</v>
      </c>
      <c r="E95" s="255" t="s">
        <v>52</v>
      </c>
      <c r="F95" s="7">
        <v>1.26</v>
      </c>
      <c r="G95" s="5">
        <f t="shared" si="50"/>
        <v>138.6</v>
      </c>
      <c r="H95" s="61"/>
      <c r="I95" s="60">
        <f t="shared" si="51"/>
        <v>1.26</v>
      </c>
      <c r="J95" s="62">
        <f t="shared" si="52"/>
        <v>0</v>
      </c>
      <c r="K95" s="281">
        <f t="shared" si="53"/>
        <v>138.6</v>
      </c>
      <c r="L95" s="62">
        <f t="shared" si="54"/>
        <v>0</v>
      </c>
    </row>
    <row r="96" spans="1:12">
      <c r="A96" s="20">
        <v>0</v>
      </c>
      <c r="B96" s="6" t="s">
        <v>4657</v>
      </c>
      <c r="C96" s="6" t="s">
        <v>4653</v>
      </c>
      <c r="D96" s="6" t="s">
        <v>4455</v>
      </c>
      <c r="E96" s="255" t="s">
        <v>52</v>
      </c>
      <c r="F96" s="7">
        <v>1.26</v>
      </c>
      <c r="G96" s="5">
        <f t="shared" si="50"/>
        <v>138.6</v>
      </c>
      <c r="H96" s="61"/>
      <c r="I96" s="60">
        <f t="shared" si="51"/>
        <v>1.26</v>
      </c>
      <c r="J96" s="62">
        <f t="shared" si="52"/>
        <v>0</v>
      </c>
      <c r="K96" s="281">
        <f t="shared" si="53"/>
        <v>138.6</v>
      </c>
      <c r="L96" s="62">
        <f t="shared" si="54"/>
        <v>0</v>
      </c>
    </row>
    <row r="97" spans="1:12">
      <c r="A97" s="20">
        <v>0</v>
      </c>
      <c r="B97" s="6" t="s">
        <v>4658</v>
      </c>
      <c r="C97" s="6" t="s">
        <v>4653</v>
      </c>
      <c r="D97" s="6" t="s">
        <v>4461</v>
      </c>
      <c r="E97" s="255" t="s">
        <v>52</v>
      </c>
      <c r="F97" s="7">
        <v>1.26</v>
      </c>
      <c r="G97" s="5">
        <f t="shared" si="50"/>
        <v>138.6</v>
      </c>
      <c r="H97" s="61"/>
      <c r="I97" s="60">
        <f t="shared" si="51"/>
        <v>1.26</v>
      </c>
      <c r="J97" s="62">
        <f t="shared" si="52"/>
        <v>0</v>
      </c>
      <c r="K97" s="281">
        <f t="shared" si="53"/>
        <v>138.6</v>
      </c>
      <c r="L97" s="62">
        <f t="shared" si="54"/>
        <v>0</v>
      </c>
    </row>
    <row r="98" spans="1:12">
      <c r="A98" s="20">
        <v>0</v>
      </c>
      <c r="B98" s="6" t="s">
        <v>4659</v>
      </c>
      <c r="C98" s="6" t="s">
        <v>4653</v>
      </c>
      <c r="D98" s="6" t="s">
        <v>4456</v>
      </c>
      <c r="E98" s="255" t="s">
        <v>52</v>
      </c>
      <c r="F98" s="7">
        <v>1.26</v>
      </c>
      <c r="G98" s="5">
        <f t="shared" si="50"/>
        <v>138.6</v>
      </c>
      <c r="H98" s="61"/>
      <c r="I98" s="60">
        <f t="shared" si="51"/>
        <v>1.26</v>
      </c>
      <c r="J98" s="62">
        <f t="shared" si="52"/>
        <v>0</v>
      </c>
      <c r="K98" s="281">
        <f t="shared" si="53"/>
        <v>138.6</v>
      </c>
      <c r="L98" s="62">
        <f t="shared" si="54"/>
        <v>0</v>
      </c>
    </row>
    <row r="99" spans="1:12">
      <c r="A99" s="20">
        <v>0</v>
      </c>
      <c r="B99" s="6" t="s">
        <v>4660</v>
      </c>
      <c r="C99" s="6" t="s">
        <v>4653</v>
      </c>
      <c r="D99" s="6" t="s">
        <v>4462</v>
      </c>
      <c r="E99" s="255" t="s">
        <v>52</v>
      </c>
      <c r="F99" s="7">
        <v>1.26</v>
      </c>
      <c r="G99" s="5">
        <f t="shared" si="50"/>
        <v>138.6</v>
      </c>
      <c r="H99" s="61"/>
      <c r="I99" s="60">
        <f t="shared" si="51"/>
        <v>1.26</v>
      </c>
      <c r="J99" s="62">
        <f t="shared" si="52"/>
        <v>0</v>
      </c>
      <c r="K99" s="281">
        <f t="shared" si="53"/>
        <v>138.6</v>
      </c>
      <c r="L99" s="62">
        <f t="shared" si="54"/>
        <v>0</v>
      </c>
    </row>
    <row r="100" spans="1:12">
      <c r="A100" s="20"/>
      <c r="B100" s="6"/>
      <c r="C100" s="6"/>
      <c r="D100" s="6"/>
      <c r="E100" s="255"/>
      <c r="F100" s="7"/>
      <c r="G100" s="5"/>
      <c r="H100" s="61"/>
      <c r="I100" s="60"/>
      <c r="J100" s="62"/>
      <c r="K100" s="281"/>
      <c r="L100" s="62"/>
    </row>
    <row r="101" spans="1:12">
      <c r="A101" s="20">
        <v>0</v>
      </c>
      <c r="B101" s="6" t="s">
        <v>5233</v>
      </c>
      <c r="C101" s="6" t="s">
        <v>4861</v>
      </c>
      <c r="D101" s="6" t="s">
        <v>58</v>
      </c>
      <c r="E101" s="255" t="s">
        <v>225</v>
      </c>
      <c r="F101" s="7">
        <v>56.44</v>
      </c>
      <c r="G101" s="5">
        <f t="shared" ref="G101:G104" si="55">ROUND(F101*Курс_EUR,2)</f>
        <v>6208.4</v>
      </c>
      <c r="H101" s="61"/>
      <c r="I101" s="60">
        <f t="shared" ref="I101:I104" si="56">F101*(1-Скидка_SUNMIGHT)</f>
        <v>56.44</v>
      </c>
      <c r="J101" s="62">
        <f t="shared" ref="J101:J104" si="57">I101*H101</f>
        <v>0</v>
      </c>
      <c r="K101" s="281">
        <f t="shared" ref="K101:K104" si="58">G101*(1-Скидка_SUNMIGHT)</f>
        <v>6208.4</v>
      </c>
      <c r="L101" s="62">
        <f t="shared" ref="L101:L104" si="59">H101*K101</f>
        <v>0</v>
      </c>
    </row>
    <row r="102" spans="1:12">
      <c r="A102" s="20">
        <v>0</v>
      </c>
      <c r="B102" s="6" t="s">
        <v>5234</v>
      </c>
      <c r="C102" s="6" t="s">
        <v>4861</v>
      </c>
      <c r="D102" s="6" t="s">
        <v>63</v>
      </c>
      <c r="E102" s="255" t="s">
        <v>225</v>
      </c>
      <c r="F102" s="7">
        <v>50.06</v>
      </c>
      <c r="G102" s="5">
        <f t="shared" si="55"/>
        <v>5506.6</v>
      </c>
      <c r="H102" s="61"/>
      <c r="I102" s="60">
        <f t="shared" si="56"/>
        <v>50.06</v>
      </c>
      <c r="J102" s="62">
        <f t="shared" si="57"/>
        <v>0</v>
      </c>
      <c r="K102" s="281">
        <f t="shared" si="58"/>
        <v>5506.6</v>
      </c>
      <c r="L102" s="62">
        <f t="shared" si="59"/>
        <v>0</v>
      </c>
    </row>
    <row r="103" spans="1:12">
      <c r="A103" s="20">
        <v>0</v>
      </c>
      <c r="B103" s="6" t="s">
        <v>5235</v>
      </c>
      <c r="C103" s="6" t="s">
        <v>4861</v>
      </c>
      <c r="D103" s="6" t="s">
        <v>65</v>
      </c>
      <c r="E103" s="255" t="s">
        <v>225</v>
      </c>
      <c r="F103" s="7">
        <v>50.06</v>
      </c>
      <c r="G103" s="5">
        <f t="shared" si="55"/>
        <v>5506.6</v>
      </c>
      <c r="H103" s="61"/>
      <c r="I103" s="60">
        <f t="shared" si="56"/>
        <v>50.06</v>
      </c>
      <c r="J103" s="62">
        <f t="shared" si="57"/>
        <v>0</v>
      </c>
      <c r="K103" s="281">
        <f t="shared" si="58"/>
        <v>5506.6</v>
      </c>
      <c r="L103" s="62">
        <f t="shared" si="59"/>
        <v>0</v>
      </c>
    </row>
    <row r="104" spans="1:12">
      <c r="A104" s="20">
        <v>0</v>
      </c>
      <c r="B104" s="6" t="s">
        <v>5236</v>
      </c>
      <c r="C104" s="6" t="s">
        <v>4861</v>
      </c>
      <c r="D104" s="6" t="s">
        <v>67</v>
      </c>
      <c r="E104" s="255" t="s">
        <v>225</v>
      </c>
      <c r="F104" s="7">
        <v>50.06</v>
      </c>
      <c r="G104" s="5">
        <f t="shared" si="55"/>
        <v>5506.6</v>
      </c>
      <c r="H104" s="61"/>
      <c r="I104" s="60">
        <f t="shared" si="56"/>
        <v>50.06</v>
      </c>
      <c r="J104" s="62">
        <f t="shared" si="57"/>
        <v>0</v>
      </c>
      <c r="K104" s="281">
        <f t="shared" si="58"/>
        <v>5506.6</v>
      </c>
      <c r="L104" s="62">
        <f t="shared" si="59"/>
        <v>0</v>
      </c>
    </row>
    <row r="105" spans="1:12">
      <c r="A105" s="20">
        <v>0</v>
      </c>
      <c r="B105" s="6" t="s">
        <v>4860</v>
      </c>
      <c r="C105" s="6" t="s">
        <v>4861</v>
      </c>
      <c r="D105" s="6" t="s">
        <v>71</v>
      </c>
      <c r="E105" s="255" t="s">
        <v>225</v>
      </c>
      <c r="F105" s="7">
        <v>50.06</v>
      </c>
      <c r="G105" s="5">
        <f t="shared" ref="G105:G107" si="60">ROUND(F105*Курс_EUR,2)</f>
        <v>5506.6</v>
      </c>
      <c r="H105" s="61"/>
      <c r="I105" s="60">
        <f t="shared" ref="I105:I107" si="61">F105*(1-Скидка_SUNMIGHT)</f>
        <v>50.06</v>
      </c>
      <c r="J105" s="62">
        <f t="shared" ref="J105:J107" si="62">I105*H105</f>
        <v>0</v>
      </c>
      <c r="K105" s="281">
        <f t="shared" ref="K105:K107" si="63">G105*(1-Скидка_SUNMIGHT)</f>
        <v>5506.6</v>
      </c>
      <c r="L105" s="62">
        <f t="shared" ref="L105:L107" si="64">H105*K105</f>
        <v>0</v>
      </c>
    </row>
    <row r="106" spans="1:12">
      <c r="A106" s="20">
        <v>0</v>
      </c>
      <c r="B106" s="6" t="s">
        <v>4862</v>
      </c>
      <c r="C106" s="6" t="s">
        <v>4861</v>
      </c>
      <c r="D106" s="6" t="s">
        <v>75</v>
      </c>
      <c r="E106" s="255" t="s">
        <v>225</v>
      </c>
      <c r="F106" s="7">
        <v>50.06</v>
      </c>
      <c r="G106" s="5">
        <f t="shared" si="60"/>
        <v>5506.6</v>
      </c>
      <c r="H106" s="61"/>
      <c r="I106" s="60">
        <f t="shared" si="61"/>
        <v>50.06</v>
      </c>
      <c r="J106" s="62">
        <f t="shared" si="62"/>
        <v>0</v>
      </c>
      <c r="K106" s="281">
        <f t="shared" si="63"/>
        <v>5506.6</v>
      </c>
      <c r="L106" s="62">
        <f t="shared" si="64"/>
        <v>0</v>
      </c>
    </row>
    <row r="107" spans="1:12">
      <c r="A107" s="20">
        <v>0</v>
      </c>
      <c r="B107" s="6" t="s">
        <v>4863</v>
      </c>
      <c r="C107" s="6" t="s">
        <v>4861</v>
      </c>
      <c r="D107" s="6" t="s">
        <v>79</v>
      </c>
      <c r="E107" s="255" t="s">
        <v>225</v>
      </c>
      <c r="F107" s="7">
        <v>50.06</v>
      </c>
      <c r="G107" s="5">
        <f t="shared" si="60"/>
        <v>5506.6</v>
      </c>
      <c r="H107" s="61"/>
      <c r="I107" s="60">
        <f t="shared" si="61"/>
        <v>50.06</v>
      </c>
      <c r="J107" s="62">
        <f t="shared" si="62"/>
        <v>0</v>
      </c>
      <c r="K107" s="281">
        <f t="shared" si="63"/>
        <v>5506.6</v>
      </c>
      <c r="L107" s="62">
        <f t="shared" si="64"/>
        <v>0</v>
      </c>
    </row>
    <row r="108" spans="1:12">
      <c r="A108" s="20"/>
      <c r="B108" s="6"/>
      <c r="C108" s="6"/>
      <c r="D108" s="6"/>
      <c r="E108" s="255"/>
      <c r="F108" s="7"/>
      <c r="G108" s="7"/>
      <c r="H108" s="61"/>
      <c r="I108" s="60"/>
      <c r="J108" s="62"/>
      <c r="K108" s="281"/>
      <c r="L108" s="62"/>
    </row>
    <row r="109" spans="1:12">
      <c r="A109" s="20"/>
      <c r="B109" s="331" t="s">
        <v>3128</v>
      </c>
      <c r="C109" s="331"/>
      <c r="D109" s="331"/>
      <c r="E109" s="331"/>
      <c r="F109" s="331"/>
      <c r="G109" s="257"/>
      <c r="H109" s="112"/>
      <c r="I109" s="112"/>
      <c r="J109" s="112"/>
      <c r="K109" s="281"/>
      <c r="L109" s="62"/>
    </row>
    <row r="110" spans="1:12">
      <c r="A110" s="20"/>
      <c r="B110" s="111" t="s">
        <v>3129</v>
      </c>
      <c r="C110" s="54"/>
      <c r="D110" s="54"/>
      <c r="E110" s="54"/>
      <c r="F110" s="54"/>
      <c r="G110" s="54"/>
      <c r="H110" s="112"/>
      <c r="I110" s="112"/>
      <c r="J110" s="112"/>
      <c r="K110" s="281"/>
      <c r="L110" s="62"/>
    </row>
    <row r="111" spans="1:12">
      <c r="A111" s="20">
        <v>0</v>
      </c>
      <c r="B111" s="6" t="s">
        <v>2573</v>
      </c>
      <c r="C111" s="4" t="s">
        <v>2641</v>
      </c>
      <c r="D111" s="4" t="s">
        <v>58</v>
      </c>
      <c r="E111" s="48" t="s">
        <v>52</v>
      </c>
      <c r="F111" s="5">
        <v>0.62</v>
      </c>
      <c r="G111" s="5">
        <f t="shared" ref="G111:G120" si="65">ROUND(F111*Курс_EUR,2)</f>
        <v>68.2</v>
      </c>
      <c r="H111" s="61"/>
      <c r="I111" s="60">
        <f t="shared" ref="I111:I120" si="66">F111*(1-Скидка_SUNMIGHT)</f>
        <v>0.62</v>
      </c>
      <c r="J111" s="62">
        <f t="shared" ref="J111:J120" si="67">I111*H111</f>
        <v>0</v>
      </c>
      <c r="K111" s="281">
        <f t="shared" ref="K111:K120" si="68">G111*(1-Скидка_SUNMIGHT)</f>
        <v>68.2</v>
      </c>
      <c r="L111" s="62">
        <f t="shared" ref="L111:L120" si="69">H111*K111</f>
        <v>0</v>
      </c>
    </row>
    <row r="112" spans="1:12">
      <c r="A112" s="20">
        <v>0</v>
      </c>
      <c r="B112" s="6" t="s">
        <v>2574</v>
      </c>
      <c r="C112" s="4" t="s">
        <v>2641</v>
      </c>
      <c r="D112" s="4" t="s">
        <v>61</v>
      </c>
      <c r="E112" s="48" t="s">
        <v>52</v>
      </c>
      <c r="F112" s="5">
        <v>0.54</v>
      </c>
      <c r="G112" s="5">
        <f t="shared" si="65"/>
        <v>59.4</v>
      </c>
      <c r="H112" s="61"/>
      <c r="I112" s="60">
        <f t="shared" si="66"/>
        <v>0.54</v>
      </c>
      <c r="J112" s="62">
        <f t="shared" si="67"/>
        <v>0</v>
      </c>
      <c r="K112" s="281">
        <f t="shared" si="68"/>
        <v>59.4</v>
      </c>
      <c r="L112" s="62">
        <f t="shared" si="69"/>
        <v>0</v>
      </c>
    </row>
    <row r="113" spans="1:12">
      <c r="A113" s="20">
        <v>0</v>
      </c>
      <c r="B113" s="6" t="s">
        <v>2575</v>
      </c>
      <c r="C113" s="4" t="s">
        <v>2641</v>
      </c>
      <c r="D113" s="4" t="s">
        <v>63</v>
      </c>
      <c r="E113" s="48" t="s">
        <v>52</v>
      </c>
      <c r="F113" s="5">
        <v>0.54</v>
      </c>
      <c r="G113" s="5">
        <f t="shared" si="65"/>
        <v>59.4</v>
      </c>
      <c r="H113" s="61"/>
      <c r="I113" s="60">
        <f t="shared" si="66"/>
        <v>0.54</v>
      </c>
      <c r="J113" s="62">
        <f t="shared" si="67"/>
        <v>0</v>
      </c>
      <c r="K113" s="281">
        <f t="shared" si="68"/>
        <v>59.4</v>
      </c>
      <c r="L113" s="62">
        <f t="shared" si="69"/>
        <v>0</v>
      </c>
    </row>
    <row r="114" spans="1:12">
      <c r="A114" s="20">
        <v>0</v>
      </c>
      <c r="B114" s="6" t="s">
        <v>2576</v>
      </c>
      <c r="C114" s="4" t="s">
        <v>2641</v>
      </c>
      <c r="D114" s="4" t="s">
        <v>65</v>
      </c>
      <c r="E114" s="48" t="s">
        <v>52</v>
      </c>
      <c r="F114" s="5">
        <v>0.54</v>
      </c>
      <c r="G114" s="5">
        <f t="shared" si="65"/>
        <v>59.4</v>
      </c>
      <c r="H114" s="61"/>
      <c r="I114" s="60">
        <f t="shared" si="66"/>
        <v>0.54</v>
      </c>
      <c r="J114" s="62">
        <f t="shared" si="67"/>
        <v>0</v>
      </c>
      <c r="K114" s="281">
        <f t="shared" si="68"/>
        <v>59.4</v>
      </c>
      <c r="L114" s="62">
        <f t="shared" si="69"/>
        <v>0</v>
      </c>
    </row>
    <row r="115" spans="1:12">
      <c r="A115" s="20">
        <v>0</v>
      </c>
      <c r="B115" s="6" t="s">
        <v>2577</v>
      </c>
      <c r="C115" s="4" t="s">
        <v>2641</v>
      </c>
      <c r="D115" s="4" t="s">
        <v>67</v>
      </c>
      <c r="E115" s="48" t="s">
        <v>52</v>
      </c>
      <c r="F115" s="5">
        <v>0.54</v>
      </c>
      <c r="G115" s="5">
        <f t="shared" si="65"/>
        <v>59.4</v>
      </c>
      <c r="H115" s="61"/>
      <c r="I115" s="60">
        <f t="shared" si="66"/>
        <v>0.54</v>
      </c>
      <c r="J115" s="62">
        <f t="shared" si="67"/>
        <v>0</v>
      </c>
      <c r="K115" s="281">
        <f t="shared" si="68"/>
        <v>59.4</v>
      </c>
      <c r="L115" s="62">
        <f t="shared" si="69"/>
        <v>0</v>
      </c>
    </row>
    <row r="116" spans="1:12">
      <c r="A116" s="20">
        <v>0</v>
      </c>
      <c r="B116" s="6" t="s">
        <v>2578</v>
      </c>
      <c r="C116" s="4" t="s">
        <v>2641</v>
      </c>
      <c r="D116" s="4" t="s">
        <v>71</v>
      </c>
      <c r="E116" s="48" t="s">
        <v>52</v>
      </c>
      <c r="F116" s="5">
        <v>0.54</v>
      </c>
      <c r="G116" s="5">
        <f t="shared" si="65"/>
        <v>59.4</v>
      </c>
      <c r="H116" s="61"/>
      <c r="I116" s="60">
        <f t="shared" si="66"/>
        <v>0.54</v>
      </c>
      <c r="J116" s="62">
        <f t="shared" si="67"/>
        <v>0</v>
      </c>
      <c r="K116" s="281">
        <f t="shared" si="68"/>
        <v>59.4</v>
      </c>
      <c r="L116" s="62">
        <f t="shared" si="69"/>
        <v>0</v>
      </c>
    </row>
    <row r="117" spans="1:12">
      <c r="A117" s="20">
        <v>0</v>
      </c>
      <c r="B117" s="6" t="s">
        <v>2579</v>
      </c>
      <c r="C117" s="4" t="s">
        <v>2641</v>
      </c>
      <c r="D117" s="4" t="s">
        <v>75</v>
      </c>
      <c r="E117" s="48" t="s">
        <v>52</v>
      </c>
      <c r="F117" s="5">
        <v>0.54</v>
      </c>
      <c r="G117" s="5">
        <f t="shared" si="65"/>
        <v>59.4</v>
      </c>
      <c r="H117" s="61"/>
      <c r="I117" s="60">
        <f t="shared" si="66"/>
        <v>0.54</v>
      </c>
      <c r="J117" s="62">
        <f t="shared" si="67"/>
        <v>0</v>
      </c>
      <c r="K117" s="281">
        <f t="shared" si="68"/>
        <v>59.4</v>
      </c>
      <c r="L117" s="62">
        <f t="shared" si="69"/>
        <v>0</v>
      </c>
    </row>
    <row r="118" spans="1:12">
      <c r="A118" s="20">
        <v>0</v>
      </c>
      <c r="B118" s="6" t="s">
        <v>2580</v>
      </c>
      <c r="C118" s="4" t="s">
        <v>2641</v>
      </c>
      <c r="D118" s="4" t="s">
        <v>79</v>
      </c>
      <c r="E118" s="48" t="s">
        <v>52</v>
      </c>
      <c r="F118" s="5">
        <v>0.54</v>
      </c>
      <c r="G118" s="5">
        <f t="shared" si="65"/>
        <v>59.4</v>
      </c>
      <c r="H118" s="61"/>
      <c r="I118" s="60">
        <f t="shared" si="66"/>
        <v>0.54</v>
      </c>
      <c r="J118" s="62">
        <f t="shared" si="67"/>
        <v>0</v>
      </c>
      <c r="K118" s="281">
        <f t="shared" si="68"/>
        <v>59.4</v>
      </c>
      <c r="L118" s="62">
        <f t="shared" si="69"/>
        <v>0</v>
      </c>
    </row>
    <row r="119" spans="1:12">
      <c r="A119" s="20">
        <v>0</v>
      </c>
      <c r="B119" s="6" t="s">
        <v>2581</v>
      </c>
      <c r="C119" s="4" t="s">
        <v>2641</v>
      </c>
      <c r="D119" s="4" t="s">
        <v>81</v>
      </c>
      <c r="E119" s="48" t="s">
        <v>52</v>
      </c>
      <c r="F119" s="5">
        <v>0.54</v>
      </c>
      <c r="G119" s="5">
        <f t="shared" si="65"/>
        <v>59.4</v>
      </c>
      <c r="H119" s="61"/>
      <c r="I119" s="60">
        <f t="shared" si="66"/>
        <v>0.54</v>
      </c>
      <c r="J119" s="62">
        <f t="shared" si="67"/>
        <v>0</v>
      </c>
      <c r="K119" s="281">
        <f t="shared" si="68"/>
        <v>59.4</v>
      </c>
      <c r="L119" s="62">
        <f t="shared" si="69"/>
        <v>0</v>
      </c>
    </row>
    <row r="120" spans="1:12">
      <c r="A120" s="20">
        <v>0</v>
      </c>
      <c r="B120" s="6" t="s">
        <v>2582</v>
      </c>
      <c r="C120" s="4" t="s">
        <v>2641</v>
      </c>
      <c r="D120" s="4" t="s">
        <v>83</v>
      </c>
      <c r="E120" s="48" t="s">
        <v>52</v>
      </c>
      <c r="F120" s="5">
        <v>0.54</v>
      </c>
      <c r="G120" s="5">
        <f t="shared" si="65"/>
        <v>59.4</v>
      </c>
      <c r="H120" s="61"/>
      <c r="I120" s="60">
        <f t="shared" si="66"/>
        <v>0.54</v>
      </c>
      <c r="J120" s="62">
        <f t="shared" si="67"/>
        <v>0</v>
      </c>
      <c r="K120" s="281">
        <f t="shared" si="68"/>
        <v>59.4</v>
      </c>
      <c r="L120" s="62">
        <f t="shared" si="69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1"/>
      <c r="L121" s="62"/>
    </row>
    <row r="122" spans="1:12">
      <c r="A122" s="20">
        <v>0</v>
      </c>
      <c r="B122" s="6" t="s">
        <v>2583</v>
      </c>
      <c r="C122" s="4" t="s">
        <v>2642</v>
      </c>
      <c r="D122" s="4" t="s">
        <v>58</v>
      </c>
      <c r="E122" s="48" t="s">
        <v>52</v>
      </c>
      <c r="F122" s="5">
        <v>0.82</v>
      </c>
      <c r="G122" s="5">
        <f t="shared" ref="G122:G131" si="70">ROUND(F122*Курс_EUR,2)</f>
        <v>90.2</v>
      </c>
      <c r="H122" s="61"/>
      <c r="I122" s="60">
        <f t="shared" ref="I122:I131" si="71">F122*(1-Скидка_SUNMIGHT)</f>
        <v>0.82</v>
      </c>
      <c r="J122" s="62">
        <f t="shared" ref="J122:J131" si="72">I122*H122</f>
        <v>0</v>
      </c>
      <c r="K122" s="281">
        <f t="shared" ref="K122:K131" si="73">G122*(1-Скидка_SUNMIGHT)</f>
        <v>90.2</v>
      </c>
      <c r="L122" s="62">
        <f t="shared" ref="L122:L131" si="74">H122*K122</f>
        <v>0</v>
      </c>
    </row>
    <row r="123" spans="1:12">
      <c r="A123" s="20">
        <v>0</v>
      </c>
      <c r="B123" s="6" t="s">
        <v>2584</v>
      </c>
      <c r="C123" s="4" t="s">
        <v>2642</v>
      </c>
      <c r="D123" s="4" t="s">
        <v>61</v>
      </c>
      <c r="E123" s="48" t="s">
        <v>52</v>
      </c>
      <c r="F123" s="5">
        <v>0.71</v>
      </c>
      <c r="G123" s="5">
        <f t="shared" si="70"/>
        <v>78.099999999999994</v>
      </c>
      <c r="H123" s="61"/>
      <c r="I123" s="60">
        <f t="shared" si="71"/>
        <v>0.71</v>
      </c>
      <c r="J123" s="62">
        <f t="shared" si="72"/>
        <v>0</v>
      </c>
      <c r="K123" s="281">
        <f t="shared" si="73"/>
        <v>78.099999999999994</v>
      </c>
      <c r="L123" s="62">
        <f t="shared" si="74"/>
        <v>0</v>
      </c>
    </row>
    <row r="124" spans="1:12">
      <c r="A124" s="20">
        <v>0</v>
      </c>
      <c r="B124" s="6" t="s">
        <v>2585</v>
      </c>
      <c r="C124" s="4" t="s">
        <v>2642</v>
      </c>
      <c r="D124" s="4" t="s">
        <v>63</v>
      </c>
      <c r="E124" s="48" t="s">
        <v>52</v>
      </c>
      <c r="F124" s="5">
        <v>0.71</v>
      </c>
      <c r="G124" s="5">
        <f t="shared" si="70"/>
        <v>78.099999999999994</v>
      </c>
      <c r="H124" s="61"/>
      <c r="I124" s="60">
        <f t="shared" si="71"/>
        <v>0.71</v>
      </c>
      <c r="J124" s="62">
        <f t="shared" si="72"/>
        <v>0</v>
      </c>
      <c r="K124" s="281">
        <f t="shared" si="73"/>
        <v>78.099999999999994</v>
      </c>
      <c r="L124" s="62">
        <f t="shared" si="74"/>
        <v>0</v>
      </c>
    </row>
    <row r="125" spans="1:12">
      <c r="A125" s="20">
        <v>0</v>
      </c>
      <c r="B125" s="6" t="s">
        <v>2586</v>
      </c>
      <c r="C125" s="4" t="s">
        <v>2642</v>
      </c>
      <c r="D125" s="4" t="s">
        <v>65</v>
      </c>
      <c r="E125" s="48" t="s">
        <v>52</v>
      </c>
      <c r="F125" s="5">
        <v>0.71</v>
      </c>
      <c r="G125" s="5">
        <f t="shared" si="70"/>
        <v>78.099999999999994</v>
      </c>
      <c r="H125" s="61"/>
      <c r="I125" s="60">
        <f t="shared" si="71"/>
        <v>0.71</v>
      </c>
      <c r="J125" s="62">
        <f t="shared" si="72"/>
        <v>0</v>
      </c>
      <c r="K125" s="281">
        <f t="shared" si="73"/>
        <v>78.099999999999994</v>
      </c>
      <c r="L125" s="62">
        <f t="shared" si="74"/>
        <v>0</v>
      </c>
    </row>
    <row r="126" spans="1:12">
      <c r="A126" s="20">
        <v>0</v>
      </c>
      <c r="B126" s="6" t="s">
        <v>2587</v>
      </c>
      <c r="C126" s="4" t="s">
        <v>2642</v>
      </c>
      <c r="D126" s="4" t="s">
        <v>67</v>
      </c>
      <c r="E126" s="48" t="s">
        <v>52</v>
      </c>
      <c r="F126" s="5">
        <v>0.71</v>
      </c>
      <c r="G126" s="5">
        <f t="shared" si="70"/>
        <v>78.099999999999994</v>
      </c>
      <c r="H126" s="61"/>
      <c r="I126" s="60">
        <f t="shared" si="71"/>
        <v>0.71</v>
      </c>
      <c r="J126" s="62">
        <f t="shared" si="72"/>
        <v>0</v>
      </c>
      <c r="K126" s="281">
        <f t="shared" si="73"/>
        <v>78.099999999999994</v>
      </c>
      <c r="L126" s="62">
        <f t="shared" si="74"/>
        <v>0</v>
      </c>
    </row>
    <row r="127" spans="1:12">
      <c r="A127" s="20">
        <v>0</v>
      </c>
      <c r="B127" s="6" t="s">
        <v>2588</v>
      </c>
      <c r="C127" s="4" t="s">
        <v>2642</v>
      </c>
      <c r="D127" s="4" t="s">
        <v>71</v>
      </c>
      <c r="E127" s="48" t="s">
        <v>52</v>
      </c>
      <c r="F127" s="5">
        <v>0.71</v>
      </c>
      <c r="G127" s="5">
        <f t="shared" si="70"/>
        <v>78.099999999999994</v>
      </c>
      <c r="H127" s="61"/>
      <c r="I127" s="60">
        <f t="shared" si="71"/>
        <v>0.71</v>
      </c>
      <c r="J127" s="62">
        <f t="shared" si="72"/>
        <v>0</v>
      </c>
      <c r="K127" s="281">
        <f t="shared" si="73"/>
        <v>78.099999999999994</v>
      </c>
      <c r="L127" s="62">
        <f t="shared" si="74"/>
        <v>0</v>
      </c>
    </row>
    <row r="128" spans="1:12">
      <c r="A128" s="20">
        <v>0</v>
      </c>
      <c r="B128" s="6" t="s">
        <v>2589</v>
      </c>
      <c r="C128" s="4" t="s">
        <v>2642</v>
      </c>
      <c r="D128" s="4" t="s">
        <v>75</v>
      </c>
      <c r="E128" s="48" t="s">
        <v>52</v>
      </c>
      <c r="F128" s="5">
        <v>0.71</v>
      </c>
      <c r="G128" s="5">
        <f t="shared" si="70"/>
        <v>78.099999999999994</v>
      </c>
      <c r="H128" s="61"/>
      <c r="I128" s="60">
        <f t="shared" si="71"/>
        <v>0.71</v>
      </c>
      <c r="J128" s="62">
        <f t="shared" si="72"/>
        <v>0</v>
      </c>
      <c r="K128" s="281">
        <f t="shared" si="73"/>
        <v>78.099999999999994</v>
      </c>
      <c r="L128" s="62">
        <f t="shared" si="74"/>
        <v>0</v>
      </c>
    </row>
    <row r="129" spans="1:12">
      <c r="A129" s="20">
        <v>0</v>
      </c>
      <c r="B129" s="6" t="s">
        <v>2590</v>
      </c>
      <c r="C129" s="4" t="s">
        <v>2642</v>
      </c>
      <c r="D129" s="4" t="s">
        <v>79</v>
      </c>
      <c r="E129" s="48" t="s">
        <v>52</v>
      </c>
      <c r="F129" s="5">
        <v>0.71</v>
      </c>
      <c r="G129" s="5">
        <f t="shared" si="70"/>
        <v>78.099999999999994</v>
      </c>
      <c r="H129" s="61"/>
      <c r="I129" s="60">
        <f t="shared" si="71"/>
        <v>0.71</v>
      </c>
      <c r="J129" s="62">
        <f t="shared" si="72"/>
        <v>0</v>
      </c>
      <c r="K129" s="281">
        <f t="shared" si="73"/>
        <v>78.099999999999994</v>
      </c>
      <c r="L129" s="62">
        <f t="shared" si="74"/>
        <v>0</v>
      </c>
    </row>
    <row r="130" spans="1:12">
      <c r="A130" s="20">
        <v>0</v>
      </c>
      <c r="B130" s="6" t="s">
        <v>2591</v>
      </c>
      <c r="C130" s="4" t="s">
        <v>2642</v>
      </c>
      <c r="D130" s="4" t="s">
        <v>81</v>
      </c>
      <c r="E130" s="48" t="s">
        <v>52</v>
      </c>
      <c r="F130" s="5">
        <v>0.71</v>
      </c>
      <c r="G130" s="5">
        <f t="shared" si="70"/>
        <v>78.099999999999994</v>
      </c>
      <c r="H130" s="61"/>
      <c r="I130" s="60">
        <f t="shared" si="71"/>
        <v>0.71</v>
      </c>
      <c r="J130" s="62">
        <f t="shared" si="72"/>
        <v>0</v>
      </c>
      <c r="K130" s="281">
        <f t="shared" si="73"/>
        <v>78.099999999999994</v>
      </c>
      <c r="L130" s="62">
        <f t="shared" si="74"/>
        <v>0</v>
      </c>
    </row>
    <row r="131" spans="1:12">
      <c r="A131" s="20">
        <v>0</v>
      </c>
      <c r="B131" s="6" t="s">
        <v>2592</v>
      </c>
      <c r="C131" s="4" t="s">
        <v>2642</v>
      </c>
      <c r="D131" s="4" t="s">
        <v>83</v>
      </c>
      <c r="E131" s="48" t="s">
        <v>52</v>
      </c>
      <c r="F131" s="5">
        <v>0.71</v>
      </c>
      <c r="G131" s="5">
        <f t="shared" si="70"/>
        <v>78.099999999999994</v>
      </c>
      <c r="H131" s="61"/>
      <c r="I131" s="60">
        <f t="shared" si="71"/>
        <v>0.71</v>
      </c>
      <c r="J131" s="62">
        <f t="shared" si="72"/>
        <v>0</v>
      </c>
      <c r="K131" s="281">
        <f t="shared" si="73"/>
        <v>78.099999999999994</v>
      </c>
      <c r="L131" s="62">
        <f t="shared" si="74"/>
        <v>0</v>
      </c>
    </row>
    <row r="132" spans="1:12">
      <c r="A132" s="20">
        <v>0</v>
      </c>
      <c r="B132" s="6" t="s">
        <v>4730</v>
      </c>
      <c r="C132" s="4" t="s">
        <v>2642</v>
      </c>
      <c r="D132" s="4" t="s">
        <v>84</v>
      </c>
      <c r="E132" s="48" t="s">
        <v>52</v>
      </c>
      <c r="F132" s="5">
        <v>0.71</v>
      </c>
      <c r="G132" s="5">
        <f t="shared" ref="G132" si="75">ROUND(F132*Курс_EUR,2)</f>
        <v>78.099999999999994</v>
      </c>
      <c r="H132" s="61"/>
      <c r="I132" s="60">
        <f t="shared" ref="I132" si="76">F132*(1-Скидка_SUNMIGHT)</f>
        <v>0.71</v>
      </c>
      <c r="J132" s="62">
        <f t="shared" ref="J132" si="77">I132*H132</f>
        <v>0</v>
      </c>
      <c r="K132" s="281">
        <f t="shared" ref="K132" si="78">G132*(1-Скидка_SUNMIGHT)</f>
        <v>78.099999999999994</v>
      </c>
      <c r="L132" s="62">
        <f t="shared" ref="L132" si="79">H132*K132</f>
        <v>0</v>
      </c>
    </row>
    <row r="133" spans="1:12">
      <c r="A133" s="20"/>
      <c r="B133" s="6"/>
      <c r="C133" s="4"/>
      <c r="D133" s="4"/>
      <c r="E133" s="48"/>
      <c r="F133" s="5"/>
      <c r="G133" s="5"/>
      <c r="H133" s="61"/>
      <c r="I133" s="60"/>
      <c r="J133" s="62"/>
      <c r="K133" s="281"/>
      <c r="L133" s="62"/>
    </row>
    <row r="134" spans="1:12">
      <c r="A134" s="20">
        <v>0</v>
      </c>
      <c r="B134" s="6" t="s">
        <v>2593</v>
      </c>
      <c r="C134" s="4" t="s">
        <v>2643</v>
      </c>
      <c r="D134" s="4" t="s">
        <v>58</v>
      </c>
      <c r="E134" s="48" t="s">
        <v>52</v>
      </c>
      <c r="F134" s="5">
        <v>1.1599999999999999</v>
      </c>
      <c r="G134" s="5">
        <f t="shared" ref="G134:G141" si="80">ROUND(F134*Курс_EUR,2)</f>
        <v>127.6</v>
      </c>
      <c r="H134" s="61"/>
      <c r="I134" s="60">
        <f t="shared" ref="I134:I141" si="81">F134*(1-Скидка_SUNMIGHT)</f>
        <v>1.1599999999999999</v>
      </c>
      <c r="J134" s="62">
        <f t="shared" ref="J134:J141" si="82">I134*H134</f>
        <v>0</v>
      </c>
      <c r="K134" s="281">
        <f t="shared" ref="K134:K141" si="83">G134*(1-Скидка_SUNMIGHT)</f>
        <v>127.6</v>
      </c>
      <c r="L134" s="62">
        <f t="shared" ref="L134:L141" si="84">H134*K134</f>
        <v>0</v>
      </c>
    </row>
    <row r="135" spans="1:12">
      <c r="A135" s="20">
        <v>0</v>
      </c>
      <c r="B135" s="6" t="s">
        <v>2594</v>
      </c>
      <c r="C135" s="4" t="s">
        <v>2643</v>
      </c>
      <c r="D135" s="4" t="s">
        <v>61</v>
      </c>
      <c r="E135" s="48" t="s">
        <v>52</v>
      </c>
      <c r="F135" s="5">
        <v>1.05</v>
      </c>
      <c r="G135" s="5">
        <f t="shared" si="80"/>
        <v>115.5</v>
      </c>
      <c r="H135" s="61"/>
      <c r="I135" s="60">
        <f t="shared" si="81"/>
        <v>1.05</v>
      </c>
      <c r="J135" s="62">
        <f t="shared" si="82"/>
        <v>0</v>
      </c>
      <c r="K135" s="281">
        <f t="shared" si="83"/>
        <v>115.5</v>
      </c>
      <c r="L135" s="62">
        <f t="shared" si="84"/>
        <v>0</v>
      </c>
    </row>
    <row r="136" spans="1:12">
      <c r="A136" s="20">
        <v>0</v>
      </c>
      <c r="B136" s="6" t="s">
        <v>2595</v>
      </c>
      <c r="C136" s="4" t="s">
        <v>2643</v>
      </c>
      <c r="D136" s="4" t="s">
        <v>63</v>
      </c>
      <c r="E136" s="48" t="s">
        <v>52</v>
      </c>
      <c r="F136" s="5">
        <v>1.05</v>
      </c>
      <c r="G136" s="5">
        <f t="shared" si="80"/>
        <v>115.5</v>
      </c>
      <c r="H136" s="61"/>
      <c r="I136" s="60">
        <f t="shared" si="81"/>
        <v>1.05</v>
      </c>
      <c r="J136" s="62">
        <f t="shared" si="82"/>
        <v>0</v>
      </c>
      <c r="K136" s="281">
        <f t="shared" si="83"/>
        <v>115.5</v>
      </c>
      <c r="L136" s="62">
        <f t="shared" si="84"/>
        <v>0</v>
      </c>
    </row>
    <row r="137" spans="1:12">
      <c r="A137" s="20">
        <v>0</v>
      </c>
      <c r="B137" s="6" t="s">
        <v>2596</v>
      </c>
      <c r="C137" s="4" t="s">
        <v>2643</v>
      </c>
      <c r="D137" s="4" t="s">
        <v>65</v>
      </c>
      <c r="E137" s="48" t="s">
        <v>52</v>
      </c>
      <c r="F137" s="5">
        <v>1.05</v>
      </c>
      <c r="G137" s="5">
        <f t="shared" si="80"/>
        <v>115.5</v>
      </c>
      <c r="H137" s="61"/>
      <c r="I137" s="60">
        <f t="shared" si="81"/>
        <v>1.05</v>
      </c>
      <c r="J137" s="62">
        <f t="shared" si="82"/>
        <v>0</v>
      </c>
      <c r="K137" s="281">
        <f t="shared" si="83"/>
        <v>115.5</v>
      </c>
      <c r="L137" s="62">
        <f t="shared" si="84"/>
        <v>0</v>
      </c>
    </row>
    <row r="138" spans="1:12">
      <c r="A138" s="20">
        <v>0</v>
      </c>
      <c r="B138" s="6" t="s">
        <v>2597</v>
      </c>
      <c r="C138" s="4" t="s">
        <v>2643</v>
      </c>
      <c r="D138" s="4" t="s">
        <v>67</v>
      </c>
      <c r="E138" s="48" t="s">
        <v>52</v>
      </c>
      <c r="F138" s="5">
        <v>1.05</v>
      </c>
      <c r="G138" s="5">
        <f t="shared" si="80"/>
        <v>115.5</v>
      </c>
      <c r="H138" s="61"/>
      <c r="I138" s="60">
        <f t="shared" si="81"/>
        <v>1.05</v>
      </c>
      <c r="J138" s="62">
        <f t="shared" si="82"/>
        <v>0</v>
      </c>
      <c r="K138" s="281">
        <f t="shared" si="83"/>
        <v>115.5</v>
      </c>
      <c r="L138" s="62">
        <f t="shared" si="84"/>
        <v>0</v>
      </c>
    </row>
    <row r="139" spans="1:12">
      <c r="A139" s="20">
        <v>0</v>
      </c>
      <c r="B139" s="6" t="s">
        <v>2598</v>
      </c>
      <c r="C139" s="4" t="s">
        <v>2643</v>
      </c>
      <c r="D139" s="4" t="s">
        <v>71</v>
      </c>
      <c r="E139" s="48" t="s">
        <v>52</v>
      </c>
      <c r="F139" s="5">
        <v>1.05</v>
      </c>
      <c r="G139" s="5">
        <f t="shared" si="80"/>
        <v>115.5</v>
      </c>
      <c r="H139" s="61"/>
      <c r="I139" s="60">
        <f t="shared" si="81"/>
        <v>1.05</v>
      </c>
      <c r="J139" s="62">
        <f t="shared" si="82"/>
        <v>0</v>
      </c>
      <c r="K139" s="281">
        <f t="shared" si="83"/>
        <v>115.5</v>
      </c>
      <c r="L139" s="62">
        <f t="shared" si="84"/>
        <v>0</v>
      </c>
    </row>
    <row r="140" spans="1:12">
      <c r="A140" s="20">
        <v>0</v>
      </c>
      <c r="B140" s="6" t="s">
        <v>2599</v>
      </c>
      <c r="C140" s="4" t="s">
        <v>2643</v>
      </c>
      <c r="D140" s="4" t="s">
        <v>75</v>
      </c>
      <c r="E140" s="48" t="s">
        <v>52</v>
      </c>
      <c r="F140" s="5">
        <v>1.05</v>
      </c>
      <c r="G140" s="5">
        <f t="shared" si="80"/>
        <v>115.5</v>
      </c>
      <c r="H140" s="61"/>
      <c r="I140" s="60">
        <f t="shared" si="81"/>
        <v>1.05</v>
      </c>
      <c r="J140" s="62">
        <f t="shared" si="82"/>
        <v>0</v>
      </c>
      <c r="K140" s="281">
        <f t="shared" si="83"/>
        <v>115.5</v>
      </c>
      <c r="L140" s="62">
        <f t="shared" si="84"/>
        <v>0</v>
      </c>
    </row>
    <row r="141" spans="1:12">
      <c r="A141" s="20">
        <v>0</v>
      </c>
      <c r="B141" s="6" t="s">
        <v>2600</v>
      </c>
      <c r="C141" s="4" t="s">
        <v>2643</v>
      </c>
      <c r="D141" s="4" t="s">
        <v>79</v>
      </c>
      <c r="E141" s="48" t="s">
        <v>52</v>
      </c>
      <c r="F141" s="5">
        <v>1.05</v>
      </c>
      <c r="G141" s="5">
        <f t="shared" si="80"/>
        <v>115.5</v>
      </c>
      <c r="H141" s="61"/>
      <c r="I141" s="60">
        <f t="shared" si="81"/>
        <v>1.05</v>
      </c>
      <c r="J141" s="62">
        <f t="shared" si="82"/>
        <v>0</v>
      </c>
      <c r="K141" s="281">
        <f t="shared" si="83"/>
        <v>115.5</v>
      </c>
      <c r="L141" s="62">
        <f t="shared" si="84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4725</v>
      </c>
      <c r="C143" s="4" t="s">
        <v>4726</v>
      </c>
      <c r="D143" s="4" t="s">
        <v>63</v>
      </c>
      <c r="E143" s="48" t="s">
        <v>52</v>
      </c>
      <c r="F143" s="5">
        <v>0.56000000000000005</v>
      </c>
      <c r="G143" s="5">
        <f t="shared" ref="G143:G147" si="85">ROUND(F143*Курс_EUR,2)</f>
        <v>61.6</v>
      </c>
      <c r="H143" s="61"/>
      <c r="I143" s="60">
        <f t="shared" ref="I143:I147" si="86">F143*(1-Скидка_SUNMIGHT)</f>
        <v>0.56000000000000005</v>
      </c>
      <c r="J143" s="62">
        <f t="shared" ref="J143:J147" si="87">I143*H143</f>
        <v>0</v>
      </c>
      <c r="K143" s="281">
        <f t="shared" ref="K143:K147" si="88">G143*(1-Скидка_SUNMIGHT)</f>
        <v>61.6</v>
      </c>
      <c r="L143" s="62">
        <f t="shared" ref="L143:L147" si="89">H143*K143</f>
        <v>0</v>
      </c>
    </row>
    <row r="144" spans="1:12">
      <c r="A144" s="20">
        <v>0</v>
      </c>
      <c r="B144" s="6" t="s">
        <v>5225</v>
      </c>
      <c r="C144" s="4" t="s">
        <v>4726</v>
      </c>
      <c r="D144" s="4" t="s">
        <v>65</v>
      </c>
      <c r="E144" s="48" t="s">
        <v>52</v>
      </c>
      <c r="F144" s="5">
        <v>0.56000000000000005</v>
      </c>
      <c r="G144" s="5">
        <f t="shared" ref="G144" si="90">ROUND(F144*Курс_EUR,2)</f>
        <v>61.6</v>
      </c>
      <c r="H144" s="61"/>
      <c r="I144" s="60">
        <f t="shared" ref="I144" si="91">F144*(1-Скидка_SUNMIGHT)</f>
        <v>0.56000000000000005</v>
      </c>
      <c r="J144" s="62">
        <f t="shared" ref="J144" si="92">I144*H144</f>
        <v>0</v>
      </c>
      <c r="K144" s="281">
        <f t="shared" ref="K144" si="93">G144*(1-Скидка_SUNMIGHT)</f>
        <v>61.6</v>
      </c>
      <c r="L144" s="62">
        <f t="shared" ref="L144" si="94">H144*K144</f>
        <v>0</v>
      </c>
    </row>
    <row r="145" spans="1:12">
      <c r="A145" s="20">
        <v>0</v>
      </c>
      <c r="B145" s="6" t="s">
        <v>4727</v>
      </c>
      <c r="C145" s="4" t="s">
        <v>4726</v>
      </c>
      <c r="D145" s="4" t="s">
        <v>67</v>
      </c>
      <c r="E145" s="48" t="s">
        <v>52</v>
      </c>
      <c r="F145" s="5">
        <v>0.56000000000000005</v>
      </c>
      <c r="G145" s="5">
        <f t="shared" si="85"/>
        <v>61.6</v>
      </c>
      <c r="H145" s="61"/>
      <c r="I145" s="60">
        <f t="shared" si="86"/>
        <v>0.56000000000000005</v>
      </c>
      <c r="J145" s="62">
        <f t="shared" si="87"/>
        <v>0</v>
      </c>
      <c r="K145" s="281">
        <f t="shared" si="88"/>
        <v>61.6</v>
      </c>
      <c r="L145" s="62">
        <f t="shared" si="89"/>
        <v>0</v>
      </c>
    </row>
    <row r="146" spans="1:12">
      <c r="A146" s="20">
        <v>0</v>
      </c>
      <c r="B146" s="6" t="s">
        <v>4728</v>
      </c>
      <c r="C146" s="4" t="s">
        <v>4726</v>
      </c>
      <c r="D146" s="4" t="s">
        <v>71</v>
      </c>
      <c r="E146" s="48" t="s">
        <v>52</v>
      </c>
      <c r="F146" s="5">
        <v>0.56000000000000005</v>
      </c>
      <c r="G146" s="5">
        <f t="shared" si="85"/>
        <v>61.6</v>
      </c>
      <c r="H146" s="61"/>
      <c r="I146" s="60">
        <f t="shared" si="86"/>
        <v>0.56000000000000005</v>
      </c>
      <c r="J146" s="62">
        <f t="shared" si="87"/>
        <v>0</v>
      </c>
      <c r="K146" s="281">
        <f t="shared" si="88"/>
        <v>61.6</v>
      </c>
      <c r="L146" s="62">
        <f t="shared" si="89"/>
        <v>0</v>
      </c>
    </row>
    <row r="147" spans="1:12">
      <c r="A147" s="20">
        <v>0</v>
      </c>
      <c r="B147" s="6" t="s">
        <v>4729</v>
      </c>
      <c r="C147" s="4" t="s">
        <v>4726</v>
      </c>
      <c r="D147" s="4" t="s">
        <v>75</v>
      </c>
      <c r="E147" s="48" t="s">
        <v>52</v>
      </c>
      <c r="F147" s="5">
        <v>0.56000000000000005</v>
      </c>
      <c r="G147" s="5">
        <f t="shared" si="85"/>
        <v>61.6</v>
      </c>
      <c r="H147" s="61"/>
      <c r="I147" s="60">
        <f t="shared" si="86"/>
        <v>0.56000000000000005</v>
      </c>
      <c r="J147" s="62">
        <f t="shared" si="87"/>
        <v>0</v>
      </c>
      <c r="K147" s="281">
        <f t="shared" si="88"/>
        <v>61.6</v>
      </c>
      <c r="L147" s="62">
        <f t="shared" si="89"/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4515</v>
      </c>
      <c r="C149" s="4" t="s">
        <v>4516</v>
      </c>
      <c r="D149" s="4" t="s">
        <v>58</v>
      </c>
      <c r="E149" s="48" t="s">
        <v>52</v>
      </c>
      <c r="F149" s="5">
        <v>1.07</v>
      </c>
      <c r="G149" s="5">
        <f t="shared" ref="G149:G158" si="95">ROUND(F149*Курс_EUR,2)</f>
        <v>117.7</v>
      </c>
      <c r="H149" s="61"/>
      <c r="I149" s="60">
        <f>F149*(1-Скидка_SUNMIGHT)</f>
        <v>1.07</v>
      </c>
      <c r="J149" s="62">
        <f>I149*H149</f>
        <v>0</v>
      </c>
      <c r="K149" s="281">
        <f>G149*(1-Скидка_SUNMIGHT)</f>
        <v>117.7</v>
      </c>
      <c r="L149" s="62">
        <f>H149*K149</f>
        <v>0</v>
      </c>
    </row>
    <row r="150" spans="1:12">
      <c r="A150" s="20">
        <v>0</v>
      </c>
      <c r="B150" s="6" t="s">
        <v>4517</v>
      </c>
      <c r="C150" s="4" t="s">
        <v>4516</v>
      </c>
      <c r="D150" s="4" t="s">
        <v>63</v>
      </c>
      <c r="E150" s="48" t="s">
        <v>52</v>
      </c>
      <c r="F150" s="5">
        <v>0.96</v>
      </c>
      <c r="G150" s="5">
        <f t="shared" si="95"/>
        <v>105.6</v>
      </c>
      <c r="H150" s="61"/>
      <c r="I150" s="60">
        <f>F150*(1-Скидка_SUNMIGHT)</f>
        <v>0.96</v>
      </c>
      <c r="J150" s="62">
        <f>I150*H150</f>
        <v>0</v>
      </c>
      <c r="K150" s="281">
        <f>G150*(1-Скидка_SUNMIGHT)</f>
        <v>105.6</v>
      </c>
      <c r="L150" s="62">
        <f>H150*K150</f>
        <v>0</v>
      </c>
    </row>
    <row r="151" spans="1:12">
      <c r="A151" s="20">
        <v>0</v>
      </c>
      <c r="B151" s="6" t="s">
        <v>4518</v>
      </c>
      <c r="C151" s="4" t="s">
        <v>4516</v>
      </c>
      <c r="D151" s="4" t="s">
        <v>67</v>
      </c>
      <c r="E151" s="48" t="s">
        <v>52</v>
      </c>
      <c r="F151" s="5">
        <v>0.96</v>
      </c>
      <c r="G151" s="5">
        <f t="shared" si="95"/>
        <v>105.6</v>
      </c>
      <c r="H151" s="61"/>
      <c r="I151" s="60">
        <f>F151*(1-Скидка_SUNMIGHT)</f>
        <v>0.96</v>
      </c>
      <c r="J151" s="62">
        <f>I151*H151</f>
        <v>0</v>
      </c>
      <c r="K151" s="281">
        <f>G151*(1-Скидка_SUNMIGHT)</f>
        <v>105.6</v>
      </c>
      <c r="L151" s="62">
        <f>H151*K151</f>
        <v>0</v>
      </c>
    </row>
    <row r="152" spans="1:12">
      <c r="A152" s="20">
        <v>0</v>
      </c>
      <c r="B152" s="6" t="s">
        <v>4519</v>
      </c>
      <c r="C152" s="4" t="s">
        <v>4516</v>
      </c>
      <c r="D152" s="4" t="s">
        <v>71</v>
      </c>
      <c r="E152" s="48" t="s">
        <v>52</v>
      </c>
      <c r="F152" s="5">
        <v>0.96</v>
      </c>
      <c r="G152" s="5">
        <f t="shared" si="95"/>
        <v>105.6</v>
      </c>
      <c r="H152" s="61"/>
      <c r="I152" s="60">
        <f>F152*(1-Скидка_SUNMIGHT)</f>
        <v>0.96</v>
      </c>
      <c r="J152" s="62">
        <f>I152*H152</f>
        <v>0</v>
      </c>
      <c r="K152" s="281">
        <f>G152*(1-Скидка_SUNMIGHT)</f>
        <v>105.6</v>
      </c>
      <c r="L152" s="62">
        <f>H152*K152</f>
        <v>0</v>
      </c>
    </row>
    <row r="153" spans="1:12">
      <c r="A153" s="20">
        <v>0</v>
      </c>
      <c r="B153" s="6" t="s">
        <v>4747</v>
      </c>
      <c r="C153" s="4" t="s">
        <v>4516</v>
      </c>
      <c r="D153" s="4" t="s">
        <v>75</v>
      </c>
      <c r="E153" s="48" t="s">
        <v>52</v>
      </c>
      <c r="F153" s="5">
        <v>0.96</v>
      </c>
      <c r="G153" s="5">
        <f t="shared" ref="G153" si="96">ROUND(F153*Курс_EUR,2)</f>
        <v>105.6</v>
      </c>
      <c r="H153" s="61"/>
      <c r="I153" s="60">
        <f>F153*(1-Скидка_SUNMIGHT)</f>
        <v>0.96</v>
      </c>
      <c r="J153" s="62">
        <f>I153*H153</f>
        <v>0</v>
      </c>
      <c r="K153" s="281">
        <f>G153*(1-Скидка_SUNMIGHT)</f>
        <v>105.6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4520</v>
      </c>
      <c r="C155" s="4" t="s">
        <v>4521</v>
      </c>
      <c r="D155" s="4" t="s">
        <v>58</v>
      </c>
      <c r="E155" s="48" t="s">
        <v>52</v>
      </c>
      <c r="F155" s="5">
        <v>1.41</v>
      </c>
      <c r="G155" s="5">
        <f t="shared" si="95"/>
        <v>155.1</v>
      </c>
      <c r="H155" s="61"/>
      <c r="I155" s="60">
        <f>F155*(1-Скидка_SUNMIGHT)</f>
        <v>1.41</v>
      </c>
      <c r="J155" s="62">
        <f>I155*H155</f>
        <v>0</v>
      </c>
      <c r="K155" s="281">
        <f>G155*(1-Скидка_SUNMIGHT)</f>
        <v>155.1</v>
      </c>
      <c r="L155" s="62">
        <f>H155*K155</f>
        <v>0</v>
      </c>
    </row>
    <row r="156" spans="1:12">
      <c r="A156" s="20">
        <v>0</v>
      </c>
      <c r="B156" s="6" t="s">
        <v>4522</v>
      </c>
      <c r="C156" s="4" t="s">
        <v>4521</v>
      </c>
      <c r="D156" s="4" t="s">
        <v>63</v>
      </c>
      <c r="E156" s="48" t="s">
        <v>52</v>
      </c>
      <c r="F156" s="5">
        <v>1.25</v>
      </c>
      <c r="G156" s="5">
        <f t="shared" si="95"/>
        <v>137.5</v>
      </c>
      <c r="H156" s="61"/>
      <c r="I156" s="60">
        <f>F156*(1-Скидка_SUNMIGHT)</f>
        <v>1.25</v>
      </c>
      <c r="J156" s="62">
        <f>I156*H156</f>
        <v>0</v>
      </c>
      <c r="K156" s="281">
        <f>G156*(1-Скидка_SUNMIGHT)</f>
        <v>137.5</v>
      </c>
      <c r="L156" s="62">
        <f>H156*K156</f>
        <v>0</v>
      </c>
    </row>
    <row r="157" spans="1:12">
      <c r="A157" s="20">
        <v>0</v>
      </c>
      <c r="B157" s="6" t="s">
        <v>4523</v>
      </c>
      <c r="C157" s="4" t="s">
        <v>4521</v>
      </c>
      <c r="D157" s="4" t="s">
        <v>67</v>
      </c>
      <c r="E157" s="48" t="s">
        <v>52</v>
      </c>
      <c r="F157" s="5">
        <v>1.25</v>
      </c>
      <c r="G157" s="5">
        <f t="shared" si="95"/>
        <v>137.5</v>
      </c>
      <c r="H157" s="61"/>
      <c r="I157" s="60">
        <f>F157*(1-Скидка_SUNMIGHT)</f>
        <v>1.25</v>
      </c>
      <c r="J157" s="62">
        <f>I157*H157</f>
        <v>0</v>
      </c>
      <c r="K157" s="281">
        <f>G157*(1-Скидка_SUNMIGHT)</f>
        <v>137.5</v>
      </c>
      <c r="L157" s="62">
        <f>H157*K157</f>
        <v>0</v>
      </c>
    </row>
    <row r="158" spans="1:12">
      <c r="A158" s="20">
        <v>0</v>
      </c>
      <c r="B158" s="6" t="s">
        <v>4524</v>
      </c>
      <c r="C158" s="4" t="s">
        <v>4521</v>
      </c>
      <c r="D158" s="4" t="s">
        <v>71</v>
      </c>
      <c r="E158" s="48" t="s">
        <v>52</v>
      </c>
      <c r="F158" s="5">
        <v>1.25</v>
      </c>
      <c r="G158" s="5">
        <f t="shared" si="95"/>
        <v>137.5</v>
      </c>
      <c r="H158" s="61"/>
      <c r="I158" s="60">
        <f>F158*(1-Скидка_SUNMIGHT)</f>
        <v>1.25</v>
      </c>
      <c r="J158" s="62">
        <f>I158*H158</f>
        <v>0</v>
      </c>
      <c r="K158" s="281">
        <f>G158*(1-Скидка_SUNMIGHT)</f>
        <v>137.5</v>
      </c>
      <c r="L158" s="62">
        <f>H158*K158</f>
        <v>0</v>
      </c>
    </row>
    <row r="159" spans="1:12">
      <c r="A159" s="20">
        <v>0</v>
      </c>
      <c r="B159" s="6" t="s">
        <v>4748</v>
      </c>
      <c r="C159" s="4" t="s">
        <v>4521</v>
      </c>
      <c r="D159" s="4" t="s">
        <v>75</v>
      </c>
      <c r="E159" s="48" t="s">
        <v>52</v>
      </c>
      <c r="F159" s="5">
        <v>1.25</v>
      </c>
      <c r="G159" s="5">
        <f t="shared" ref="G159" si="97">ROUND(F159*Курс_EUR,2)</f>
        <v>137.5</v>
      </c>
      <c r="H159" s="61"/>
      <c r="I159" s="60">
        <f>F159*(1-Скидка_SUNMIGHT)</f>
        <v>1.25</v>
      </c>
      <c r="J159" s="62">
        <f>I159*H159</f>
        <v>0</v>
      </c>
      <c r="K159" s="281">
        <f>G159*(1-Скидка_SUNMIGHT)</f>
        <v>137.5</v>
      </c>
      <c r="L159" s="62">
        <f>H159*K159</f>
        <v>0</v>
      </c>
    </row>
    <row r="160" spans="1:12">
      <c r="A160" s="20"/>
      <c r="B160" s="6"/>
      <c r="C160" s="4"/>
      <c r="D160" s="4"/>
      <c r="E160" s="48"/>
      <c r="F160" s="5"/>
      <c r="G160" s="5"/>
      <c r="H160" s="61"/>
      <c r="I160" s="60"/>
      <c r="J160" s="62"/>
      <c r="K160" s="281"/>
      <c r="L160" s="62"/>
    </row>
    <row r="161" spans="1:12">
      <c r="A161" s="20">
        <v>0</v>
      </c>
      <c r="B161" s="6" t="s">
        <v>2798</v>
      </c>
      <c r="C161" s="4" t="s">
        <v>2799</v>
      </c>
      <c r="D161" s="4" t="s">
        <v>58</v>
      </c>
      <c r="E161" s="48" t="s">
        <v>225</v>
      </c>
      <c r="F161" s="5">
        <v>45.51</v>
      </c>
      <c r="G161" s="5">
        <f t="shared" ref="G161:G168" si="98">ROUND(F161*Курс_EUR,2)</f>
        <v>5006.1000000000004</v>
      </c>
      <c r="H161" s="61"/>
      <c r="I161" s="60">
        <f t="shared" ref="I161:I168" si="99">F161*(1-Скидка_SUNMIGHT)</f>
        <v>45.51</v>
      </c>
      <c r="J161" s="62">
        <f t="shared" ref="J161:J168" si="100">I161*H161</f>
        <v>0</v>
      </c>
      <c r="K161" s="281">
        <f t="shared" ref="K161:K168" si="101">G161*(1-Скидка_SUNMIGHT)</f>
        <v>5006.1000000000004</v>
      </c>
      <c r="L161" s="62">
        <f t="shared" ref="L161:L168" si="102">H161*K161</f>
        <v>0</v>
      </c>
    </row>
    <row r="162" spans="1:12">
      <c r="A162" s="20">
        <v>0</v>
      </c>
      <c r="B162" s="6" t="s">
        <v>2800</v>
      </c>
      <c r="C162" s="4" t="s">
        <v>2799</v>
      </c>
      <c r="D162" s="4" t="s">
        <v>61</v>
      </c>
      <c r="E162" s="48" t="s">
        <v>225</v>
      </c>
      <c r="F162" s="5">
        <v>41.7</v>
      </c>
      <c r="G162" s="5">
        <f t="shared" si="98"/>
        <v>4587</v>
      </c>
      <c r="H162" s="61"/>
      <c r="I162" s="60">
        <f t="shared" si="99"/>
        <v>41.7</v>
      </c>
      <c r="J162" s="62">
        <f t="shared" si="100"/>
        <v>0</v>
      </c>
      <c r="K162" s="281">
        <f t="shared" si="101"/>
        <v>4587</v>
      </c>
      <c r="L162" s="62">
        <f t="shared" si="102"/>
        <v>0</v>
      </c>
    </row>
    <row r="163" spans="1:12">
      <c r="A163" s="20">
        <v>0</v>
      </c>
      <c r="B163" s="6" t="s">
        <v>2801</v>
      </c>
      <c r="C163" s="4" t="s">
        <v>2799</v>
      </c>
      <c r="D163" s="4" t="s">
        <v>63</v>
      </c>
      <c r="E163" s="48" t="s">
        <v>225</v>
      </c>
      <c r="F163" s="5">
        <v>41.7</v>
      </c>
      <c r="G163" s="5">
        <f t="shared" si="98"/>
        <v>4587</v>
      </c>
      <c r="H163" s="61"/>
      <c r="I163" s="60">
        <f t="shared" si="99"/>
        <v>41.7</v>
      </c>
      <c r="J163" s="62">
        <f t="shared" si="100"/>
        <v>0</v>
      </c>
      <c r="K163" s="281">
        <f t="shared" si="101"/>
        <v>4587</v>
      </c>
      <c r="L163" s="62">
        <f t="shared" si="102"/>
        <v>0</v>
      </c>
    </row>
    <row r="164" spans="1:12">
      <c r="A164" s="20">
        <v>0</v>
      </c>
      <c r="B164" s="6" t="s">
        <v>2802</v>
      </c>
      <c r="C164" s="4" t="s">
        <v>2799</v>
      </c>
      <c r="D164" s="4" t="s">
        <v>65</v>
      </c>
      <c r="E164" s="48" t="s">
        <v>225</v>
      </c>
      <c r="F164" s="5">
        <v>41.7</v>
      </c>
      <c r="G164" s="5">
        <f t="shared" si="98"/>
        <v>4587</v>
      </c>
      <c r="H164" s="61"/>
      <c r="I164" s="60">
        <f t="shared" si="99"/>
        <v>41.7</v>
      </c>
      <c r="J164" s="62">
        <f t="shared" si="100"/>
        <v>0</v>
      </c>
      <c r="K164" s="281">
        <f t="shared" si="101"/>
        <v>4587</v>
      </c>
      <c r="L164" s="62">
        <f t="shared" si="102"/>
        <v>0</v>
      </c>
    </row>
    <row r="165" spans="1:12">
      <c r="A165" s="20">
        <v>0</v>
      </c>
      <c r="B165" s="6" t="s">
        <v>2803</v>
      </c>
      <c r="C165" s="4" t="s">
        <v>2799</v>
      </c>
      <c r="D165" s="4" t="s">
        <v>67</v>
      </c>
      <c r="E165" s="48" t="s">
        <v>225</v>
      </c>
      <c r="F165" s="5">
        <v>41.7</v>
      </c>
      <c r="G165" s="5">
        <f t="shared" si="98"/>
        <v>4587</v>
      </c>
      <c r="H165" s="61"/>
      <c r="I165" s="60">
        <f t="shared" si="99"/>
        <v>41.7</v>
      </c>
      <c r="J165" s="62">
        <f t="shared" si="100"/>
        <v>0</v>
      </c>
      <c r="K165" s="281">
        <f t="shared" si="101"/>
        <v>4587</v>
      </c>
      <c r="L165" s="62">
        <f t="shared" si="102"/>
        <v>0</v>
      </c>
    </row>
    <row r="166" spans="1:12">
      <c r="A166" s="20">
        <v>0</v>
      </c>
      <c r="B166" s="6" t="s">
        <v>2804</v>
      </c>
      <c r="C166" s="4" t="s">
        <v>2799</v>
      </c>
      <c r="D166" s="4" t="s">
        <v>71</v>
      </c>
      <c r="E166" s="48" t="s">
        <v>225</v>
      </c>
      <c r="F166" s="5">
        <v>41.7</v>
      </c>
      <c r="G166" s="5">
        <f t="shared" si="98"/>
        <v>4587</v>
      </c>
      <c r="H166" s="61"/>
      <c r="I166" s="60">
        <f t="shared" si="99"/>
        <v>41.7</v>
      </c>
      <c r="J166" s="62">
        <f t="shared" si="100"/>
        <v>0</v>
      </c>
      <c r="K166" s="281">
        <f t="shared" si="101"/>
        <v>4587</v>
      </c>
      <c r="L166" s="62">
        <f t="shared" si="102"/>
        <v>0</v>
      </c>
    </row>
    <row r="167" spans="1:12">
      <c r="A167" s="20">
        <v>0</v>
      </c>
      <c r="B167" s="6" t="s">
        <v>2805</v>
      </c>
      <c r="C167" s="4" t="s">
        <v>2799</v>
      </c>
      <c r="D167" s="4" t="s">
        <v>75</v>
      </c>
      <c r="E167" s="48" t="s">
        <v>225</v>
      </c>
      <c r="F167" s="5">
        <v>41.7</v>
      </c>
      <c r="G167" s="5">
        <f t="shared" si="98"/>
        <v>4587</v>
      </c>
      <c r="H167" s="61"/>
      <c r="I167" s="60">
        <f t="shared" si="99"/>
        <v>41.7</v>
      </c>
      <c r="J167" s="62">
        <f t="shared" si="100"/>
        <v>0</v>
      </c>
      <c r="K167" s="281">
        <f t="shared" si="101"/>
        <v>4587</v>
      </c>
      <c r="L167" s="62">
        <f t="shared" si="102"/>
        <v>0</v>
      </c>
    </row>
    <row r="168" spans="1:12">
      <c r="A168" s="20">
        <v>0</v>
      </c>
      <c r="B168" s="6" t="s">
        <v>2806</v>
      </c>
      <c r="C168" s="4" t="s">
        <v>2799</v>
      </c>
      <c r="D168" s="4" t="s">
        <v>79</v>
      </c>
      <c r="E168" s="48" t="s">
        <v>225</v>
      </c>
      <c r="F168" s="5">
        <v>41.7</v>
      </c>
      <c r="G168" s="5">
        <f t="shared" si="98"/>
        <v>4587</v>
      </c>
      <c r="H168" s="61"/>
      <c r="I168" s="60">
        <f t="shared" si="99"/>
        <v>41.7</v>
      </c>
      <c r="J168" s="62">
        <f t="shared" si="100"/>
        <v>0</v>
      </c>
      <c r="K168" s="281">
        <f t="shared" si="101"/>
        <v>4587</v>
      </c>
      <c r="L168" s="62">
        <f t="shared" si="102"/>
        <v>0</v>
      </c>
    </row>
    <row r="169" spans="1:12" ht="12.75" thickBot="1">
      <c r="A169" s="20"/>
      <c r="B169" s="6"/>
      <c r="C169" s="4"/>
      <c r="D169" s="4"/>
      <c r="E169" s="48"/>
      <c r="F169" s="5"/>
      <c r="G169" s="5"/>
      <c r="H169" s="61"/>
      <c r="I169" s="60"/>
      <c r="J169" s="62"/>
      <c r="K169" s="281"/>
      <c r="L169" s="62"/>
    </row>
    <row r="170" spans="1:12">
      <c r="A170" s="20"/>
      <c r="B170" s="332" t="s">
        <v>4431</v>
      </c>
      <c r="C170" s="333"/>
      <c r="D170" s="333"/>
      <c r="E170" s="333"/>
      <c r="F170" s="333"/>
      <c r="G170" s="258"/>
      <c r="H170" s="61"/>
      <c r="I170" s="60"/>
      <c r="J170" s="62"/>
      <c r="K170" s="281"/>
      <c r="L170" s="62"/>
    </row>
    <row r="171" spans="1:12">
      <c r="A171" s="20"/>
      <c r="B171" s="50" t="s">
        <v>3130</v>
      </c>
      <c r="C171" s="46"/>
      <c r="D171" s="47"/>
      <c r="E171" s="48"/>
      <c r="F171" s="49"/>
      <c r="G171" s="49"/>
      <c r="H171" s="61"/>
      <c r="I171" s="60"/>
      <c r="J171" s="62"/>
      <c r="K171" s="281"/>
      <c r="L171" s="62"/>
    </row>
    <row r="172" spans="1:12">
      <c r="A172" s="20">
        <v>0</v>
      </c>
      <c r="B172" s="6" t="s">
        <v>4398</v>
      </c>
      <c r="C172" s="6" t="s">
        <v>4399</v>
      </c>
      <c r="D172" s="6" t="s">
        <v>56</v>
      </c>
      <c r="E172" s="48" t="s">
        <v>52</v>
      </c>
      <c r="F172" s="5">
        <v>0.48</v>
      </c>
      <c r="G172" s="5">
        <f t="shared" ref="G172:G179" si="103">ROUND(F172*Курс_EUR,2)</f>
        <v>52.8</v>
      </c>
      <c r="H172" s="61"/>
      <c r="I172" s="60">
        <f t="shared" ref="I172:I179" si="104">F172*(1-Скидка_SUNMIGHT)</f>
        <v>0.48</v>
      </c>
      <c r="J172" s="62">
        <f t="shared" ref="J172:J179" si="105">I172*H172</f>
        <v>0</v>
      </c>
      <c r="K172" s="281">
        <f t="shared" ref="K172:K179" si="106">G172*(1-Скидка_SUNMIGHT)</f>
        <v>52.8</v>
      </c>
      <c r="L172" s="62">
        <f t="shared" ref="L172:L179" si="107">H172*K172</f>
        <v>0</v>
      </c>
    </row>
    <row r="173" spans="1:12">
      <c r="A173" s="20">
        <v>0</v>
      </c>
      <c r="B173" s="6" t="s">
        <v>4400</v>
      </c>
      <c r="C173" s="6" t="s">
        <v>4399</v>
      </c>
      <c r="D173" s="6" t="s">
        <v>58</v>
      </c>
      <c r="E173" s="48" t="s">
        <v>59</v>
      </c>
      <c r="F173" s="5">
        <v>0.43</v>
      </c>
      <c r="G173" s="5">
        <f t="shared" si="103"/>
        <v>47.3</v>
      </c>
      <c r="H173" s="61"/>
      <c r="I173" s="60">
        <f t="shared" si="104"/>
        <v>0.43</v>
      </c>
      <c r="J173" s="62">
        <f t="shared" si="105"/>
        <v>0</v>
      </c>
      <c r="K173" s="281">
        <f t="shared" si="106"/>
        <v>47.3</v>
      </c>
      <c r="L173" s="62">
        <f t="shared" si="107"/>
        <v>0</v>
      </c>
    </row>
    <row r="174" spans="1:12">
      <c r="A174" s="20">
        <v>0</v>
      </c>
      <c r="B174" s="6" t="s">
        <v>4401</v>
      </c>
      <c r="C174" s="6" t="s">
        <v>4399</v>
      </c>
      <c r="D174" s="6" t="s">
        <v>61</v>
      </c>
      <c r="E174" s="48" t="s">
        <v>59</v>
      </c>
      <c r="F174" s="5">
        <v>0.39</v>
      </c>
      <c r="G174" s="5">
        <f t="shared" si="103"/>
        <v>42.9</v>
      </c>
      <c r="H174" s="61"/>
      <c r="I174" s="60">
        <f t="shared" si="104"/>
        <v>0.39</v>
      </c>
      <c r="J174" s="62">
        <f t="shared" si="105"/>
        <v>0</v>
      </c>
      <c r="K174" s="281">
        <f t="shared" si="106"/>
        <v>42.9</v>
      </c>
      <c r="L174" s="62">
        <f t="shared" si="107"/>
        <v>0</v>
      </c>
    </row>
    <row r="175" spans="1:12">
      <c r="A175" s="20">
        <v>0</v>
      </c>
      <c r="B175" s="6" t="s">
        <v>4402</v>
      </c>
      <c r="C175" s="6" t="s">
        <v>4399</v>
      </c>
      <c r="D175" s="6" t="s">
        <v>63</v>
      </c>
      <c r="E175" s="48" t="s">
        <v>59</v>
      </c>
      <c r="F175" s="5">
        <v>0.39</v>
      </c>
      <c r="G175" s="5">
        <f t="shared" si="103"/>
        <v>42.9</v>
      </c>
      <c r="H175" s="61"/>
      <c r="I175" s="60">
        <f t="shared" si="104"/>
        <v>0.39</v>
      </c>
      <c r="J175" s="62">
        <f t="shared" si="105"/>
        <v>0</v>
      </c>
      <c r="K175" s="281">
        <f t="shared" si="106"/>
        <v>42.9</v>
      </c>
      <c r="L175" s="62">
        <f t="shared" si="107"/>
        <v>0</v>
      </c>
    </row>
    <row r="176" spans="1:12">
      <c r="A176" s="20">
        <v>0</v>
      </c>
      <c r="B176" s="6" t="s">
        <v>4403</v>
      </c>
      <c r="C176" s="6" t="s">
        <v>4399</v>
      </c>
      <c r="D176" s="6" t="s">
        <v>65</v>
      </c>
      <c r="E176" s="48" t="s">
        <v>59</v>
      </c>
      <c r="F176" s="5">
        <v>0.39</v>
      </c>
      <c r="G176" s="5">
        <f t="shared" si="103"/>
        <v>42.9</v>
      </c>
      <c r="H176" s="61"/>
      <c r="I176" s="60">
        <f t="shared" si="104"/>
        <v>0.39</v>
      </c>
      <c r="J176" s="62">
        <f t="shared" si="105"/>
        <v>0</v>
      </c>
      <c r="K176" s="281">
        <f t="shared" si="106"/>
        <v>42.9</v>
      </c>
      <c r="L176" s="62">
        <f t="shared" si="107"/>
        <v>0</v>
      </c>
    </row>
    <row r="177" spans="1:12">
      <c r="A177" s="20">
        <v>0</v>
      </c>
      <c r="B177" s="6" t="s">
        <v>4404</v>
      </c>
      <c r="C177" s="6" t="s">
        <v>4399</v>
      </c>
      <c r="D177" s="6" t="s">
        <v>67</v>
      </c>
      <c r="E177" s="48" t="s">
        <v>59</v>
      </c>
      <c r="F177" s="5">
        <v>0.39</v>
      </c>
      <c r="G177" s="5">
        <f t="shared" si="103"/>
        <v>42.9</v>
      </c>
      <c r="H177" s="61"/>
      <c r="I177" s="60">
        <f t="shared" si="104"/>
        <v>0.39</v>
      </c>
      <c r="J177" s="62">
        <f t="shared" si="105"/>
        <v>0</v>
      </c>
      <c r="K177" s="281">
        <f t="shared" si="106"/>
        <v>42.9</v>
      </c>
      <c r="L177" s="62">
        <f t="shared" si="107"/>
        <v>0</v>
      </c>
    </row>
    <row r="178" spans="1:12">
      <c r="A178" s="20">
        <v>0</v>
      </c>
      <c r="B178" s="6" t="s">
        <v>4405</v>
      </c>
      <c r="C178" s="6" t="s">
        <v>4399</v>
      </c>
      <c r="D178" s="6" t="s">
        <v>69</v>
      </c>
      <c r="E178" s="48" t="s">
        <v>59</v>
      </c>
      <c r="F178" s="5">
        <v>0.39</v>
      </c>
      <c r="G178" s="5">
        <f t="shared" si="103"/>
        <v>42.9</v>
      </c>
      <c r="H178" s="61"/>
      <c r="I178" s="60">
        <f t="shared" si="104"/>
        <v>0.39</v>
      </c>
      <c r="J178" s="62">
        <f t="shared" si="105"/>
        <v>0</v>
      </c>
      <c r="K178" s="281">
        <f t="shared" si="106"/>
        <v>42.9</v>
      </c>
      <c r="L178" s="62">
        <f t="shared" si="107"/>
        <v>0</v>
      </c>
    </row>
    <row r="179" spans="1:12">
      <c r="A179" s="20">
        <v>0</v>
      </c>
      <c r="B179" s="6" t="s">
        <v>4406</v>
      </c>
      <c r="C179" s="6" t="s">
        <v>4399</v>
      </c>
      <c r="D179" s="6" t="s">
        <v>71</v>
      </c>
      <c r="E179" s="48" t="s">
        <v>59</v>
      </c>
      <c r="F179" s="5">
        <v>0.39</v>
      </c>
      <c r="G179" s="5">
        <f t="shared" si="103"/>
        <v>42.9</v>
      </c>
      <c r="H179" s="61"/>
      <c r="I179" s="60">
        <f t="shared" si="104"/>
        <v>0.39</v>
      </c>
      <c r="J179" s="62">
        <f t="shared" si="105"/>
        <v>0</v>
      </c>
      <c r="K179" s="281">
        <f t="shared" si="106"/>
        <v>42.9</v>
      </c>
      <c r="L179" s="62">
        <f t="shared" si="107"/>
        <v>0</v>
      </c>
    </row>
    <row r="180" spans="1:12">
      <c r="A180" s="20"/>
      <c r="B180" s="6"/>
      <c r="C180" s="6"/>
      <c r="D180" s="6"/>
      <c r="E180" s="48"/>
      <c r="F180" s="5"/>
      <c r="G180" s="5"/>
      <c r="H180" s="61"/>
      <c r="I180" s="60"/>
      <c r="J180" s="62"/>
      <c r="K180" s="281"/>
      <c r="L180" s="62"/>
    </row>
    <row r="181" spans="1:12">
      <c r="A181" s="20">
        <v>0</v>
      </c>
      <c r="B181" s="6" t="s">
        <v>50</v>
      </c>
      <c r="C181" s="4" t="s">
        <v>2644</v>
      </c>
      <c r="D181" s="4" t="s">
        <v>51</v>
      </c>
      <c r="E181" s="48" t="s">
        <v>52</v>
      </c>
      <c r="F181" s="5">
        <v>0.7</v>
      </c>
      <c r="G181" s="5">
        <f t="shared" ref="G181:G201" si="108">ROUND(F181*Курс_EUR,2)</f>
        <v>77</v>
      </c>
      <c r="H181" s="61"/>
      <c r="I181" s="60">
        <f t="shared" ref="I181:I201" si="109">F181*(1-Скидка_SUNMIGHT)</f>
        <v>0.7</v>
      </c>
      <c r="J181" s="62">
        <f t="shared" ref="J181:J201" si="110">I181*H181</f>
        <v>0</v>
      </c>
      <c r="K181" s="281">
        <f t="shared" ref="K181:K201" si="111">G181*(1-Скидка_SUNMIGHT)</f>
        <v>77</v>
      </c>
      <c r="L181" s="62">
        <f t="shared" ref="L181:L201" si="112">H181*K181</f>
        <v>0</v>
      </c>
    </row>
    <row r="182" spans="1:12">
      <c r="A182" s="20">
        <v>0</v>
      </c>
      <c r="B182" s="6" t="s">
        <v>53</v>
      </c>
      <c r="C182" s="6" t="s">
        <v>2644</v>
      </c>
      <c r="D182" s="6" t="s">
        <v>54</v>
      </c>
      <c r="E182" s="48" t="s">
        <v>52</v>
      </c>
      <c r="F182" s="5">
        <v>0.62</v>
      </c>
      <c r="G182" s="5">
        <f t="shared" si="108"/>
        <v>68.2</v>
      </c>
      <c r="H182" s="61"/>
      <c r="I182" s="60">
        <f t="shared" si="109"/>
        <v>0.62</v>
      </c>
      <c r="J182" s="62">
        <f t="shared" si="110"/>
        <v>0</v>
      </c>
      <c r="K182" s="281">
        <f t="shared" si="111"/>
        <v>68.2</v>
      </c>
      <c r="L182" s="62">
        <f t="shared" si="112"/>
        <v>0</v>
      </c>
    </row>
    <row r="183" spans="1:12">
      <c r="A183" s="20">
        <v>0</v>
      </c>
      <c r="B183" s="6" t="s">
        <v>55</v>
      </c>
      <c r="C183" s="6" t="s">
        <v>2644</v>
      </c>
      <c r="D183" s="6" t="s">
        <v>56</v>
      </c>
      <c r="E183" s="48" t="s">
        <v>52</v>
      </c>
      <c r="F183" s="5">
        <v>0.48</v>
      </c>
      <c r="G183" s="5">
        <f t="shared" si="108"/>
        <v>52.8</v>
      </c>
      <c r="H183" s="61"/>
      <c r="I183" s="60">
        <f t="shared" si="109"/>
        <v>0.48</v>
      </c>
      <c r="J183" s="62">
        <f t="shared" si="110"/>
        <v>0</v>
      </c>
      <c r="K183" s="281">
        <f t="shared" si="111"/>
        <v>52.8</v>
      </c>
      <c r="L183" s="62">
        <f t="shared" si="112"/>
        <v>0</v>
      </c>
    </row>
    <row r="184" spans="1:12">
      <c r="A184" s="20">
        <v>0</v>
      </c>
      <c r="B184" s="6" t="s">
        <v>57</v>
      </c>
      <c r="C184" s="6" t="s">
        <v>2644</v>
      </c>
      <c r="D184" s="6" t="s">
        <v>58</v>
      </c>
      <c r="E184" s="48" t="s">
        <v>59</v>
      </c>
      <c r="F184" s="5">
        <v>0.43</v>
      </c>
      <c r="G184" s="5">
        <f t="shared" si="108"/>
        <v>47.3</v>
      </c>
      <c r="H184" s="61"/>
      <c r="I184" s="60">
        <f t="shared" si="109"/>
        <v>0.43</v>
      </c>
      <c r="J184" s="62">
        <f t="shared" si="110"/>
        <v>0</v>
      </c>
      <c r="K184" s="281">
        <f t="shared" si="111"/>
        <v>47.3</v>
      </c>
      <c r="L184" s="62">
        <f t="shared" si="112"/>
        <v>0</v>
      </c>
    </row>
    <row r="185" spans="1:12">
      <c r="A185" s="20">
        <v>0</v>
      </c>
      <c r="B185" s="6" t="s">
        <v>60</v>
      </c>
      <c r="C185" s="6" t="s">
        <v>2644</v>
      </c>
      <c r="D185" s="6" t="s">
        <v>61</v>
      </c>
      <c r="E185" s="48" t="s">
        <v>59</v>
      </c>
      <c r="F185" s="5">
        <v>0.39</v>
      </c>
      <c r="G185" s="5">
        <f t="shared" si="108"/>
        <v>42.9</v>
      </c>
      <c r="H185" s="61"/>
      <c r="I185" s="60">
        <f t="shared" si="109"/>
        <v>0.39</v>
      </c>
      <c r="J185" s="62">
        <f t="shared" si="110"/>
        <v>0</v>
      </c>
      <c r="K185" s="281">
        <f t="shared" si="111"/>
        <v>42.9</v>
      </c>
      <c r="L185" s="62">
        <f t="shared" si="112"/>
        <v>0</v>
      </c>
    </row>
    <row r="186" spans="1:12">
      <c r="A186" s="20">
        <v>0</v>
      </c>
      <c r="B186" s="6" t="s">
        <v>62</v>
      </c>
      <c r="C186" s="6" t="s">
        <v>2644</v>
      </c>
      <c r="D186" s="6" t="s">
        <v>63</v>
      </c>
      <c r="E186" s="48" t="s">
        <v>59</v>
      </c>
      <c r="F186" s="5">
        <v>0.39</v>
      </c>
      <c r="G186" s="5">
        <f t="shared" si="108"/>
        <v>42.9</v>
      </c>
      <c r="H186" s="61"/>
      <c r="I186" s="60">
        <f t="shared" si="109"/>
        <v>0.39</v>
      </c>
      <c r="J186" s="62">
        <f t="shared" si="110"/>
        <v>0</v>
      </c>
      <c r="K186" s="281">
        <f t="shared" si="111"/>
        <v>42.9</v>
      </c>
      <c r="L186" s="62">
        <f t="shared" si="112"/>
        <v>0</v>
      </c>
    </row>
    <row r="187" spans="1:12">
      <c r="A187" s="20">
        <v>0</v>
      </c>
      <c r="B187" s="6" t="s">
        <v>64</v>
      </c>
      <c r="C187" s="6" t="s">
        <v>2644</v>
      </c>
      <c r="D187" s="6" t="s">
        <v>65</v>
      </c>
      <c r="E187" s="48" t="s">
        <v>59</v>
      </c>
      <c r="F187" s="5">
        <v>0.39</v>
      </c>
      <c r="G187" s="5">
        <f t="shared" si="108"/>
        <v>42.9</v>
      </c>
      <c r="H187" s="61"/>
      <c r="I187" s="60">
        <f t="shared" si="109"/>
        <v>0.39</v>
      </c>
      <c r="J187" s="62">
        <f t="shared" si="110"/>
        <v>0</v>
      </c>
      <c r="K187" s="281">
        <f t="shared" si="111"/>
        <v>42.9</v>
      </c>
      <c r="L187" s="62">
        <f t="shared" si="112"/>
        <v>0</v>
      </c>
    </row>
    <row r="188" spans="1:12">
      <c r="A188" s="20">
        <v>0</v>
      </c>
      <c r="B188" s="6" t="s">
        <v>66</v>
      </c>
      <c r="C188" s="6" t="s">
        <v>2644</v>
      </c>
      <c r="D188" s="6" t="s">
        <v>67</v>
      </c>
      <c r="E188" s="48" t="s">
        <v>59</v>
      </c>
      <c r="F188" s="5">
        <v>0.39</v>
      </c>
      <c r="G188" s="5">
        <f t="shared" si="108"/>
        <v>42.9</v>
      </c>
      <c r="H188" s="61"/>
      <c r="I188" s="60">
        <f t="shared" si="109"/>
        <v>0.39</v>
      </c>
      <c r="J188" s="62">
        <f t="shared" si="110"/>
        <v>0</v>
      </c>
      <c r="K188" s="281">
        <f t="shared" si="111"/>
        <v>42.9</v>
      </c>
      <c r="L188" s="62">
        <f t="shared" si="112"/>
        <v>0</v>
      </c>
    </row>
    <row r="189" spans="1:12">
      <c r="A189" s="20">
        <v>0</v>
      </c>
      <c r="B189" s="6" t="s">
        <v>68</v>
      </c>
      <c r="C189" s="6" t="s">
        <v>2644</v>
      </c>
      <c r="D189" s="6" t="s">
        <v>69</v>
      </c>
      <c r="E189" s="48" t="s">
        <v>59</v>
      </c>
      <c r="F189" s="5">
        <v>0.39</v>
      </c>
      <c r="G189" s="5">
        <f t="shared" si="108"/>
        <v>42.9</v>
      </c>
      <c r="H189" s="61"/>
      <c r="I189" s="60">
        <f t="shared" si="109"/>
        <v>0.39</v>
      </c>
      <c r="J189" s="62">
        <f t="shared" si="110"/>
        <v>0</v>
      </c>
      <c r="K189" s="281">
        <f t="shared" si="111"/>
        <v>42.9</v>
      </c>
      <c r="L189" s="62">
        <f t="shared" si="112"/>
        <v>0</v>
      </c>
    </row>
    <row r="190" spans="1:12">
      <c r="A190" s="20">
        <v>0</v>
      </c>
      <c r="B190" s="6" t="s">
        <v>70</v>
      </c>
      <c r="C190" s="6" t="s">
        <v>2644</v>
      </c>
      <c r="D190" s="6" t="s">
        <v>71</v>
      </c>
      <c r="E190" s="48" t="s">
        <v>59</v>
      </c>
      <c r="F190" s="5">
        <v>0.39</v>
      </c>
      <c r="G190" s="5">
        <f t="shared" si="108"/>
        <v>42.9</v>
      </c>
      <c r="H190" s="61"/>
      <c r="I190" s="60">
        <f t="shared" si="109"/>
        <v>0.39</v>
      </c>
      <c r="J190" s="62">
        <f t="shared" si="110"/>
        <v>0</v>
      </c>
      <c r="K190" s="281">
        <f t="shared" si="111"/>
        <v>42.9</v>
      </c>
      <c r="L190" s="62">
        <f t="shared" si="112"/>
        <v>0</v>
      </c>
    </row>
    <row r="191" spans="1:12">
      <c r="A191" s="20">
        <v>0</v>
      </c>
      <c r="B191" s="6" t="s">
        <v>72</v>
      </c>
      <c r="C191" s="6" t="s">
        <v>2644</v>
      </c>
      <c r="D191" s="6" t="s">
        <v>73</v>
      </c>
      <c r="E191" s="48" t="s">
        <v>59</v>
      </c>
      <c r="F191" s="5">
        <v>0.39</v>
      </c>
      <c r="G191" s="5">
        <f t="shared" si="108"/>
        <v>42.9</v>
      </c>
      <c r="H191" s="61"/>
      <c r="I191" s="60">
        <f t="shared" si="109"/>
        <v>0.39</v>
      </c>
      <c r="J191" s="62">
        <f t="shared" si="110"/>
        <v>0</v>
      </c>
      <c r="K191" s="281">
        <f t="shared" si="111"/>
        <v>42.9</v>
      </c>
      <c r="L191" s="62">
        <f t="shared" si="112"/>
        <v>0</v>
      </c>
    </row>
    <row r="192" spans="1:12">
      <c r="A192" s="20">
        <v>0</v>
      </c>
      <c r="B192" s="6" t="s">
        <v>74</v>
      </c>
      <c r="C192" s="6" t="s">
        <v>2644</v>
      </c>
      <c r="D192" s="6" t="s">
        <v>75</v>
      </c>
      <c r="E192" s="48" t="s">
        <v>59</v>
      </c>
      <c r="F192" s="5">
        <v>0.39</v>
      </c>
      <c r="G192" s="5">
        <f t="shared" si="108"/>
        <v>42.9</v>
      </c>
      <c r="H192" s="61"/>
      <c r="I192" s="60">
        <f t="shared" si="109"/>
        <v>0.39</v>
      </c>
      <c r="J192" s="62">
        <f t="shared" si="110"/>
        <v>0</v>
      </c>
      <c r="K192" s="281">
        <f t="shared" si="111"/>
        <v>42.9</v>
      </c>
      <c r="L192" s="62">
        <f t="shared" si="112"/>
        <v>0</v>
      </c>
    </row>
    <row r="193" spans="1:12">
      <c r="A193" s="20">
        <v>0</v>
      </c>
      <c r="B193" s="6" t="s">
        <v>76</v>
      </c>
      <c r="C193" s="6" t="s">
        <v>2644</v>
      </c>
      <c r="D193" s="6" t="s">
        <v>77</v>
      </c>
      <c r="E193" s="48" t="s">
        <v>59</v>
      </c>
      <c r="F193" s="5">
        <v>0.39</v>
      </c>
      <c r="G193" s="5">
        <f t="shared" si="108"/>
        <v>42.9</v>
      </c>
      <c r="H193" s="61"/>
      <c r="I193" s="60">
        <f t="shared" si="109"/>
        <v>0.39</v>
      </c>
      <c r="J193" s="62">
        <f t="shared" si="110"/>
        <v>0</v>
      </c>
      <c r="K193" s="281">
        <f t="shared" si="111"/>
        <v>42.9</v>
      </c>
      <c r="L193" s="62">
        <f t="shared" si="112"/>
        <v>0</v>
      </c>
    </row>
    <row r="194" spans="1:12">
      <c r="A194" s="20">
        <v>0</v>
      </c>
      <c r="B194" s="6" t="s">
        <v>78</v>
      </c>
      <c r="C194" s="6" t="s">
        <v>2644</v>
      </c>
      <c r="D194" s="6" t="s">
        <v>79</v>
      </c>
      <c r="E194" s="48" t="s">
        <v>59</v>
      </c>
      <c r="F194" s="5">
        <v>0.39</v>
      </c>
      <c r="G194" s="5">
        <f t="shared" si="108"/>
        <v>42.9</v>
      </c>
      <c r="H194" s="61"/>
      <c r="I194" s="60">
        <f t="shared" si="109"/>
        <v>0.39</v>
      </c>
      <c r="J194" s="62">
        <f t="shared" si="110"/>
        <v>0</v>
      </c>
      <c r="K194" s="281">
        <f t="shared" si="111"/>
        <v>42.9</v>
      </c>
      <c r="L194" s="62">
        <f t="shared" si="112"/>
        <v>0</v>
      </c>
    </row>
    <row r="195" spans="1:12">
      <c r="A195" s="20">
        <v>0</v>
      </c>
      <c r="B195" s="6" t="s">
        <v>80</v>
      </c>
      <c r="C195" s="6" t="s">
        <v>2644</v>
      </c>
      <c r="D195" s="6" t="s">
        <v>81</v>
      </c>
      <c r="E195" s="48" t="s">
        <v>59</v>
      </c>
      <c r="F195" s="5">
        <v>0.39</v>
      </c>
      <c r="G195" s="5">
        <f t="shared" si="108"/>
        <v>42.9</v>
      </c>
      <c r="H195" s="61"/>
      <c r="I195" s="60">
        <f t="shared" si="109"/>
        <v>0.39</v>
      </c>
      <c r="J195" s="62">
        <f t="shared" si="110"/>
        <v>0</v>
      </c>
      <c r="K195" s="281">
        <f t="shared" si="111"/>
        <v>42.9</v>
      </c>
      <c r="L195" s="62">
        <f t="shared" si="112"/>
        <v>0</v>
      </c>
    </row>
    <row r="196" spans="1:12">
      <c r="A196" s="20">
        <v>0</v>
      </c>
      <c r="B196" s="6" t="s">
        <v>82</v>
      </c>
      <c r="C196" s="6" t="s">
        <v>2644</v>
      </c>
      <c r="D196" s="6" t="s">
        <v>83</v>
      </c>
      <c r="E196" s="48" t="s">
        <v>59</v>
      </c>
      <c r="F196" s="5">
        <v>0.39</v>
      </c>
      <c r="G196" s="5">
        <f t="shared" si="108"/>
        <v>42.9</v>
      </c>
      <c r="H196" s="61"/>
      <c r="I196" s="60">
        <f t="shared" si="109"/>
        <v>0.39</v>
      </c>
      <c r="J196" s="62">
        <f t="shared" si="110"/>
        <v>0</v>
      </c>
      <c r="K196" s="281">
        <f t="shared" si="111"/>
        <v>42.9</v>
      </c>
      <c r="L196" s="62">
        <f t="shared" si="112"/>
        <v>0</v>
      </c>
    </row>
    <row r="197" spans="1:12">
      <c r="A197" s="20">
        <v>0</v>
      </c>
      <c r="B197" s="6" t="s">
        <v>3277</v>
      </c>
      <c r="C197" s="6" t="s">
        <v>2645</v>
      </c>
      <c r="D197" s="6" t="s">
        <v>84</v>
      </c>
      <c r="E197" s="48" t="s">
        <v>59</v>
      </c>
      <c r="F197" s="5">
        <v>0.54</v>
      </c>
      <c r="G197" s="5">
        <f t="shared" si="108"/>
        <v>59.4</v>
      </c>
      <c r="H197" s="61"/>
      <c r="I197" s="60">
        <f t="shared" si="109"/>
        <v>0.54</v>
      </c>
      <c r="J197" s="62">
        <f t="shared" si="110"/>
        <v>0</v>
      </c>
      <c r="K197" s="281">
        <f t="shared" si="111"/>
        <v>59.4</v>
      </c>
      <c r="L197" s="62">
        <f t="shared" si="112"/>
        <v>0</v>
      </c>
    </row>
    <row r="198" spans="1:12">
      <c r="A198" s="20">
        <v>0</v>
      </c>
      <c r="B198" s="6" t="s">
        <v>3278</v>
      </c>
      <c r="C198" s="6" t="s">
        <v>2645</v>
      </c>
      <c r="D198" s="6" t="s">
        <v>85</v>
      </c>
      <c r="E198" s="48" t="s">
        <v>59</v>
      </c>
      <c r="F198" s="5">
        <v>0.54</v>
      </c>
      <c r="G198" s="5">
        <f t="shared" si="108"/>
        <v>59.4</v>
      </c>
      <c r="H198" s="61"/>
      <c r="I198" s="60">
        <f t="shared" si="109"/>
        <v>0.54</v>
      </c>
      <c r="J198" s="62">
        <f t="shared" si="110"/>
        <v>0</v>
      </c>
      <c r="K198" s="281">
        <f t="shared" si="111"/>
        <v>59.4</v>
      </c>
      <c r="L198" s="62">
        <f t="shared" si="112"/>
        <v>0</v>
      </c>
    </row>
    <row r="199" spans="1:12">
      <c r="A199" s="20">
        <v>0</v>
      </c>
      <c r="B199" s="6" t="s">
        <v>3279</v>
      </c>
      <c r="C199" s="6" t="s">
        <v>2645</v>
      </c>
      <c r="D199" s="6" t="s">
        <v>86</v>
      </c>
      <c r="E199" s="48" t="s">
        <v>59</v>
      </c>
      <c r="F199" s="5">
        <v>0.54</v>
      </c>
      <c r="G199" s="5">
        <f t="shared" si="108"/>
        <v>59.4</v>
      </c>
      <c r="H199" s="61"/>
      <c r="I199" s="60">
        <f t="shared" si="109"/>
        <v>0.54</v>
      </c>
      <c r="J199" s="62">
        <f t="shared" si="110"/>
        <v>0</v>
      </c>
      <c r="K199" s="281">
        <f t="shared" si="111"/>
        <v>59.4</v>
      </c>
      <c r="L199" s="62">
        <f t="shared" si="112"/>
        <v>0</v>
      </c>
    </row>
    <row r="200" spans="1:12">
      <c r="A200" s="20">
        <v>0</v>
      </c>
      <c r="B200" s="6" t="s">
        <v>3280</v>
      </c>
      <c r="C200" s="6" t="s">
        <v>2645</v>
      </c>
      <c r="D200" s="6" t="s">
        <v>87</v>
      </c>
      <c r="E200" s="48" t="s">
        <v>59</v>
      </c>
      <c r="F200" s="5">
        <v>0.54</v>
      </c>
      <c r="G200" s="5">
        <f t="shared" si="108"/>
        <v>59.4</v>
      </c>
      <c r="H200" s="61"/>
      <c r="I200" s="60">
        <f t="shared" si="109"/>
        <v>0.54</v>
      </c>
      <c r="J200" s="62">
        <f t="shared" si="110"/>
        <v>0</v>
      </c>
      <c r="K200" s="281">
        <f t="shared" si="111"/>
        <v>59.4</v>
      </c>
      <c r="L200" s="62">
        <f t="shared" si="112"/>
        <v>0</v>
      </c>
    </row>
    <row r="201" spans="1:12">
      <c r="A201" s="20">
        <v>0</v>
      </c>
      <c r="B201" s="6" t="s">
        <v>3281</v>
      </c>
      <c r="C201" s="6" t="s">
        <v>2645</v>
      </c>
      <c r="D201" s="6" t="s">
        <v>88</v>
      </c>
      <c r="E201" s="48" t="s">
        <v>59</v>
      </c>
      <c r="F201" s="5">
        <v>0.54</v>
      </c>
      <c r="G201" s="5">
        <f t="shared" si="108"/>
        <v>59.4</v>
      </c>
      <c r="H201" s="61"/>
      <c r="I201" s="60">
        <f t="shared" si="109"/>
        <v>0.54</v>
      </c>
      <c r="J201" s="62">
        <f t="shared" si="110"/>
        <v>0</v>
      </c>
      <c r="K201" s="281">
        <f t="shared" si="111"/>
        <v>59.4</v>
      </c>
      <c r="L201" s="62">
        <f t="shared" si="112"/>
        <v>0</v>
      </c>
    </row>
    <row r="202" spans="1:12">
      <c r="A202" s="20"/>
      <c r="B202" s="6"/>
      <c r="C202" s="6"/>
      <c r="D202" s="6"/>
      <c r="E202" s="48"/>
      <c r="F202" s="113"/>
      <c r="G202" s="113"/>
      <c r="H202" s="61"/>
      <c r="I202" s="60"/>
      <c r="J202" s="62"/>
      <c r="K202" s="281"/>
      <c r="L202" s="62"/>
    </row>
    <row r="203" spans="1:12">
      <c r="A203" s="20">
        <v>0</v>
      </c>
      <c r="B203" s="6" t="s">
        <v>4407</v>
      </c>
      <c r="C203" s="6" t="s">
        <v>4408</v>
      </c>
      <c r="D203" s="6" t="s">
        <v>56</v>
      </c>
      <c r="E203" s="48" t="s">
        <v>52</v>
      </c>
      <c r="F203" s="7">
        <v>0.6</v>
      </c>
      <c r="G203" s="5">
        <f t="shared" ref="G203:G210" si="113">ROUND(F203*Курс_EUR,2)</f>
        <v>66</v>
      </c>
      <c r="H203" s="61"/>
      <c r="I203" s="60">
        <f t="shared" ref="I203:I210" si="114">F203*(1-Скидка_SUNMIGHT)</f>
        <v>0.6</v>
      </c>
      <c r="J203" s="62">
        <f t="shared" ref="J203:J210" si="115">I203*H203</f>
        <v>0</v>
      </c>
      <c r="K203" s="281">
        <f t="shared" ref="K203:K210" si="116">G203*(1-Скидка_SUNMIGHT)</f>
        <v>66</v>
      </c>
      <c r="L203" s="62">
        <f t="shared" ref="L203:L210" si="117">H203*K203</f>
        <v>0</v>
      </c>
    </row>
    <row r="204" spans="1:12">
      <c r="A204" s="20">
        <v>0</v>
      </c>
      <c r="B204" s="6" t="s">
        <v>4409</v>
      </c>
      <c r="C204" s="6" t="s">
        <v>4408</v>
      </c>
      <c r="D204" s="6" t="s">
        <v>58</v>
      </c>
      <c r="E204" s="48" t="s">
        <v>59</v>
      </c>
      <c r="F204" s="7">
        <v>0.56000000000000005</v>
      </c>
      <c r="G204" s="5">
        <f t="shared" si="113"/>
        <v>61.6</v>
      </c>
      <c r="H204" s="61"/>
      <c r="I204" s="60">
        <f t="shared" si="114"/>
        <v>0.56000000000000005</v>
      </c>
      <c r="J204" s="62">
        <f t="shared" si="115"/>
        <v>0</v>
      </c>
      <c r="K204" s="281">
        <f t="shared" si="116"/>
        <v>61.6</v>
      </c>
      <c r="L204" s="62">
        <f t="shared" si="117"/>
        <v>0</v>
      </c>
    </row>
    <row r="205" spans="1:12">
      <c r="A205" s="20">
        <v>0</v>
      </c>
      <c r="B205" s="6" t="s">
        <v>4410</v>
      </c>
      <c r="C205" s="6" t="s">
        <v>4408</v>
      </c>
      <c r="D205" s="6" t="s">
        <v>61</v>
      </c>
      <c r="E205" s="48" t="s">
        <v>59</v>
      </c>
      <c r="F205" s="7">
        <v>0.52</v>
      </c>
      <c r="G205" s="5">
        <f t="shared" si="113"/>
        <v>57.2</v>
      </c>
      <c r="H205" s="61"/>
      <c r="I205" s="60">
        <f t="shared" si="114"/>
        <v>0.52</v>
      </c>
      <c r="J205" s="62">
        <f t="shared" si="115"/>
        <v>0</v>
      </c>
      <c r="K205" s="281">
        <f t="shared" si="116"/>
        <v>57.2</v>
      </c>
      <c r="L205" s="62">
        <f t="shared" si="117"/>
        <v>0</v>
      </c>
    </row>
    <row r="206" spans="1:12">
      <c r="A206" s="20">
        <v>0</v>
      </c>
      <c r="B206" s="6" t="s">
        <v>4411</v>
      </c>
      <c r="C206" s="6" t="s">
        <v>4408</v>
      </c>
      <c r="D206" s="6" t="s">
        <v>63</v>
      </c>
      <c r="E206" s="48" t="s">
        <v>59</v>
      </c>
      <c r="F206" s="7">
        <v>0.52</v>
      </c>
      <c r="G206" s="5">
        <f t="shared" si="113"/>
        <v>57.2</v>
      </c>
      <c r="H206" s="61"/>
      <c r="I206" s="60">
        <f t="shared" si="114"/>
        <v>0.52</v>
      </c>
      <c r="J206" s="62">
        <f t="shared" si="115"/>
        <v>0</v>
      </c>
      <c r="K206" s="281">
        <f t="shared" si="116"/>
        <v>57.2</v>
      </c>
      <c r="L206" s="62">
        <f t="shared" si="117"/>
        <v>0</v>
      </c>
    </row>
    <row r="207" spans="1:12">
      <c r="A207" s="20">
        <v>0</v>
      </c>
      <c r="B207" s="6" t="s">
        <v>4412</v>
      </c>
      <c r="C207" s="6" t="s">
        <v>4408</v>
      </c>
      <c r="D207" s="6" t="s">
        <v>65</v>
      </c>
      <c r="E207" s="48" t="s">
        <v>59</v>
      </c>
      <c r="F207" s="7">
        <v>0.52</v>
      </c>
      <c r="G207" s="5">
        <f t="shared" si="113"/>
        <v>57.2</v>
      </c>
      <c r="H207" s="61"/>
      <c r="I207" s="60">
        <f t="shared" si="114"/>
        <v>0.52</v>
      </c>
      <c r="J207" s="62">
        <f t="shared" si="115"/>
        <v>0</v>
      </c>
      <c r="K207" s="281">
        <f t="shared" si="116"/>
        <v>57.2</v>
      </c>
      <c r="L207" s="62">
        <f t="shared" si="117"/>
        <v>0</v>
      </c>
    </row>
    <row r="208" spans="1:12">
      <c r="A208" s="20">
        <v>0</v>
      </c>
      <c r="B208" s="6" t="s">
        <v>4413</v>
      </c>
      <c r="C208" s="6" t="s">
        <v>4408</v>
      </c>
      <c r="D208" s="6" t="s">
        <v>67</v>
      </c>
      <c r="E208" s="48" t="s">
        <v>59</v>
      </c>
      <c r="F208" s="7">
        <v>0.52</v>
      </c>
      <c r="G208" s="5">
        <f t="shared" si="113"/>
        <v>57.2</v>
      </c>
      <c r="H208" s="61"/>
      <c r="I208" s="60">
        <f t="shared" si="114"/>
        <v>0.52</v>
      </c>
      <c r="J208" s="62">
        <f t="shared" si="115"/>
        <v>0</v>
      </c>
      <c r="K208" s="281">
        <f t="shared" si="116"/>
        <v>57.2</v>
      </c>
      <c r="L208" s="62">
        <f t="shared" si="117"/>
        <v>0</v>
      </c>
    </row>
    <row r="209" spans="1:12">
      <c r="A209" s="20">
        <v>0</v>
      </c>
      <c r="B209" s="6" t="s">
        <v>4414</v>
      </c>
      <c r="C209" s="6" t="s">
        <v>4408</v>
      </c>
      <c r="D209" s="6" t="s">
        <v>69</v>
      </c>
      <c r="E209" s="48" t="s">
        <v>59</v>
      </c>
      <c r="F209" s="7">
        <v>0.52</v>
      </c>
      <c r="G209" s="5">
        <f t="shared" si="113"/>
        <v>57.2</v>
      </c>
      <c r="H209" s="61"/>
      <c r="I209" s="60">
        <f t="shared" si="114"/>
        <v>0.52</v>
      </c>
      <c r="J209" s="62">
        <f t="shared" si="115"/>
        <v>0</v>
      </c>
      <c r="K209" s="281">
        <f t="shared" si="116"/>
        <v>57.2</v>
      </c>
      <c r="L209" s="62">
        <f t="shared" si="117"/>
        <v>0</v>
      </c>
    </row>
    <row r="210" spans="1:12">
      <c r="A210" s="20">
        <v>0</v>
      </c>
      <c r="B210" s="6" t="s">
        <v>4415</v>
      </c>
      <c r="C210" s="6" t="s">
        <v>4408</v>
      </c>
      <c r="D210" s="6" t="s">
        <v>71</v>
      </c>
      <c r="E210" s="48" t="s">
        <v>59</v>
      </c>
      <c r="F210" s="7">
        <v>0.52</v>
      </c>
      <c r="G210" s="5">
        <f t="shared" si="113"/>
        <v>57.2</v>
      </c>
      <c r="H210" s="61"/>
      <c r="I210" s="60">
        <f t="shared" si="114"/>
        <v>0.52</v>
      </c>
      <c r="J210" s="62">
        <f t="shared" si="115"/>
        <v>0</v>
      </c>
      <c r="K210" s="281">
        <f t="shared" si="116"/>
        <v>57.2</v>
      </c>
      <c r="L210" s="62">
        <f t="shared" si="117"/>
        <v>0</v>
      </c>
    </row>
    <row r="211" spans="1:12">
      <c r="A211" s="20"/>
      <c r="B211" s="6"/>
      <c r="C211" s="6"/>
      <c r="D211" s="6"/>
      <c r="E211" s="48"/>
      <c r="F211" s="7"/>
      <c r="G211" s="7"/>
      <c r="H211" s="61"/>
      <c r="I211" s="60"/>
      <c r="J211" s="62"/>
      <c r="K211" s="281"/>
      <c r="L211" s="62"/>
    </row>
    <row r="212" spans="1:12">
      <c r="A212" s="20">
        <v>0</v>
      </c>
      <c r="B212" s="6" t="s">
        <v>89</v>
      </c>
      <c r="C212" s="6" t="s">
        <v>2646</v>
      </c>
      <c r="D212" s="6" t="s">
        <v>51</v>
      </c>
      <c r="E212" s="48" t="s">
        <v>52</v>
      </c>
      <c r="F212" s="7">
        <v>0.96</v>
      </c>
      <c r="G212" s="5">
        <f t="shared" ref="G212:G232" si="118">ROUND(F212*Курс_EUR,2)</f>
        <v>105.6</v>
      </c>
      <c r="H212" s="61"/>
      <c r="I212" s="60">
        <f t="shared" ref="I212:I232" si="119">F212*(1-Скидка_SUNMIGHT)</f>
        <v>0.96</v>
      </c>
      <c r="J212" s="62">
        <f t="shared" ref="J212:J232" si="120">I212*H212</f>
        <v>0</v>
      </c>
      <c r="K212" s="281">
        <f t="shared" ref="K212:K232" si="121">G212*(1-Скидка_SUNMIGHT)</f>
        <v>105.6</v>
      </c>
      <c r="L212" s="62">
        <f t="shared" ref="L212:L232" si="122">H212*K212</f>
        <v>0</v>
      </c>
    </row>
    <row r="213" spans="1:12">
      <c r="A213" s="20">
        <v>0</v>
      </c>
      <c r="B213" s="6" t="s">
        <v>90</v>
      </c>
      <c r="C213" s="6" t="s">
        <v>2646</v>
      </c>
      <c r="D213" s="6" t="s">
        <v>54</v>
      </c>
      <c r="E213" s="48" t="s">
        <v>52</v>
      </c>
      <c r="F213" s="7">
        <v>0.88</v>
      </c>
      <c r="G213" s="5">
        <f t="shared" si="118"/>
        <v>96.8</v>
      </c>
      <c r="H213" s="61"/>
      <c r="I213" s="60">
        <f t="shared" si="119"/>
        <v>0.88</v>
      </c>
      <c r="J213" s="62">
        <f t="shared" si="120"/>
        <v>0</v>
      </c>
      <c r="K213" s="281">
        <f t="shared" si="121"/>
        <v>96.8</v>
      </c>
      <c r="L213" s="62">
        <f t="shared" si="122"/>
        <v>0</v>
      </c>
    </row>
    <row r="214" spans="1:12">
      <c r="A214" s="20">
        <v>0</v>
      </c>
      <c r="B214" s="6" t="s">
        <v>91</v>
      </c>
      <c r="C214" s="6" t="s">
        <v>2646</v>
      </c>
      <c r="D214" s="6" t="s">
        <v>56</v>
      </c>
      <c r="E214" s="48" t="s">
        <v>52</v>
      </c>
      <c r="F214" s="7">
        <v>0.6</v>
      </c>
      <c r="G214" s="5">
        <f t="shared" si="118"/>
        <v>66</v>
      </c>
      <c r="H214" s="61"/>
      <c r="I214" s="60">
        <f t="shared" si="119"/>
        <v>0.6</v>
      </c>
      <c r="J214" s="62">
        <f t="shared" si="120"/>
        <v>0</v>
      </c>
      <c r="K214" s="281">
        <f t="shared" si="121"/>
        <v>66</v>
      </c>
      <c r="L214" s="62">
        <f t="shared" si="122"/>
        <v>0</v>
      </c>
    </row>
    <row r="215" spans="1:12">
      <c r="A215" s="20">
        <v>0</v>
      </c>
      <c r="B215" s="6" t="s">
        <v>92</v>
      </c>
      <c r="C215" s="6" t="s">
        <v>2646</v>
      </c>
      <c r="D215" s="6" t="s">
        <v>58</v>
      </c>
      <c r="E215" s="48" t="s">
        <v>59</v>
      </c>
      <c r="F215" s="7">
        <v>0.56000000000000005</v>
      </c>
      <c r="G215" s="5">
        <f t="shared" si="118"/>
        <v>61.6</v>
      </c>
      <c r="H215" s="61"/>
      <c r="I215" s="60">
        <f t="shared" si="119"/>
        <v>0.56000000000000005</v>
      </c>
      <c r="J215" s="62">
        <f t="shared" si="120"/>
        <v>0</v>
      </c>
      <c r="K215" s="281">
        <f t="shared" si="121"/>
        <v>61.6</v>
      </c>
      <c r="L215" s="62">
        <f t="shared" si="122"/>
        <v>0</v>
      </c>
    </row>
    <row r="216" spans="1:12">
      <c r="A216" s="20">
        <v>0</v>
      </c>
      <c r="B216" s="6" t="s">
        <v>93</v>
      </c>
      <c r="C216" s="6" t="s">
        <v>2646</v>
      </c>
      <c r="D216" s="6" t="s">
        <v>61</v>
      </c>
      <c r="E216" s="48" t="s">
        <v>59</v>
      </c>
      <c r="F216" s="7">
        <v>0.52</v>
      </c>
      <c r="G216" s="5">
        <f t="shared" si="118"/>
        <v>57.2</v>
      </c>
      <c r="H216" s="61"/>
      <c r="I216" s="60">
        <f t="shared" si="119"/>
        <v>0.52</v>
      </c>
      <c r="J216" s="62">
        <f t="shared" si="120"/>
        <v>0</v>
      </c>
      <c r="K216" s="281">
        <f t="shared" si="121"/>
        <v>57.2</v>
      </c>
      <c r="L216" s="62">
        <f t="shared" si="122"/>
        <v>0</v>
      </c>
    </row>
    <row r="217" spans="1:12">
      <c r="A217" s="20">
        <v>0</v>
      </c>
      <c r="B217" s="6" t="s">
        <v>94</v>
      </c>
      <c r="C217" s="6" t="s">
        <v>2646</v>
      </c>
      <c r="D217" s="6" t="s">
        <v>63</v>
      </c>
      <c r="E217" s="48" t="s">
        <v>59</v>
      </c>
      <c r="F217" s="7">
        <v>0.52</v>
      </c>
      <c r="G217" s="5">
        <f t="shared" si="118"/>
        <v>57.2</v>
      </c>
      <c r="H217" s="61"/>
      <c r="I217" s="60">
        <f t="shared" si="119"/>
        <v>0.52</v>
      </c>
      <c r="J217" s="62">
        <f t="shared" si="120"/>
        <v>0</v>
      </c>
      <c r="K217" s="281">
        <f t="shared" si="121"/>
        <v>57.2</v>
      </c>
      <c r="L217" s="62">
        <f t="shared" si="122"/>
        <v>0</v>
      </c>
    </row>
    <row r="218" spans="1:12">
      <c r="A218" s="20">
        <v>0</v>
      </c>
      <c r="B218" s="6" t="s">
        <v>95</v>
      </c>
      <c r="C218" s="6" t="s">
        <v>2646</v>
      </c>
      <c r="D218" s="6" t="s">
        <v>65</v>
      </c>
      <c r="E218" s="48" t="s">
        <v>59</v>
      </c>
      <c r="F218" s="7">
        <v>0.52</v>
      </c>
      <c r="G218" s="5">
        <f t="shared" si="118"/>
        <v>57.2</v>
      </c>
      <c r="H218" s="61"/>
      <c r="I218" s="60">
        <f t="shared" si="119"/>
        <v>0.52</v>
      </c>
      <c r="J218" s="62">
        <f t="shared" si="120"/>
        <v>0</v>
      </c>
      <c r="K218" s="281">
        <f t="shared" si="121"/>
        <v>57.2</v>
      </c>
      <c r="L218" s="62">
        <f t="shared" si="122"/>
        <v>0</v>
      </c>
    </row>
    <row r="219" spans="1:12">
      <c r="A219" s="20">
        <v>0</v>
      </c>
      <c r="B219" s="6" t="s">
        <v>96</v>
      </c>
      <c r="C219" s="6" t="s">
        <v>2646</v>
      </c>
      <c r="D219" s="6" t="s">
        <v>67</v>
      </c>
      <c r="E219" s="48" t="s">
        <v>59</v>
      </c>
      <c r="F219" s="7">
        <v>0.52</v>
      </c>
      <c r="G219" s="5">
        <f t="shared" si="118"/>
        <v>57.2</v>
      </c>
      <c r="H219" s="61"/>
      <c r="I219" s="60">
        <f t="shared" si="119"/>
        <v>0.52</v>
      </c>
      <c r="J219" s="62">
        <f t="shared" si="120"/>
        <v>0</v>
      </c>
      <c r="K219" s="281">
        <f t="shared" si="121"/>
        <v>57.2</v>
      </c>
      <c r="L219" s="62">
        <f t="shared" si="122"/>
        <v>0</v>
      </c>
    </row>
    <row r="220" spans="1:12">
      <c r="A220" s="20">
        <v>0</v>
      </c>
      <c r="B220" s="6" t="s">
        <v>97</v>
      </c>
      <c r="C220" s="6" t="s">
        <v>2646</v>
      </c>
      <c r="D220" s="6" t="s">
        <v>69</v>
      </c>
      <c r="E220" s="48" t="s">
        <v>59</v>
      </c>
      <c r="F220" s="7">
        <v>0.52</v>
      </c>
      <c r="G220" s="5">
        <f t="shared" si="118"/>
        <v>57.2</v>
      </c>
      <c r="H220" s="61"/>
      <c r="I220" s="60">
        <f t="shared" si="119"/>
        <v>0.52</v>
      </c>
      <c r="J220" s="62">
        <f t="shared" si="120"/>
        <v>0</v>
      </c>
      <c r="K220" s="281">
        <f t="shared" si="121"/>
        <v>57.2</v>
      </c>
      <c r="L220" s="62">
        <f t="shared" si="122"/>
        <v>0</v>
      </c>
    </row>
    <row r="221" spans="1:12">
      <c r="A221" s="20">
        <v>0</v>
      </c>
      <c r="B221" s="6" t="s">
        <v>98</v>
      </c>
      <c r="C221" s="6" t="s">
        <v>2646</v>
      </c>
      <c r="D221" s="6" t="s">
        <v>71</v>
      </c>
      <c r="E221" s="48" t="s">
        <v>59</v>
      </c>
      <c r="F221" s="7">
        <v>0.52</v>
      </c>
      <c r="G221" s="5">
        <f t="shared" si="118"/>
        <v>57.2</v>
      </c>
      <c r="H221" s="61"/>
      <c r="I221" s="60">
        <f t="shared" si="119"/>
        <v>0.52</v>
      </c>
      <c r="J221" s="62">
        <f t="shared" si="120"/>
        <v>0</v>
      </c>
      <c r="K221" s="281">
        <f t="shared" si="121"/>
        <v>57.2</v>
      </c>
      <c r="L221" s="62">
        <f t="shared" si="122"/>
        <v>0</v>
      </c>
    </row>
    <row r="222" spans="1:12">
      <c r="A222" s="20">
        <v>0</v>
      </c>
      <c r="B222" s="6" t="s">
        <v>99</v>
      </c>
      <c r="C222" s="6" t="s">
        <v>2646</v>
      </c>
      <c r="D222" s="6" t="s">
        <v>73</v>
      </c>
      <c r="E222" s="48" t="s">
        <v>59</v>
      </c>
      <c r="F222" s="7">
        <v>0.52</v>
      </c>
      <c r="G222" s="5">
        <f t="shared" si="118"/>
        <v>57.2</v>
      </c>
      <c r="H222" s="61"/>
      <c r="I222" s="60">
        <f t="shared" si="119"/>
        <v>0.52</v>
      </c>
      <c r="J222" s="62">
        <f t="shared" si="120"/>
        <v>0</v>
      </c>
      <c r="K222" s="281">
        <f t="shared" si="121"/>
        <v>57.2</v>
      </c>
      <c r="L222" s="62">
        <f t="shared" si="122"/>
        <v>0</v>
      </c>
    </row>
    <row r="223" spans="1:12">
      <c r="A223" s="20">
        <v>0</v>
      </c>
      <c r="B223" s="6" t="s">
        <v>100</v>
      </c>
      <c r="C223" s="6" t="s">
        <v>2646</v>
      </c>
      <c r="D223" s="6" t="s">
        <v>75</v>
      </c>
      <c r="E223" s="48" t="s">
        <v>59</v>
      </c>
      <c r="F223" s="7">
        <v>0.52</v>
      </c>
      <c r="G223" s="5">
        <f t="shared" si="118"/>
        <v>57.2</v>
      </c>
      <c r="H223" s="61"/>
      <c r="I223" s="60">
        <f t="shared" si="119"/>
        <v>0.52</v>
      </c>
      <c r="J223" s="62">
        <f t="shared" si="120"/>
        <v>0</v>
      </c>
      <c r="K223" s="281">
        <f t="shared" si="121"/>
        <v>57.2</v>
      </c>
      <c r="L223" s="62">
        <f t="shared" si="122"/>
        <v>0</v>
      </c>
    </row>
    <row r="224" spans="1:12">
      <c r="A224" s="20">
        <v>0</v>
      </c>
      <c r="B224" s="6" t="s">
        <v>101</v>
      </c>
      <c r="C224" s="6" t="s">
        <v>2646</v>
      </c>
      <c r="D224" s="6" t="s">
        <v>77</v>
      </c>
      <c r="E224" s="48" t="s">
        <v>59</v>
      </c>
      <c r="F224" s="7">
        <v>0.52</v>
      </c>
      <c r="G224" s="5">
        <f t="shared" si="118"/>
        <v>57.2</v>
      </c>
      <c r="H224" s="61"/>
      <c r="I224" s="60">
        <f t="shared" si="119"/>
        <v>0.52</v>
      </c>
      <c r="J224" s="62">
        <f t="shared" si="120"/>
        <v>0</v>
      </c>
      <c r="K224" s="281">
        <f t="shared" si="121"/>
        <v>57.2</v>
      </c>
      <c r="L224" s="62">
        <f t="shared" si="122"/>
        <v>0</v>
      </c>
    </row>
    <row r="225" spans="1:12">
      <c r="A225" s="20">
        <v>0</v>
      </c>
      <c r="B225" s="6" t="s">
        <v>102</v>
      </c>
      <c r="C225" s="6" t="s">
        <v>2646</v>
      </c>
      <c r="D225" s="6" t="s">
        <v>79</v>
      </c>
      <c r="E225" s="48" t="s">
        <v>59</v>
      </c>
      <c r="F225" s="7">
        <v>0.52</v>
      </c>
      <c r="G225" s="5">
        <f t="shared" si="118"/>
        <v>57.2</v>
      </c>
      <c r="H225" s="61"/>
      <c r="I225" s="60">
        <f t="shared" si="119"/>
        <v>0.52</v>
      </c>
      <c r="J225" s="62">
        <f t="shared" si="120"/>
        <v>0</v>
      </c>
      <c r="K225" s="281">
        <f t="shared" si="121"/>
        <v>57.2</v>
      </c>
      <c r="L225" s="62">
        <f t="shared" si="122"/>
        <v>0</v>
      </c>
    </row>
    <row r="226" spans="1:12">
      <c r="A226" s="20">
        <v>0</v>
      </c>
      <c r="B226" s="6" t="s">
        <v>103</v>
      </c>
      <c r="C226" s="6" t="s">
        <v>2646</v>
      </c>
      <c r="D226" s="6" t="s">
        <v>81</v>
      </c>
      <c r="E226" s="48" t="s">
        <v>59</v>
      </c>
      <c r="F226" s="7">
        <v>0.52</v>
      </c>
      <c r="G226" s="5">
        <f t="shared" si="118"/>
        <v>57.2</v>
      </c>
      <c r="H226" s="61"/>
      <c r="I226" s="60">
        <f t="shared" si="119"/>
        <v>0.52</v>
      </c>
      <c r="J226" s="62">
        <f t="shared" si="120"/>
        <v>0</v>
      </c>
      <c r="K226" s="281">
        <f t="shared" si="121"/>
        <v>57.2</v>
      </c>
      <c r="L226" s="62">
        <f t="shared" si="122"/>
        <v>0</v>
      </c>
    </row>
    <row r="227" spans="1:12">
      <c r="A227" s="20">
        <v>0</v>
      </c>
      <c r="B227" s="6" t="s">
        <v>104</v>
      </c>
      <c r="C227" s="6" t="s">
        <v>2646</v>
      </c>
      <c r="D227" s="6" t="s">
        <v>83</v>
      </c>
      <c r="E227" s="48" t="s">
        <v>59</v>
      </c>
      <c r="F227" s="7">
        <v>0.52</v>
      </c>
      <c r="G227" s="5">
        <f t="shared" si="118"/>
        <v>57.2</v>
      </c>
      <c r="H227" s="61"/>
      <c r="I227" s="60">
        <f t="shared" si="119"/>
        <v>0.52</v>
      </c>
      <c r="J227" s="62">
        <f t="shared" si="120"/>
        <v>0</v>
      </c>
      <c r="K227" s="281">
        <f t="shared" si="121"/>
        <v>57.2</v>
      </c>
      <c r="L227" s="62">
        <f t="shared" si="122"/>
        <v>0</v>
      </c>
    </row>
    <row r="228" spans="1:12">
      <c r="A228" s="20">
        <v>0</v>
      </c>
      <c r="B228" s="6" t="s">
        <v>3282</v>
      </c>
      <c r="C228" s="6" t="s">
        <v>2647</v>
      </c>
      <c r="D228" s="6" t="s">
        <v>84</v>
      </c>
      <c r="E228" s="48" t="s">
        <v>59</v>
      </c>
      <c r="F228" s="7">
        <v>0.67</v>
      </c>
      <c r="G228" s="5">
        <f t="shared" si="118"/>
        <v>73.7</v>
      </c>
      <c r="H228" s="61"/>
      <c r="I228" s="60">
        <f t="shared" si="119"/>
        <v>0.67</v>
      </c>
      <c r="J228" s="62">
        <f t="shared" si="120"/>
        <v>0</v>
      </c>
      <c r="K228" s="281">
        <f t="shared" si="121"/>
        <v>73.7</v>
      </c>
      <c r="L228" s="62">
        <f t="shared" si="122"/>
        <v>0</v>
      </c>
    </row>
    <row r="229" spans="1:12">
      <c r="A229" s="20">
        <v>0</v>
      </c>
      <c r="B229" s="6" t="s">
        <v>3283</v>
      </c>
      <c r="C229" s="6" t="s">
        <v>2647</v>
      </c>
      <c r="D229" s="6" t="s">
        <v>85</v>
      </c>
      <c r="E229" s="48" t="s">
        <v>59</v>
      </c>
      <c r="F229" s="7">
        <v>0.67</v>
      </c>
      <c r="G229" s="5">
        <f t="shared" si="118"/>
        <v>73.7</v>
      </c>
      <c r="H229" s="61"/>
      <c r="I229" s="60">
        <f t="shared" si="119"/>
        <v>0.67</v>
      </c>
      <c r="J229" s="62">
        <f t="shared" si="120"/>
        <v>0</v>
      </c>
      <c r="K229" s="281">
        <f t="shared" si="121"/>
        <v>73.7</v>
      </c>
      <c r="L229" s="62">
        <f t="shared" si="122"/>
        <v>0</v>
      </c>
    </row>
    <row r="230" spans="1:12">
      <c r="A230" s="20">
        <v>0</v>
      </c>
      <c r="B230" s="6" t="s">
        <v>3284</v>
      </c>
      <c r="C230" s="6" t="s">
        <v>2647</v>
      </c>
      <c r="D230" s="6" t="s">
        <v>86</v>
      </c>
      <c r="E230" s="48" t="s">
        <v>59</v>
      </c>
      <c r="F230" s="7">
        <v>0.67</v>
      </c>
      <c r="G230" s="5">
        <f t="shared" si="118"/>
        <v>73.7</v>
      </c>
      <c r="H230" s="61"/>
      <c r="I230" s="60">
        <f t="shared" si="119"/>
        <v>0.67</v>
      </c>
      <c r="J230" s="62">
        <f t="shared" si="120"/>
        <v>0</v>
      </c>
      <c r="K230" s="281">
        <f t="shared" si="121"/>
        <v>73.7</v>
      </c>
      <c r="L230" s="62">
        <f t="shared" si="122"/>
        <v>0</v>
      </c>
    </row>
    <row r="231" spans="1:12">
      <c r="A231" s="20">
        <v>0</v>
      </c>
      <c r="B231" s="6" t="s">
        <v>3285</v>
      </c>
      <c r="C231" s="6" t="s">
        <v>2647</v>
      </c>
      <c r="D231" s="6" t="s">
        <v>87</v>
      </c>
      <c r="E231" s="48" t="s">
        <v>59</v>
      </c>
      <c r="F231" s="7">
        <v>0.67</v>
      </c>
      <c r="G231" s="5">
        <f t="shared" si="118"/>
        <v>73.7</v>
      </c>
      <c r="H231" s="61"/>
      <c r="I231" s="60">
        <f t="shared" si="119"/>
        <v>0.67</v>
      </c>
      <c r="J231" s="62">
        <f t="shared" si="120"/>
        <v>0</v>
      </c>
      <c r="K231" s="281">
        <f t="shared" si="121"/>
        <v>73.7</v>
      </c>
      <c r="L231" s="62">
        <f t="shared" si="122"/>
        <v>0</v>
      </c>
    </row>
    <row r="232" spans="1:12">
      <c r="A232" s="20">
        <v>0</v>
      </c>
      <c r="B232" s="6" t="s">
        <v>3286</v>
      </c>
      <c r="C232" s="6" t="s">
        <v>2647</v>
      </c>
      <c r="D232" s="6" t="s">
        <v>88</v>
      </c>
      <c r="E232" s="48" t="s">
        <v>59</v>
      </c>
      <c r="F232" s="7">
        <v>0.67</v>
      </c>
      <c r="G232" s="5">
        <f t="shared" si="118"/>
        <v>73.7</v>
      </c>
      <c r="H232" s="61"/>
      <c r="I232" s="60">
        <f t="shared" si="119"/>
        <v>0.67</v>
      </c>
      <c r="J232" s="62">
        <f t="shared" si="120"/>
        <v>0</v>
      </c>
      <c r="K232" s="281">
        <f t="shared" si="121"/>
        <v>73.7</v>
      </c>
      <c r="L232" s="62">
        <f t="shared" si="122"/>
        <v>0</v>
      </c>
    </row>
    <row r="233" spans="1:12">
      <c r="A233" s="20"/>
      <c r="B233" s="6"/>
      <c r="C233" s="6"/>
      <c r="D233" s="6"/>
      <c r="E233" s="48"/>
      <c r="F233" s="7"/>
      <c r="G233" s="7"/>
      <c r="H233" s="61"/>
      <c r="I233" s="60"/>
      <c r="J233" s="62"/>
      <c r="K233" s="281"/>
      <c r="L233" s="62"/>
    </row>
    <row r="234" spans="1:12">
      <c r="A234" s="20">
        <v>0</v>
      </c>
      <c r="B234" s="6" t="s">
        <v>105</v>
      </c>
      <c r="C234" s="6" t="s">
        <v>2648</v>
      </c>
      <c r="D234" s="6" t="s">
        <v>51</v>
      </c>
      <c r="E234" s="48" t="s">
        <v>52</v>
      </c>
      <c r="F234" s="7">
        <v>0.96</v>
      </c>
      <c r="G234" s="5">
        <f t="shared" ref="G234:G254" si="123">ROUND(F234*Курс_EUR,2)</f>
        <v>105.6</v>
      </c>
      <c r="H234" s="61"/>
      <c r="I234" s="60">
        <f t="shared" ref="I234:I254" si="124">F234*(1-Скидка_SUNMIGHT)</f>
        <v>0.96</v>
      </c>
      <c r="J234" s="62">
        <f t="shared" ref="J234:J254" si="125">I234*H234</f>
        <v>0</v>
      </c>
      <c r="K234" s="281">
        <f t="shared" ref="K234:K254" si="126">G234*(1-Скидка_SUNMIGHT)</f>
        <v>105.6</v>
      </c>
      <c r="L234" s="62">
        <f t="shared" ref="L234:L254" si="127">H234*K234</f>
        <v>0</v>
      </c>
    </row>
    <row r="235" spans="1:12">
      <c r="A235" s="20">
        <v>0</v>
      </c>
      <c r="B235" s="6" t="s">
        <v>106</v>
      </c>
      <c r="C235" s="6" t="s">
        <v>2648</v>
      </c>
      <c r="D235" s="6" t="s">
        <v>54</v>
      </c>
      <c r="E235" s="48" t="s">
        <v>52</v>
      </c>
      <c r="F235" s="7">
        <v>0.88</v>
      </c>
      <c r="G235" s="5">
        <f t="shared" si="123"/>
        <v>96.8</v>
      </c>
      <c r="H235" s="61"/>
      <c r="I235" s="60">
        <f t="shared" si="124"/>
        <v>0.88</v>
      </c>
      <c r="J235" s="62">
        <f t="shared" si="125"/>
        <v>0</v>
      </c>
      <c r="K235" s="281">
        <f t="shared" si="126"/>
        <v>96.8</v>
      </c>
      <c r="L235" s="62">
        <f t="shared" si="127"/>
        <v>0</v>
      </c>
    </row>
    <row r="236" spans="1:12">
      <c r="A236" s="20">
        <v>0</v>
      </c>
      <c r="B236" s="6" t="s">
        <v>107</v>
      </c>
      <c r="C236" s="6" t="s">
        <v>2648</v>
      </c>
      <c r="D236" s="6" t="s">
        <v>56</v>
      </c>
      <c r="E236" s="48" t="s">
        <v>52</v>
      </c>
      <c r="F236" s="7">
        <v>0.6</v>
      </c>
      <c r="G236" s="5">
        <f t="shared" si="123"/>
        <v>66</v>
      </c>
      <c r="H236" s="61"/>
      <c r="I236" s="60">
        <f t="shared" si="124"/>
        <v>0.6</v>
      </c>
      <c r="J236" s="62">
        <f t="shared" si="125"/>
        <v>0</v>
      </c>
      <c r="K236" s="281">
        <f t="shared" si="126"/>
        <v>66</v>
      </c>
      <c r="L236" s="62">
        <f t="shared" si="127"/>
        <v>0</v>
      </c>
    </row>
    <row r="237" spans="1:12">
      <c r="A237" s="20">
        <v>0</v>
      </c>
      <c r="B237" s="6" t="s">
        <v>108</v>
      </c>
      <c r="C237" s="6" t="s">
        <v>2648</v>
      </c>
      <c r="D237" s="6" t="s">
        <v>58</v>
      </c>
      <c r="E237" s="48" t="s">
        <v>59</v>
      </c>
      <c r="F237" s="7">
        <v>0.56000000000000005</v>
      </c>
      <c r="G237" s="5">
        <f t="shared" si="123"/>
        <v>61.6</v>
      </c>
      <c r="H237" s="61"/>
      <c r="I237" s="60">
        <f t="shared" si="124"/>
        <v>0.56000000000000005</v>
      </c>
      <c r="J237" s="62">
        <f t="shared" si="125"/>
        <v>0</v>
      </c>
      <c r="K237" s="281">
        <f t="shared" si="126"/>
        <v>61.6</v>
      </c>
      <c r="L237" s="62">
        <f t="shared" si="127"/>
        <v>0</v>
      </c>
    </row>
    <row r="238" spans="1:12">
      <c r="A238" s="20">
        <v>0</v>
      </c>
      <c r="B238" s="6" t="s">
        <v>109</v>
      </c>
      <c r="C238" s="6" t="s">
        <v>2648</v>
      </c>
      <c r="D238" s="6" t="s">
        <v>61</v>
      </c>
      <c r="E238" s="48" t="s">
        <v>59</v>
      </c>
      <c r="F238" s="7">
        <v>0.52</v>
      </c>
      <c r="G238" s="5">
        <f t="shared" si="123"/>
        <v>57.2</v>
      </c>
      <c r="H238" s="61"/>
      <c r="I238" s="60">
        <f t="shared" si="124"/>
        <v>0.52</v>
      </c>
      <c r="J238" s="62">
        <f t="shared" si="125"/>
        <v>0</v>
      </c>
      <c r="K238" s="281">
        <f t="shared" si="126"/>
        <v>57.2</v>
      </c>
      <c r="L238" s="62">
        <f t="shared" si="127"/>
        <v>0</v>
      </c>
    </row>
    <row r="239" spans="1:12">
      <c r="A239" s="20">
        <v>0</v>
      </c>
      <c r="B239" s="6" t="s">
        <v>110</v>
      </c>
      <c r="C239" s="6" t="s">
        <v>2648</v>
      </c>
      <c r="D239" s="6" t="s">
        <v>63</v>
      </c>
      <c r="E239" s="48" t="s">
        <v>59</v>
      </c>
      <c r="F239" s="7">
        <v>0.52</v>
      </c>
      <c r="G239" s="5">
        <f t="shared" si="123"/>
        <v>57.2</v>
      </c>
      <c r="H239" s="61"/>
      <c r="I239" s="60">
        <f t="shared" si="124"/>
        <v>0.52</v>
      </c>
      <c r="J239" s="62">
        <f t="shared" si="125"/>
        <v>0</v>
      </c>
      <c r="K239" s="281">
        <f t="shared" si="126"/>
        <v>57.2</v>
      </c>
      <c r="L239" s="62">
        <f t="shared" si="127"/>
        <v>0</v>
      </c>
    </row>
    <row r="240" spans="1:12">
      <c r="A240" s="20">
        <v>0</v>
      </c>
      <c r="B240" s="6" t="s">
        <v>111</v>
      </c>
      <c r="C240" s="6" t="s">
        <v>2648</v>
      </c>
      <c r="D240" s="6" t="s">
        <v>65</v>
      </c>
      <c r="E240" s="48" t="s">
        <v>59</v>
      </c>
      <c r="F240" s="7">
        <v>0.52</v>
      </c>
      <c r="G240" s="5">
        <f t="shared" si="123"/>
        <v>57.2</v>
      </c>
      <c r="H240" s="61"/>
      <c r="I240" s="60">
        <f t="shared" si="124"/>
        <v>0.52</v>
      </c>
      <c r="J240" s="62">
        <f t="shared" si="125"/>
        <v>0</v>
      </c>
      <c r="K240" s="281">
        <f t="shared" si="126"/>
        <v>57.2</v>
      </c>
      <c r="L240" s="62">
        <f t="shared" si="127"/>
        <v>0</v>
      </c>
    </row>
    <row r="241" spans="1:12">
      <c r="A241" s="20">
        <v>0</v>
      </c>
      <c r="B241" s="6" t="s">
        <v>112</v>
      </c>
      <c r="C241" s="6" t="s">
        <v>2648</v>
      </c>
      <c r="D241" s="6" t="s">
        <v>67</v>
      </c>
      <c r="E241" s="48" t="s">
        <v>59</v>
      </c>
      <c r="F241" s="7">
        <v>0.52</v>
      </c>
      <c r="G241" s="5">
        <f t="shared" si="123"/>
        <v>57.2</v>
      </c>
      <c r="H241" s="61"/>
      <c r="I241" s="60">
        <f t="shared" si="124"/>
        <v>0.52</v>
      </c>
      <c r="J241" s="62">
        <f t="shared" si="125"/>
        <v>0</v>
      </c>
      <c r="K241" s="281">
        <f t="shared" si="126"/>
        <v>57.2</v>
      </c>
      <c r="L241" s="62">
        <f t="shared" si="127"/>
        <v>0</v>
      </c>
    </row>
    <row r="242" spans="1:12">
      <c r="A242" s="20">
        <v>0</v>
      </c>
      <c r="B242" s="6" t="s">
        <v>113</v>
      </c>
      <c r="C242" s="6" t="s">
        <v>2648</v>
      </c>
      <c r="D242" s="6" t="s">
        <v>69</v>
      </c>
      <c r="E242" s="48" t="s">
        <v>59</v>
      </c>
      <c r="F242" s="7">
        <v>0.52</v>
      </c>
      <c r="G242" s="5">
        <f t="shared" si="123"/>
        <v>57.2</v>
      </c>
      <c r="H242" s="61"/>
      <c r="I242" s="60">
        <f t="shared" si="124"/>
        <v>0.52</v>
      </c>
      <c r="J242" s="62">
        <f t="shared" si="125"/>
        <v>0</v>
      </c>
      <c r="K242" s="281">
        <f t="shared" si="126"/>
        <v>57.2</v>
      </c>
      <c r="L242" s="62">
        <f t="shared" si="127"/>
        <v>0</v>
      </c>
    </row>
    <row r="243" spans="1:12">
      <c r="A243" s="20">
        <v>0</v>
      </c>
      <c r="B243" s="6" t="s">
        <v>114</v>
      </c>
      <c r="C243" s="6" t="s">
        <v>2648</v>
      </c>
      <c r="D243" s="6" t="s">
        <v>71</v>
      </c>
      <c r="E243" s="48" t="s">
        <v>59</v>
      </c>
      <c r="F243" s="7">
        <v>0.52</v>
      </c>
      <c r="G243" s="5">
        <f t="shared" si="123"/>
        <v>57.2</v>
      </c>
      <c r="H243" s="61"/>
      <c r="I243" s="60">
        <f t="shared" si="124"/>
        <v>0.52</v>
      </c>
      <c r="J243" s="62">
        <f t="shared" si="125"/>
        <v>0</v>
      </c>
      <c r="K243" s="281">
        <f t="shared" si="126"/>
        <v>57.2</v>
      </c>
      <c r="L243" s="62">
        <f t="shared" si="127"/>
        <v>0</v>
      </c>
    </row>
    <row r="244" spans="1:12">
      <c r="A244" s="20">
        <v>0</v>
      </c>
      <c r="B244" s="6" t="s">
        <v>115</v>
      </c>
      <c r="C244" s="6" t="s">
        <v>2648</v>
      </c>
      <c r="D244" s="6" t="s">
        <v>73</v>
      </c>
      <c r="E244" s="48" t="s">
        <v>59</v>
      </c>
      <c r="F244" s="7">
        <v>0.52</v>
      </c>
      <c r="G244" s="5">
        <f t="shared" si="123"/>
        <v>57.2</v>
      </c>
      <c r="H244" s="61"/>
      <c r="I244" s="60">
        <f t="shared" si="124"/>
        <v>0.52</v>
      </c>
      <c r="J244" s="62">
        <f t="shared" si="125"/>
        <v>0</v>
      </c>
      <c r="K244" s="281">
        <f t="shared" si="126"/>
        <v>57.2</v>
      </c>
      <c r="L244" s="62">
        <f t="shared" si="127"/>
        <v>0</v>
      </c>
    </row>
    <row r="245" spans="1:12">
      <c r="A245" s="20">
        <v>0</v>
      </c>
      <c r="B245" s="6" t="s">
        <v>116</v>
      </c>
      <c r="C245" s="6" t="s">
        <v>2648</v>
      </c>
      <c r="D245" s="6" t="s">
        <v>75</v>
      </c>
      <c r="E245" s="48" t="s">
        <v>59</v>
      </c>
      <c r="F245" s="7">
        <v>0.52</v>
      </c>
      <c r="G245" s="5">
        <f t="shared" si="123"/>
        <v>57.2</v>
      </c>
      <c r="H245" s="61"/>
      <c r="I245" s="60">
        <f t="shared" si="124"/>
        <v>0.52</v>
      </c>
      <c r="J245" s="62">
        <f t="shared" si="125"/>
        <v>0</v>
      </c>
      <c r="K245" s="281">
        <f t="shared" si="126"/>
        <v>57.2</v>
      </c>
      <c r="L245" s="62">
        <f t="shared" si="127"/>
        <v>0</v>
      </c>
    </row>
    <row r="246" spans="1:12">
      <c r="A246" s="20">
        <v>0</v>
      </c>
      <c r="B246" s="6" t="s">
        <v>117</v>
      </c>
      <c r="C246" s="6" t="s">
        <v>2648</v>
      </c>
      <c r="D246" s="6" t="s">
        <v>77</v>
      </c>
      <c r="E246" s="48" t="s">
        <v>59</v>
      </c>
      <c r="F246" s="7">
        <v>0.52</v>
      </c>
      <c r="G246" s="5">
        <f t="shared" si="123"/>
        <v>57.2</v>
      </c>
      <c r="H246" s="61"/>
      <c r="I246" s="60">
        <f t="shared" si="124"/>
        <v>0.52</v>
      </c>
      <c r="J246" s="62">
        <f t="shared" si="125"/>
        <v>0</v>
      </c>
      <c r="K246" s="281">
        <f t="shared" si="126"/>
        <v>57.2</v>
      </c>
      <c r="L246" s="62">
        <f t="shared" si="127"/>
        <v>0</v>
      </c>
    </row>
    <row r="247" spans="1:12">
      <c r="A247" s="20">
        <v>0</v>
      </c>
      <c r="B247" s="6" t="s">
        <v>118</v>
      </c>
      <c r="C247" s="6" t="s">
        <v>2648</v>
      </c>
      <c r="D247" s="6" t="s">
        <v>79</v>
      </c>
      <c r="E247" s="48" t="s">
        <v>59</v>
      </c>
      <c r="F247" s="7">
        <v>0.52</v>
      </c>
      <c r="G247" s="5">
        <f t="shared" si="123"/>
        <v>57.2</v>
      </c>
      <c r="H247" s="61"/>
      <c r="I247" s="60">
        <f t="shared" si="124"/>
        <v>0.52</v>
      </c>
      <c r="J247" s="62">
        <f t="shared" si="125"/>
        <v>0</v>
      </c>
      <c r="K247" s="281">
        <f t="shared" si="126"/>
        <v>57.2</v>
      </c>
      <c r="L247" s="62">
        <f t="shared" si="127"/>
        <v>0</v>
      </c>
    </row>
    <row r="248" spans="1:12">
      <c r="A248" s="20">
        <v>0</v>
      </c>
      <c r="B248" s="6" t="s">
        <v>119</v>
      </c>
      <c r="C248" s="6" t="s">
        <v>2648</v>
      </c>
      <c r="D248" s="6" t="s">
        <v>81</v>
      </c>
      <c r="E248" s="48" t="s">
        <v>59</v>
      </c>
      <c r="F248" s="7">
        <v>0.52</v>
      </c>
      <c r="G248" s="5">
        <f t="shared" si="123"/>
        <v>57.2</v>
      </c>
      <c r="H248" s="61"/>
      <c r="I248" s="60">
        <f t="shared" si="124"/>
        <v>0.52</v>
      </c>
      <c r="J248" s="62">
        <f t="shared" si="125"/>
        <v>0</v>
      </c>
      <c r="K248" s="281">
        <f t="shared" si="126"/>
        <v>57.2</v>
      </c>
      <c r="L248" s="62">
        <f t="shared" si="127"/>
        <v>0</v>
      </c>
    </row>
    <row r="249" spans="1:12">
      <c r="A249" s="20">
        <v>0</v>
      </c>
      <c r="B249" s="6" t="s">
        <v>120</v>
      </c>
      <c r="C249" s="6" t="s">
        <v>2648</v>
      </c>
      <c r="D249" s="6" t="s">
        <v>83</v>
      </c>
      <c r="E249" s="48" t="s">
        <v>59</v>
      </c>
      <c r="F249" s="7">
        <v>0.52</v>
      </c>
      <c r="G249" s="5">
        <f t="shared" si="123"/>
        <v>57.2</v>
      </c>
      <c r="H249" s="61"/>
      <c r="I249" s="60">
        <f t="shared" si="124"/>
        <v>0.52</v>
      </c>
      <c r="J249" s="62">
        <f t="shared" si="125"/>
        <v>0</v>
      </c>
      <c r="K249" s="281">
        <f t="shared" si="126"/>
        <v>57.2</v>
      </c>
      <c r="L249" s="62">
        <f t="shared" si="127"/>
        <v>0</v>
      </c>
    </row>
    <row r="250" spans="1:12">
      <c r="A250" s="20">
        <v>0</v>
      </c>
      <c r="B250" s="6" t="s">
        <v>3287</v>
      </c>
      <c r="C250" s="6" t="s">
        <v>2649</v>
      </c>
      <c r="D250" s="6" t="s">
        <v>84</v>
      </c>
      <c r="E250" s="48" t="s">
        <v>59</v>
      </c>
      <c r="F250" s="7">
        <v>0.67</v>
      </c>
      <c r="G250" s="5">
        <f t="shared" si="123"/>
        <v>73.7</v>
      </c>
      <c r="H250" s="61"/>
      <c r="I250" s="60">
        <f t="shared" si="124"/>
        <v>0.67</v>
      </c>
      <c r="J250" s="62">
        <f t="shared" si="125"/>
        <v>0</v>
      </c>
      <c r="K250" s="281">
        <f t="shared" si="126"/>
        <v>73.7</v>
      </c>
      <c r="L250" s="62">
        <f t="shared" si="127"/>
        <v>0</v>
      </c>
    </row>
    <row r="251" spans="1:12">
      <c r="A251" s="20">
        <v>0</v>
      </c>
      <c r="B251" s="6" t="s">
        <v>3288</v>
      </c>
      <c r="C251" s="6" t="s">
        <v>2649</v>
      </c>
      <c r="D251" s="6" t="s">
        <v>85</v>
      </c>
      <c r="E251" s="48" t="s">
        <v>59</v>
      </c>
      <c r="F251" s="7">
        <v>0.67</v>
      </c>
      <c r="G251" s="5">
        <f t="shared" si="123"/>
        <v>73.7</v>
      </c>
      <c r="H251" s="61"/>
      <c r="I251" s="60">
        <f t="shared" si="124"/>
        <v>0.67</v>
      </c>
      <c r="J251" s="62">
        <f t="shared" si="125"/>
        <v>0</v>
      </c>
      <c r="K251" s="281">
        <f t="shared" si="126"/>
        <v>73.7</v>
      </c>
      <c r="L251" s="62">
        <f t="shared" si="127"/>
        <v>0</v>
      </c>
    </row>
    <row r="252" spans="1:12">
      <c r="A252" s="20">
        <v>0</v>
      </c>
      <c r="B252" s="6" t="s">
        <v>3289</v>
      </c>
      <c r="C252" s="6" t="s">
        <v>2649</v>
      </c>
      <c r="D252" s="6" t="s">
        <v>86</v>
      </c>
      <c r="E252" s="48" t="s">
        <v>59</v>
      </c>
      <c r="F252" s="7">
        <v>0.67</v>
      </c>
      <c r="G252" s="5">
        <f t="shared" si="123"/>
        <v>73.7</v>
      </c>
      <c r="H252" s="61"/>
      <c r="I252" s="60">
        <f t="shared" si="124"/>
        <v>0.67</v>
      </c>
      <c r="J252" s="62">
        <f t="shared" si="125"/>
        <v>0</v>
      </c>
      <c r="K252" s="281">
        <f t="shared" si="126"/>
        <v>73.7</v>
      </c>
      <c r="L252" s="62">
        <f t="shared" si="127"/>
        <v>0</v>
      </c>
    </row>
    <row r="253" spans="1:12">
      <c r="A253" s="20">
        <v>0</v>
      </c>
      <c r="B253" s="6" t="s">
        <v>3290</v>
      </c>
      <c r="C253" s="6" t="s">
        <v>2649</v>
      </c>
      <c r="D253" s="6" t="s">
        <v>87</v>
      </c>
      <c r="E253" s="48" t="s">
        <v>59</v>
      </c>
      <c r="F253" s="7">
        <v>0.67</v>
      </c>
      <c r="G253" s="5">
        <f t="shared" si="123"/>
        <v>73.7</v>
      </c>
      <c r="H253" s="61"/>
      <c r="I253" s="60">
        <f t="shared" si="124"/>
        <v>0.67</v>
      </c>
      <c r="J253" s="62">
        <f t="shared" si="125"/>
        <v>0</v>
      </c>
      <c r="K253" s="281">
        <f t="shared" si="126"/>
        <v>73.7</v>
      </c>
      <c r="L253" s="62">
        <f t="shared" si="127"/>
        <v>0</v>
      </c>
    </row>
    <row r="254" spans="1:12">
      <c r="A254" s="20">
        <v>0</v>
      </c>
      <c r="B254" s="6" t="s">
        <v>3291</v>
      </c>
      <c r="C254" s="6" t="s">
        <v>2649</v>
      </c>
      <c r="D254" s="6" t="s">
        <v>88</v>
      </c>
      <c r="E254" s="48" t="s">
        <v>59</v>
      </c>
      <c r="F254" s="7">
        <v>0.67</v>
      </c>
      <c r="G254" s="5">
        <f t="shared" si="123"/>
        <v>73.7</v>
      </c>
      <c r="H254" s="61"/>
      <c r="I254" s="60">
        <f t="shared" si="124"/>
        <v>0.67</v>
      </c>
      <c r="J254" s="62">
        <f t="shared" si="125"/>
        <v>0</v>
      </c>
      <c r="K254" s="281">
        <f t="shared" si="126"/>
        <v>73.7</v>
      </c>
      <c r="L254" s="62">
        <f t="shared" si="127"/>
        <v>0</v>
      </c>
    </row>
    <row r="255" spans="1:12">
      <c r="A255" s="20"/>
      <c r="B255" s="6"/>
      <c r="C255" s="6"/>
      <c r="D255" s="6"/>
      <c r="E255" s="48"/>
      <c r="F255" s="7"/>
      <c r="G255" s="7"/>
      <c r="H255" s="61"/>
      <c r="I255" s="60"/>
      <c r="J255" s="62"/>
      <c r="K255" s="281"/>
      <c r="L255" s="62"/>
    </row>
    <row r="256" spans="1:12">
      <c r="A256" s="20">
        <v>0</v>
      </c>
      <c r="B256" s="6" t="s">
        <v>121</v>
      </c>
      <c r="C256" s="6" t="s">
        <v>2650</v>
      </c>
      <c r="D256" s="6" t="s">
        <v>51</v>
      </c>
      <c r="E256" s="48" t="s">
        <v>52</v>
      </c>
      <c r="F256" s="7">
        <v>0.96</v>
      </c>
      <c r="G256" s="5">
        <f t="shared" ref="G256:G276" si="128">ROUND(F256*Курс_EUR,2)</f>
        <v>105.6</v>
      </c>
      <c r="H256" s="61"/>
      <c r="I256" s="60">
        <f t="shared" ref="I256:I276" si="129">F256*(1-Скидка_SUNMIGHT)</f>
        <v>0.96</v>
      </c>
      <c r="J256" s="62">
        <f t="shared" ref="J256:J276" si="130">I256*H256</f>
        <v>0</v>
      </c>
      <c r="K256" s="281">
        <f t="shared" ref="K256:K276" si="131">G256*(1-Скидка_SUNMIGHT)</f>
        <v>105.6</v>
      </c>
      <c r="L256" s="62">
        <f t="shared" ref="L256:L276" si="132">H256*K256</f>
        <v>0</v>
      </c>
    </row>
    <row r="257" spans="1:12">
      <c r="A257" s="20">
        <v>0</v>
      </c>
      <c r="B257" s="6" t="s">
        <v>122</v>
      </c>
      <c r="C257" s="6" t="s">
        <v>2650</v>
      </c>
      <c r="D257" s="6" t="s">
        <v>54</v>
      </c>
      <c r="E257" s="48" t="s">
        <v>52</v>
      </c>
      <c r="F257" s="7">
        <v>0.88</v>
      </c>
      <c r="G257" s="5">
        <f t="shared" si="128"/>
        <v>96.8</v>
      </c>
      <c r="H257" s="61"/>
      <c r="I257" s="60">
        <f t="shared" si="129"/>
        <v>0.88</v>
      </c>
      <c r="J257" s="62">
        <f t="shared" si="130"/>
        <v>0</v>
      </c>
      <c r="K257" s="281">
        <f t="shared" si="131"/>
        <v>96.8</v>
      </c>
      <c r="L257" s="62">
        <f t="shared" si="132"/>
        <v>0</v>
      </c>
    </row>
    <row r="258" spans="1:12">
      <c r="A258" s="20">
        <v>0</v>
      </c>
      <c r="B258" s="6" t="s">
        <v>123</v>
      </c>
      <c r="C258" s="6" t="s">
        <v>2650</v>
      </c>
      <c r="D258" s="6" t="s">
        <v>56</v>
      </c>
      <c r="E258" s="48" t="s">
        <v>52</v>
      </c>
      <c r="F258" s="7">
        <v>0.59</v>
      </c>
      <c r="G258" s="5">
        <f t="shared" si="128"/>
        <v>64.900000000000006</v>
      </c>
      <c r="H258" s="61"/>
      <c r="I258" s="60">
        <f t="shared" si="129"/>
        <v>0.59</v>
      </c>
      <c r="J258" s="62">
        <f t="shared" si="130"/>
        <v>0</v>
      </c>
      <c r="K258" s="281">
        <f t="shared" si="131"/>
        <v>64.900000000000006</v>
      </c>
      <c r="L258" s="62">
        <f t="shared" si="132"/>
        <v>0</v>
      </c>
    </row>
    <row r="259" spans="1:12">
      <c r="A259" s="20">
        <v>0</v>
      </c>
      <c r="B259" s="6" t="s">
        <v>124</v>
      </c>
      <c r="C259" s="6" t="s">
        <v>2650</v>
      </c>
      <c r="D259" s="6" t="s">
        <v>58</v>
      </c>
      <c r="E259" s="48" t="s">
        <v>59</v>
      </c>
      <c r="F259" s="7">
        <v>0.54</v>
      </c>
      <c r="G259" s="5">
        <f t="shared" si="128"/>
        <v>59.4</v>
      </c>
      <c r="H259" s="61"/>
      <c r="I259" s="60">
        <f t="shared" si="129"/>
        <v>0.54</v>
      </c>
      <c r="J259" s="62">
        <f t="shared" si="130"/>
        <v>0</v>
      </c>
      <c r="K259" s="281">
        <f t="shared" si="131"/>
        <v>59.4</v>
      </c>
      <c r="L259" s="62">
        <f t="shared" si="132"/>
        <v>0</v>
      </c>
    </row>
    <row r="260" spans="1:12">
      <c r="A260" s="20">
        <v>0</v>
      </c>
      <c r="B260" s="6" t="s">
        <v>125</v>
      </c>
      <c r="C260" s="6" t="s">
        <v>2650</v>
      </c>
      <c r="D260" s="6" t="s">
        <v>61</v>
      </c>
      <c r="E260" s="48" t="s">
        <v>59</v>
      </c>
      <c r="F260" s="7">
        <v>0.5</v>
      </c>
      <c r="G260" s="5">
        <f t="shared" si="128"/>
        <v>55</v>
      </c>
      <c r="H260" s="61"/>
      <c r="I260" s="60">
        <f t="shared" si="129"/>
        <v>0.5</v>
      </c>
      <c r="J260" s="62">
        <f t="shared" si="130"/>
        <v>0</v>
      </c>
      <c r="K260" s="281">
        <f t="shared" si="131"/>
        <v>55</v>
      </c>
      <c r="L260" s="62">
        <f t="shared" si="132"/>
        <v>0</v>
      </c>
    </row>
    <row r="261" spans="1:12">
      <c r="A261" s="20">
        <v>0</v>
      </c>
      <c r="B261" s="6" t="s">
        <v>126</v>
      </c>
      <c r="C261" s="6" t="s">
        <v>2650</v>
      </c>
      <c r="D261" s="6" t="s">
        <v>63</v>
      </c>
      <c r="E261" s="48" t="s">
        <v>59</v>
      </c>
      <c r="F261" s="7">
        <v>0.5</v>
      </c>
      <c r="G261" s="5">
        <f t="shared" si="128"/>
        <v>55</v>
      </c>
      <c r="H261" s="61"/>
      <c r="I261" s="60">
        <f t="shared" si="129"/>
        <v>0.5</v>
      </c>
      <c r="J261" s="62">
        <f t="shared" si="130"/>
        <v>0</v>
      </c>
      <c r="K261" s="281">
        <f t="shared" si="131"/>
        <v>55</v>
      </c>
      <c r="L261" s="62">
        <f t="shared" si="132"/>
        <v>0</v>
      </c>
    </row>
    <row r="262" spans="1:12">
      <c r="A262" s="20">
        <v>0</v>
      </c>
      <c r="B262" s="6" t="s">
        <v>127</v>
      </c>
      <c r="C262" s="6" t="s">
        <v>2650</v>
      </c>
      <c r="D262" s="6" t="s">
        <v>65</v>
      </c>
      <c r="E262" s="48" t="s">
        <v>59</v>
      </c>
      <c r="F262" s="7">
        <v>0.5</v>
      </c>
      <c r="G262" s="5">
        <f t="shared" si="128"/>
        <v>55</v>
      </c>
      <c r="H262" s="61"/>
      <c r="I262" s="60">
        <f t="shared" si="129"/>
        <v>0.5</v>
      </c>
      <c r="J262" s="62">
        <f t="shared" si="130"/>
        <v>0</v>
      </c>
      <c r="K262" s="281">
        <f t="shared" si="131"/>
        <v>55</v>
      </c>
      <c r="L262" s="62">
        <f t="shared" si="132"/>
        <v>0</v>
      </c>
    </row>
    <row r="263" spans="1:12">
      <c r="A263" s="20">
        <v>0</v>
      </c>
      <c r="B263" s="6" t="s">
        <v>128</v>
      </c>
      <c r="C263" s="6" t="s">
        <v>2650</v>
      </c>
      <c r="D263" s="6" t="s">
        <v>67</v>
      </c>
      <c r="E263" s="48" t="s">
        <v>59</v>
      </c>
      <c r="F263" s="7">
        <v>0.5</v>
      </c>
      <c r="G263" s="5">
        <f t="shared" si="128"/>
        <v>55</v>
      </c>
      <c r="H263" s="61"/>
      <c r="I263" s="60">
        <f t="shared" si="129"/>
        <v>0.5</v>
      </c>
      <c r="J263" s="62">
        <f t="shared" si="130"/>
        <v>0</v>
      </c>
      <c r="K263" s="281">
        <f t="shared" si="131"/>
        <v>55</v>
      </c>
      <c r="L263" s="62">
        <f t="shared" si="132"/>
        <v>0</v>
      </c>
    </row>
    <row r="264" spans="1:12">
      <c r="A264" s="20">
        <v>0</v>
      </c>
      <c r="B264" s="6" t="s">
        <v>129</v>
      </c>
      <c r="C264" s="6" t="s">
        <v>2650</v>
      </c>
      <c r="D264" s="6" t="s">
        <v>69</v>
      </c>
      <c r="E264" s="48" t="s">
        <v>59</v>
      </c>
      <c r="F264" s="7">
        <v>0.5</v>
      </c>
      <c r="G264" s="5">
        <f t="shared" si="128"/>
        <v>55</v>
      </c>
      <c r="H264" s="61"/>
      <c r="I264" s="60">
        <f t="shared" si="129"/>
        <v>0.5</v>
      </c>
      <c r="J264" s="62">
        <f t="shared" si="130"/>
        <v>0</v>
      </c>
      <c r="K264" s="281">
        <f t="shared" si="131"/>
        <v>55</v>
      </c>
      <c r="L264" s="62">
        <f t="shared" si="132"/>
        <v>0</v>
      </c>
    </row>
    <row r="265" spans="1:12">
      <c r="A265" s="20">
        <v>0</v>
      </c>
      <c r="B265" s="6" t="s">
        <v>130</v>
      </c>
      <c r="C265" s="6" t="s">
        <v>2650</v>
      </c>
      <c r="D265" s="6" t="s">
        <v>71</v>
      </c>
      <c r="E265" s="48" t="s">
        <v>59</v>
      </c>
      <c r="F265" s="7">
        <v>0.5</v>
      </c>
      <c r="G265" s="5">
        <f t="shared" si="128"/>
        <v>55</v>
      </c>
      <c r="H265" s="61"/>
      <c r="I265" s="60">
        <f t="shared" si="129"/>
        <v>0.5</v>
      </c>
      <c r="J265" s="62">
        <f t="shared" si="130"/>
        <v>0</v>
      </c>
      <c r="K265" s="281">
        <f t="shared" si="131"/>
        <v>55</v>
      </c>
      <c r="L265" s="62">
        <f t="shared" si="132"/>
        <v>0</v>
      </c>
    </row>
    <row r="266" spans="1:12">
      <c r="A266" s="20">
        <v>0</v>
      </c>
      <c r="B266" s="6" t="s">
        <v>131</v>
      </c>
      <c r="C266" s="6" t="s">
        <v>2650</v>
      </c>
      <c r="D266" s="6" t="s">
        <v>73</v>
      </c>
      <c r="E266" s="48" t="s">
        <v>59</v>
      </c>
      <c r="F266" s="7">
        <v>0.5</v>
      </c>
      <c r="G266" s="5">
        <f t="shared" si="128"/>
        <v>55</v>
      </c>
      <c r="H266" s="61"/>
      <c r="I266" s="60">
        <f t="shared" si="129"/>
        <v>0.5</v>
      </c>
      <c r="J266" s="62">
        <f t="shared" si="130"/>
        <v>0</v>
      </c>
      <c r="K266" s="281">
        <f t="shared" si="131"/>
        <v>55</v>
      </c>
      <c r="L266" s="62">
        <f t="shared" si="132"/>
        <v>0</v>
      </c>
    </row>
    <row r="267" spans="1:12">
      <c r="A267" s="20">
        <v>0</v>
      </c>
      <c r="B267" s="6" t="s">
        <v>132</v>
      </c>
      <c r="C267" s="6" t="s">
        <v>2650</v>
      </c>
      <c r="D267" s="6" t="s">
        <v>75</v>
      </c>
      <c r="E267" s="48" t="s">
        <v>59</v>
      </c>
      <c r="F267" s="7">
        <v>0.5</v>
      </c>
      <c r="G267" s="5">
        <f t="shared" si="128"/>
        <v>55</v>
      </c>
      <c r="H267" s="61"/>
      <c r="I267" s="60">
        <f t="shared" si="129"/>
        <v>0.5</v>
      </c>
      <c r="J267" s="62">
        <f t="shared" si="130"/>
        <v>0</v>
      </c>
      <c r="K267" s="281">
        <f t="shared" si="131"/>
        <v>55</v>
      </c>
      <c r="L267" s="62">
        <f t="shared" si="132"/>
        <v>0</v>
      </c>
    </row>
    <row r="268" spans="1:12">
      <c r="A268" s="20">
        <v>0</v>
      </c>
      <c r="B268" s="6" t="s">
        <v>133</v>
      </c>
      <c r="C268" s="6" t="s">
        <v>2650</v>
      </c>
      <c r="D268" s="6" t="s">
        <v>77</v>
      </c>
      <c r="E268" s="48" t="s">
        <v>59</v>
      </c>
      <c r="F268" s="7">
        <v>0.5</v>
      </c>
      <c r="G268" s="5">
        <f t="shared" si="128"/>
        <v>55</v>
      </c>
      <c r="H268" s="61"/>
      <c r="I268" s="60">
        <f t="shared" si="129"/>
        <v>0.5</v>
      </c>
      <c r="J268" s="62">
        <f t="shared" si="130"/>
        <v>0</v>
      </c>
      <c r="K268" s="281">
        <f t="shared" si="131"/>
        <v>55</v>
      </c>
      <c r="L268" s="62">
        <f t="shared" si="132"/>
        <v>0</v>
      </c>
    </row>
    <row r="269" spans="1:12">
      <c r="A269" s="20">
        <v>0</v>
      </c>
      <c r="B269" s="6" t="s">
        <v>134</v>
      </c>
      <c r="C269" s="6" t="s">
        <v>2650</v>
      </c>
      <c r="D269" s="6" t="s">
        <v>79</v>
      </c>
      <c r="E269" s="48" t="s">
        <v>59</v>
      </c>
      <c r="F269" s="7">
        <v>0.5</v>
      </c>
      <c r="G269" s="5">
        <f t="shared" si="128"/>
        <v>55</v>
      </c>
      <c r="H269" s="61"/>
      <c r="I269" s="60">
        <f t="shared" si="129"/>
        <v>0.5</v>
      </c>
      <c r="J269" s="62">
        <f t="shared" si="130"/>
        <v>0</v>
      </c>
      <c r="K269" s="281">
        <f t="shared" si="131"/>
        <v>55</v>
      </c>
      <c r="L269" s="62">
        <f t="shared" si="132"/>
        <v>0</v>
      </c>
    </row>
    <row r="270" spans="1:12">
      <c r="A270" s="20">
        <v>0</v>
      </c>
      <c r="B270" s="6" t="s">
        <v>135</v>
      </c>
      <c r="C270" s="6" t="s">
        <v>2650</v>
      </c>
      <c r="D270" s="6" t="s">
        <v>81</v>
      </c>
      <c r="E270" s="48" t="s">
        <v>59</v>
      </c>
      <c r="F270" s="7">
        <v>0.5</v>
      </c>
      <c r="G270" s="5">
        <f t="shared" si="128"/>
        <v>55</v>
      </c>
      <c r="H270" s="61"/>
      <c r="I270" s="60">
        <f t="shared" si="129"/>
        <v>0.5</v>
      </c>
      <c r="J270" s="62">
        <f t="shared" si="130"/>
        <v>0</v>
      </c>
      <c r="K270" s="281">
        <f t="shared" si="131"/>
        <v>55</v>
      </c>
      <c r="L270" s="62">
        <f t="shared" si="132"/>
        <v>0</v>
      </c>
    </row>
    <row r="271" spans="1:12">
      <c r="A271" s="20">
        <v>0</v>
      </c>
      <c r="B271" s="6" t="s">
        <v>136</v>
      </c>
      <c r="C271" s="6" t="s">
        <v>2650</v>
      </c>
      <c r="D271" s="6" t="s">
        <v>83</v>
      </c>
      <c r="E271" s="48" t="s">
        <v>59</v>
      </c>
      <c r="F271" s="7">
        <v>0.5</v>
      </c>
      <c r="G271" s="5">
        <f t="shared" si="128"/>
        <v>55</v>
      </c>
      <c r="H271" s="61"/>
      <c r="I271" s="60">
        <f t="shared" si="129"/>
        <v>0.5</v>
      </c>
      <c r="J271" s="62">
        <f t="shared" si="130"/>
        <v>0</v>
      </c>
      <c r="K271" s="281">
        <f t="shared" si="131"/>
        <v>55</v>
      </c>
      <c r="L271" s="62">
        <f t="shared" si="132"/>
        <v>0</v>
      </c>
    </row>
    <row r="272" spans="1:12">
      <c r="A272" s="20">
        <v>0</v>
      </c>
      <c r="B272" s="6" t="s">
        <v>3292</v>
      </c>
      <c r="C272" s="6" t="s">
        <v>2651</v>
      </c>
      <c r="D272" s="6" t="s">
        <v>84</v>
      </c>
      <c r="E272" s="48" t="s">
        <v>59</v>
      </c>
      <c r="F272" s="7">
        <v>0.67</v>
      </c>
      <c r="G272" s="5">
        <f t="shared" si="128"/>
        <v>73.7</v>
      </c>
      <c r="H272" s="61"/>
      <c r="I272" s="60">
        <f t="shared" si="129"/>
        <v>0.67</v>
      </c>
      <c r="J272" s="62">
        <f t="shared" si="130"/>
        <v>0</v>
      </c>
      <c r="K272" s="281">
        <f t="shared" si="131"/>
        <v>73.7</v>
      </c>
      <c r="L272" s="62">
        <f t="shared" si="132"/>
        <v>0</v>
      </c>
    </row>
    <row r="273" spans="1:12">
      <c r="A273" s="20">
        <v>0</v>
      </c>
      <c r="B273" s="6" t="s">
        <v>3293</v>
      </c>
      <c r="C273" s="6" t="s">
        <v>2651</v>
      </c>
      <c r="D273" s="6" t="s">
        <v>85</v>
      </c>
      <c r="E273" s="48" t="s">
        <v>59</v>
      </c>
      <c r="F273" s="7">
        <v>0.67</v>
      </c>
      <c r="G273" s="5">
        <f t="shared" si="128"/>
        <v>73.7</v>
      </c>
      <c r="H273" s="61"/>
      <c r="I273" s="60">
        <f t="shared" si="129"/>
        <v>0.67</v>
      </c>
      <c r="J273" s="62">
        <f t="shared" si="130"/>
        <v>0</v>
      </c>
      <c r="K273" s="281">
        <f t="shared" si="131"/>
        <v>73.7</v>
      </c>
      <c r="L273" s="62">
        <f t="shared" si="132"/>
        <v>0</v>
      </c>
    </row>
    <row r="274" spans="1:12">
      <c r="A274" s="20">
        <v>0</v>
      </c>
      <c r="B274" s="6" t="s">
        <v>3294</v>
      </c>
      <c r="C274" s="6" t="s">
        <v>2651</v>
      </c>
      <c r="D274" s="6" t="s">
        <v>86</v>
      </c>
      <c r="E274" s="48" t="s">
        <v>59</v>
      </c>
      <c r="F274" s="7">
        <v>0.67</v>
      </c>
      <c r="G274" s="5">
        <f t="shared" si="128"/>
        <v>73.7</v>
      </c>
      <c r="H274" s="61"/>
      <c r="I274" s="60">
        <f t="shared" si="129"/>
        <v>0.67</v>
      </c>
      <c r="J274" s="62">
        <f t="shared" si="130"/>
        <v>0</v>
      </c>
      <c r="K274" s="281">
        <f t="shared" si="131"/>
        <v>73.7</v>
      </c>
      <c r="L274" s="62">
        <f t="shared" si="132"/>
        <v>0</v>
      </c>
    </row>
    <row r="275" spans="1:12">
      <c r="A275" s="20">
        <v>0</v>
      </c>
      <c r="B275" s="6" t="s">
        <v>3295</v>
      </c>
      <c r="C275" s="6" t="s">
        <v>2651</v>
      </c>
      <c r="D275" s="6" t="s">
        <v>87</v>
      </c>
      <c r="E275" s="48" t="s">
        <v>59</v>
      </c>
      <c r="F275" s="7">
        <v>0.67</v>
      </c>
      <c r="G275" s="5">
        <f t="shared" si="128"/>
        <v>73.7</v>
      </c>
      <c r="H275" s="61"/>
      <c r="I275" s="60">
        <f t="shared" si="129"/>
        <v>0.67</v>
      </c>
      <c r="J275" s="62">
        <f t="shared" si="130"/>
        <v>0</v>
      </c>
      <c r="K275" s="281">
        <f t="shared" si="131"/>
        <v>73.7</v>
      </c>
      <c r="L275" s="62">
        <f t="shared" si="132"/>
        <v>0</v>
      </c>
    </row>
    <row r="276" spans="1:12">
      <c r="A276" s="20">
        <v>0</v>
      </c>
      <c r="B276" s="6" t="s">
        <v>3296</v>
      </c>
      <c r="C276" s="6" t="s">
        <v>2651</v>
      </c>
      <c r="D276" s="6" t="s">
        <v>88</v>
      </c>
      <c r="E276" s="48" t="s">
        <v>59</v>
      </c>
      <c r="F276" s="7">
        <v>0.67</v>
      </c>
      <c r="G276" s="5">
        <f t="shared" si="128"/>
        <v>73.7</v>
      </c>
      <c r="H276" s="61"/>
      <c r="I276" s="60">
        <f t="shared" si="129"/>
        <v>0.67</v>
      </c>
      <c r="J276" s="62">
        <f t="shared" si="130"/>
        <v>0</v>
      </c>
      <c r="K276" s="281">
        <f t="shared" si="131"/>
        <v>73.7</v>
      </c>
      <c r="L276" s="62">
        <f t="shared" si="132"/>
        <v>0</v>
      </c>
    </row>
    <row r="277" spans="1:12">
      <c r="A277" s="20"/>
      <c r="B277" s="6"/>
      <c r="C277" s="6"/>
      <c r="D277" s="6"/>
      <c r="E277" s="48"/>
      <c r="F277" s="7"/>
      <c r="G277" s="7"/>
      <c r="H277" s="61"/>
      <c r="I277" s="60"/>
      <c r="J277" s="62"/>
      <c r="K277" s="281"/>
      <c r="L277" s="62"/>
    </row>
    <row r="278" spans="1:12">
      <c r="A278" s="20">
        <v>0</v>
      </c>
      <c r="B278" s="6" t="s">
        <v>161</v>
      </c>
      <c r="C278" s="6" t="s">
        <v>2652</v>
      </c>
      <c r="D278" s="6" t="s">
        <v>54</v>
      </c>
      <c r="E278" s="48" t="s">
        <v>52</v>
      </c>
      <c r="F278" s="7">
        <v>0.97</v>
      </c>
      <c r="G278" s="5">
        <f t="shared" ref="G278:G288" si="133">ROUND(F278*Курс_EUR,2)</f>
        <v>106.7</v>
      </c>
      <c r="H278" s="61"/>
      <c r="I278" s="60">
        <f t="shared" ref="I278:I288" si="134">F278*(1-Скидка_SUNMIGHT)</f>
        <v>0.97</v>
      </c>
      <c r="J278" s="62">
        <f t="shared" ref="J278:J288" si="135">I278*H278</f>
        <v>0</v>
      </c>
      <c r="K278" s="281">
        <f t="shared" ref="K278:K288" si="136">G278*(1-Скидка_SUNMIGHT)</f>
        <v>106.7</v>
      </c>
      <c r="L278" s="62">
        <f t="shared" ref="L278:L288" si="137">H278*K278</f>
        <v>0</v>
      </c>
    </row>
    <row r="279" spans="1:12">
      <c r="A279" s="20">
        <v>0</v>
      </c>
      <c r="B279" s="6" t="s">
        <v>162</v>
      </c>
      <c r="C279" s="6" t="s">
        <v>2652</v>
      </c>
      <c r="D279" s="6" t="s">
        <v>56</v>
      </c>
      <c r="E279" s="48" t="s">
        <v>52</v>
      </c>
      <c r="F279" s="7">
        <v>0.93</v>
      </c>
      <c r="G279" s="5">
        <f t="shared" si="133"/>
        <v>102.3</v>
      </c>
      <c r="H279" s="61"/>
      <c r="I279" s="60">
        <f t="shared" si="134"/>
        <v>0.93</v>
      </c>
      <c r="J279" s="62">
        <f t="shared" si="135"/>
        <v>0</v>
      </c>
      <c r="K279" s="281">
        <f t="shared" si="136"/>
        <v>102.3</v>
      </c>
      <c r="L279" s="62">
        <f t="shared" si="137"/>
        <v>0</v>
      </c>
    </row>
    <row r="280" spans="1:12">
      <c r="A280" s="20">
        <v>0</v>
      </c>
      <c r="B280" s="6" t="s">
        <v>163</v>
      </c>
      <c r="C280" s="6" t="s">
        <v>2652</v>
      </c>
      <c r="D280" s="6" t="s">
        <v>58</v>
      </c>
      <c r="E280" s="48" t="s">
        <v>59</v>
      </c>
      <c r="F280" s="7">
        <v>0.86</v>
      </c>
      <c r="G280" s="5">
        <f t="shared" si="133"/>
        <v>94.6</v>
      </c>
      <c r="H280" s="61"/>
      <c r="I280" s="60">
        <f t="shared" si="134"/>
        <v>0.86</v>
      </c>
      <c r="J280" s="62">
        <f t="shared" si="135"/>
        <v>0</v>
      </c>
      <c r="K280" s="281">
        <f t="shared" si="136"/>
        <v>94.6</v>
      </c>
      <c r="L280" s="62">
        <f t="shared" si="137"/>
        <v>0</v>
      </c>
    </row>
    <row r="281" spans="1:12">
      <c r="A281" s="20">
        <v>0</v>
      </c>
      <c r="B281" s="6" t="s">
        <v>164</v>
      </c>
      <c r="C281" s="6" t="s">
        <v>2652</v>
      </c>
      <c r="D281" s="6" t="s">
        <v>61</v>
      </c>
      <c r="E281" s="48" t="s">
        <v>59</v>
      </c>
      <c r="F281" s="7">
        <v>0.84</v>
      </c>
      <c r="G281" s="5">
        <f t="shared" si="133"/>
        <v>92.4</v>
      </c>
      <c r="H281" s="61"/>
      <c r="I281" s="60">
        <f t="shared" si="134"/>
        <v>0.84</v>
      </c>
      <c r="J281" s="62">
        <f t="shared" si="135"/>
        <v>0</v>
      </c>
      <c r="K281" s="281">
        <f t="shared" si="136"/>
        <v>92.4</v>
      </c>
      <c r="L281" s="62">
        <f t="shared" si="137"/>
        <v>0</v>
      </c>
    </row>
    <row r="282" spans="1:12">
      <c r="A282" s="20">
        <v>0</v>
      </c>
      <c r="B282" s="6" t="s">
        <v>165</v>
      </c>
      <c r="C282" s="6" t="s">
        <v>2652</v>
      </c>
      <c r="D282" s="6" t="s">
        <v>63</v>
      </c>
      <c r="E282" s="48" t="s">
        <v>59</v>
      </c>
      <c r="F282" s="7">
        <v>0.84</v>
      </c>
      <c r="G282" s="5">
        <f t="shared" si="133"/>
        <v>92.4</v>
      </c>
      <c r="H282" s="61"/>
      <c r="I282" s="60">
        <f t="shared" si="134"/>
        <v>0.84</v>
      </c>
      <c r="J282" s="62">
        <f t="shared" si="135"/>
        <v>0</v>
      </c>
      <c r="K282" s="281">
        <f t="shared" si="136"/>
        <v>92.4</v>
      </c>
      <c r="L282" s="62">
        <f t="shared" si="137"/>
        <v>0</v>
      </c>
    </row>
    <row r="283" spans="1:12">
      <c r="A283" s="20">
        <v>0</v>
      </c>
      <c r="B283" s="6" t="s">
        <v>166</v>
      </c>
      <c r="C283" s="6" t="s">
        <v>2652</v>
      </c>
      <c r="D283" s="6" t="s">
        <v>65</v>
      </c>
      <c r="E283" s="48" t="s">
        <v>59</v>
      </c>
      <c r="F283" s="7">
        <v>0.84</v>
      </c>
      <c r="G283" s="5">
        <f t="shared" si="133"/>
        <v>92.4</v>
      </c>
      <c r="H283" s="61"/>
      <c r="I283" s="60">
        <f t="shared" si="134"/>
        <v>0.84</v>
      </c>
      <c r="J283" s="62">
        <f t="shared" si="135"/>
        <v>0</v>
      </c>
      <c r="K283" s="281">
        <f t="shared" si="136"/>
        <v>92.4</v>
      </c>
      <c r="L283" s="62">
        <f t="shared" si="137"/>
        <v>0</v>
      </c>
    </row>
    <row r="284" spans="1:12">
      <c r="A284" s="20">
        <v>0</v>
      </c>
      <c r="B284" s="6" t="s">
        <v>167</v>
      </c>
      <c r="C284" s="6" t="s">
        <v>2652</v>
      </c>
      <c r="D284" s="6" t="s">
        <v>67</v>
      </c>
      <c r="E284" s="48" t="s">
        <v>59</v>
      </c>
      <c r="F284" s="7">
        <v>0.8</v>
      </c>
      <c r="G284" s="5">
        <f t="shared" si="133"/>
        <v>88</v>
      </c>
      <c r="H284" s="61"/>
      <c r="I284" s="60">
        <f t="shared" si="134"/>
        <v>0.8</v>
      </c>
      <c r="J284" s="62">
        <f t="shared" si="135"/>
        <v>0</v>
      </c>
      <c r="K284" s="281">
        <f t="shared" si="136"/>
        <v>88</v>
      </c>
      <c r="L284" s="62">
        <f t="shared" si="137"/>
        <v>0</v>
      </c>
    </row>
    <row r="285" spans="1:12">
      <c r="A285" s="20">
        <v>0</v>
      </c>
      <c r="B285" s="6" t="s">
        <v>168</v>
      </c>
      <c r="C285" s="6" t="s">
        <v>2652</v>
      </c>
      <c r="D285" s="6" t="s">
        <v>69</v>
      </c>
      <c r="E285" s="48" t="s">
        <v>59</v>
      </c>
      <c r="F285" s="7">
        <v>0.8</v>
      </c>
      <c r="G285" s="5">
        <f t="shared" si="133"/>
        <v>88</v>
      </c>
      <c r="H285" s="61"/>
      <c r="I285" s="60">
        <f t="shared" si="134"/>
        <v>0.8</v>
      </c>
      <c r="J285" s="62">
        <f t="shared" si="135"/>
        <v>0</v>
      </c>
      <c r="K285" s="281">
        <f t="shared" si="136"/>
        <v>88</v>
      </c>
      <c r="L285" s="62">
        <f t="shared" si="137"/>
        <v>0</v>
      </c>
    </row>
    <row r="286" spans="1:12">
      <c r="A286" s="20">
        <v>0</v>
      </c>
      <c r="B286" s="6" t="s">
        <v>169</v>
      </c>
      <c r="C286" s="6" t="s">
        <v>2652</v>
      </c>
      <c r="D286" s="6" t="s">
        <v>71</v>
      </c>
      <c r="E286" s="48" t="s">
        <v>59</v>
      </c>
      <c r="F286" s="7">
        <v>0.8</v>
      </c>
      <c r="G286" s="5">
        <f t="shared" si="133"/>
        <v>88</v>
      </c>
      <c r="H286" s="61"/>
      <c r="I286" s="60">
        <f t="shared" si="134"/>
        <v>0.8</v>
      </c>
      <c r="J286" s="62">
        <f t="shared" si="135"/>
        <v>0</v>
      </c>
      <c r="K286" s="281">
        <f t="shared" si="136"/>
        <v>88</v>
      </c>
      <c r="L286" s="62">
        <f t="shared" si="137"/>
        <v>0</v>
      </c>
    </row>
    <row r="287" spans="1:12">
      <c r="A287" s="20">
        <v>0</v>
      </c>
      <c r="B287" s="6" t="s">
        <v>170</v>
      </c>
      <c r="C287" s="6" t="s">
        <v>2652</v>
      </c>
      <c r="D287" s="6" t="s">
        <v>75</v>
      </c>
      <c r="E287" s="48" t="s">
        <v>59</v>
      </c>
      <c r="F287" s="7">
        <v>0.8</v>
      </c>
      <c r="G287" s="5">
        <f t="shared" si="133"/>
        <v>88</v>
      </c>
      <c r="H287" s="61"/>
      <c r="I287" s="60">
        <f t="shared" si="134"/>
        <v>0.8</v>
      </c>
      <c r="J287" s="62">
        <f t="shared" si="135"/>
        <v>0</v>
      </c>
      <c r="K287" s="281">
        <f t="shared" si="136"/>
        <v>88</v>
      </c>
      <c r="L287" s="62">
        <f t="shared" si="137"/>
        <v>0</v>
      </c>
    </row>
    <row r="288" spans="1:12">
      <c r="A288" s="20">
        <v>0</v>
      </c>
      <c r="B288" s="6" t="s">
        <v>171</v>
      </c>
      <c r="C288" s="6" t="s">
        <v>2652</v>
      </c>
      <c r="D288" s="6" t="s">
        <v>79</v>
      </c>
      <c r="E288" s="48" t="s">
        <v>59</v>
      </c>
      <c r="F288" s="7">
        <v>0.8</v>
      </c>
      <c r="G288" s="5">
        <f t="shared" si="133"/>
        <v>88</v>
      </c>
      <c r="H288" s="61"/>
      <c r="I288" s="60">
        <f t="shared" si="134"/>
        <v>0.8</v>
      </c>
      <c r="J288" s="62">
        <f t="shared" si="135"/>
        <v>0</v>
      </c>
      <c r="K288" s="281">
        <f t="shared" si="136"/>
        <v>88</v>
      </c>
      <c r="L288" s="62">
        <f t="shared" si="137"/>
        <v>0</v>
      </c>
    </row>
    <row r="289" spans="1:12">
      <c r="A289" s="20"/>
      <c r="B289" s="6"/>
      <c r="C289" s="6"/>
      <c r="D289" s="6"/>
      <c r="E289" s="48"/>
      <c r="F289" s="7"/>
      <c r="G289" s="7"/>
      <c r="H289" s="61"/>
      <c r="I289" s="60"/>
      <c r="J289" s="62"/>
      <c r="K289" s="281"/>
      <c r="L289" s="62"/>
    </row>
    <row r="290" spans="1:12">
      <c r="A290" s="20">
        <v>0</v>
      </c>
      <c r="B290" s="6" t="s">
        <v>172</v>
      </c>
      <c r="C290" s="6" t="s">
        <v>2653</v>
      </c>
      <c r="D290" s="6" t="s">
        <v>54</v>
      </c>
      <c r="E290" s="48" t="s">
        <v>52</v>
      </c>
      <c r="F290" s="7">
        <v>0.97</v>
      </c>
      <c r="G290" s="5">
        <f t="shared" ref="G290:G300" si="138">ROUND(F290*Курс_EUR,2)</f>
        <v>106.7</v>
      </c>
      <c r="H290" s="61"/>
      <c r="I290" s="60">
        <f t="shared" ref="I290:I300" si="139">F290*(1-Скидка_SUNMIGHT)</f>
        <v>0.97</v>
      </c>
      <c r="J290" s="62">
        <f t="shared" ref="J290:J300" si="140">I290*H290</f>
        <v>0</v>
      </c>
      <c r="K290" s="281">
        <f t="shared" ref="K290:K300" si="141">G290*(1-Скидка_SUNMIGHT)</f>
        <v>106.7</v>
      </c>
      <c r="L290" s="62">
        <f t="shared" ref="L290:L300" si="142">H290*K290</f>
        <v>0</v>
      </c>
    </row>
    <row r="291" spans="1:12">
      <c r="A291" s="20">
        <v>0</v>
      </c>
      <c r="B291" s="6" t="s">
        <v>173</v>
      </c>
      <c r="C291" s="6" t="s">
        <v>2653</v>
      </c>
      <c r="D291" s="6" t="s">
        <v>56</v>
      </c>
      <c r="E291" s="48" t="s">
        <v>52</v>
      </c>
      <c r="F291" s="7">
        <v>0.93</v>
      </c>
      <c r="G291" s="5">
        <f t="shared" si="138"/>
        <v>102.3</v>
      </c>
      <c r="H291" s="61"/>
      <c r="I291" s="60">
        <f t="shared" si="139"/>
        <v>0.93</v>
      </c>
      <c r="J291" s="62">
        <f t="shared" si="140"/>
        <v>0</v>
      </c>
      <c r="K291" s="281">
        <f t="shared" si="141"/>
        <v>102.3</v>
      </c>
      <c r="L291" s="62">
        <f t="shared" si="142"/>
        <v>0</v>
      </c>
    </row>
    <row r="292" spans="1:12">
      <c r="A292" s="20">
        <v>0</v>
      </c>
      <c r="B292" s="6" t="s">
        <v>174</v>
      </c>
      <c r="C292" s="6" t="s">
        <v>2653</v>
      </c>
      <c r="D292" s="6" t="s">
        <v>58</v>
      </c>
      <c r="E292" s="48" t="s">
        <v>59</v>
      </c>
      <c r="F292" s="7">
        <v>0.86</v>
      </c>
      <c r="G292" s="5">
        <f t="shared" si="138"/>
        <v>94.6</v>
      </c>
      <c r="H292" s="61"/>
      <c r="I292" s="60">
        <f t="shared" si="139"/>
        <v>0.86</v>
      </c>
      <c r="J292" s="62">
        <f t="shared" si="140"/>
        <v>0</v>
      </c>
      <c r="K292" s="281">
        <f t="shared" si="141"/>
        <v>94.6</v>
      </c>
      <c r="L292" s="62">
        <f t="shared" si="142"/>
        <v>0</v>
      </c>
    </row>
    <row r="293" spans="1:12">
      <c r="A293" s="20">
        <v>0</v>
      </c>
      <c r="B293" s="6" t="s">
        <v>175</v>
      </c>
      <c r="C293" s="6" t="s">
        <v>2653</v>
      </c>
      <c r="D293" s="6" t="s">
        <v>61</v>
      </c>
      <c r="E293" s="48" t="s">
        <v>59</v>
      </c>
      <c r="F293" s="7">
        <v>0.84</v>
      </c>
      <c r="G293" s="5">
        <f t="shared" si="138"/>
        <v>92.4</v>
      </c>
      <c r="H293" s="61"/>
      <c r="I293" s="60">
        <f t="shared" si="139"/>
        <v>0.84</v>
      </c>
      <c r="J293" s="62">
        <f t="shared" si="140"/>
        <v>0</v>
      </c>
      <c r="K293" s="281">
        <f t="shared" si="141"/>
        <v>92.4</v>
      </c>
      <c r="L293" s="62">
        <f t="shared" si="142"/>
        <v>0</v>
      </c>
    </row>
    <row r="294" spans="1:12">
      <c r="A294" s="20">
        <v>0</v>
      </c>
      <c r="B294" s="6" t="s">
        <v>176</v>
      </c>
      <c r="C294" s="6" t="s">
        <v>2653</v>
      </c>
      <c r="D294" s="6" t="s">
        <v>63</v>
      </c>
      <c r="E294" s="48" t="s">
        <v>59</v>
      </c>
      <c r="F294" s="7">
        <v>0.84</v>
      </c>
      <c r="G294" s="5">
        <f t="shared" si="138"/>
        <v>92.4</v>
      </c>
      <c r="H294" s="61"/>
      <c r="I294" s="60">
        <f t="shared" si="139"/>
        <v>0.84</v>
      </c>
      <c r="J294" s="62">
        <f t="shared" si="140"/>
        <v>0</v>
      </c>
      <c r="K294" s="281">
        <f t="shared" si="141"/>
        <v>92.4</v>
      </c>
      <c r="L294" s="62">
        <f t="shared" si="142"/>
        <v>0</v>
      </c>
    </row>
    <row r="295" spans="1:12">
      <c r="A295" s="20">
        <v>0</v>
      </c>
      <c r="B295" s="6" t="s">
        <v>177</v>
      </c>
      <c r="C295" s="6" t="s">
        <v>2653</v>
      </c>
      <c r="D295" s="6" t="s">
        <v>65</v>
      </c>
      <c r="E295" s="48" t="s">
        <v>59</v>
      </c>
      <c r="F295" s="7">
        <v>0.84</v>
      </c>
      <c r="G295" s="5">
        <f t="shared" si="138"/>
        <v>92.4</v>
      </c>
      <c r="H295" s="61"/>
      <c r="I295" s="60">
        <f t="shared" si="139"/>
        <v>0.84</v>
      </c>
      <c r="J295" s="62">
        <f t="shared" si="140"/>
        <v>0</v>
      </c>
      <c r="K295" s="281">
        <f t="shared" si="141"/>
        <v>92.4</v>
      </c>
      <c r="L295" s="62">
        <f t="shared" si="142"/>
        <v>0</v>
      </c>
    </row>
    <row r="296" spans="1:12">
      <c r="A296" s="20">
        <v>0</v>
      </c>
      <c r="B296" s="6" t="s">
        <v>178</v>
      </c>
      <c r="C296" s="6" t="s">
        <v>2653</v>
      </c>
      <c r="D296" s="6" t="s">
        <v>67</v>
      </c>
      <c r="E296" s="48" t="s">
        <v>59</v>
      </c>
      <c r="F296" s="7">
        <v>0.8</v>
      </c>
      <c r="G296" s="5">
        <f t="shared" si="138"/>
        <v>88</v>
      </c>
      <c r="H296" s="61"/>
      <c r="I296" s="60">
        <f t="shared" si="139"/>
        <v>0.8</v>
      </c>
      <c r="J296" s="62">
        <f t="shared" si="140"/>
        <v>0</v>
      </c>
      <c r="K296" s="281">
        <f t="shared" si="141"/>
        <v>88</v>
      </c>
      <c r="L296" s="62">
        <f t="shared" si="142"/>
        <v>0</v>
      </c>
    </row>
    <row r="297" spans="1:12">
      <c r="A297" s="20">
        <v>0</v>
      </c>
      <c r="B297" s="6" t="s">
        <v>179</v>
      </c>
      <c r="C297" s="6" t="s">
        <v>2653</v>
      </c>
      <c r="D297" s="6" t="s">
        <v>69</v>
      </c>
      <c r="E297" s="48" t="s">
        <v>59</v>
      </c>
      <c r="F297" s="7">
        <v>0.8</v>
      </c>
      <c r="G297" s="5">
        <f t="shared" si="138"/>
        <v>88</v>
      </c>
      <c r="H297" s="61"/>
      <c r="I297" s="60">
        <f t="shared" si="139"/>
        <v>0.8</v>
      </c>
      <c r="J297" s="62">
        <f t="shared" si="140"/>
        <v>0</v>
      </c>
      <c r="K297" s="281">
        <f t="shared" si="141"/>
        <v>88</v>
      </c>
      <c r="L297" s="62">
        <f t="shared" si="142"/>
        <v>0</v>
      </c>
    </row>
    <row r="298" spans="1:12">
      <c r="A298" s="20">
        <v>0</v>
      </c>
      <c r="B298" s="6" t="s">
        <v>180</v>
      </c>
      <c r="C298" s="6" t="s">
        <v>2653</v>
      </c>
      <c r="D298" s="6" t="s">
        <v>71</v>
      </c>
      <c r="E298" s="48" t="s">
        <v>59</v>
      </c>
      <c r="F298" s="7">
        <v>0.8</v>
      </c>
      <c r="G298" s="5">
        <f t="shared" si="138"/>
        <v>88</v>
      </c>
      <c r="H298" s="61"/>
      <c r="I298" s="60">
        <f t="shared" si="139"/>
        <v>0.8</v>
      </c>
      <c r="J298" s="62">
        <f t="shared" si="140"/>
        <v>0</v>
      </c>
      <c r="K298" s="281">
        <f t="shared" si="141"/>
        <v>88</v>
      </c>
      <c r="L298" s="62">
        <f t="shared" si="142"/>
        <v>0</v>
      </c>
    </row>
    <row r="299" spans="1:12">
      <c r="A299" s="20">
        <v>0</v>
      </c>
      <c r="B299" s="6" t="s">
        <v>181</v>
      </c>
      <c r="C299" s="6" t="s">
        <v>2653</v>
      </c>
      <c r="D299" s="6" t="s">
        <v>75</v>
      </c>
      <c r="E299" s="48" t="s">
        <v>59</v>
      </c>
      <c r="F299" s="7">
        <v>0.8</v>
      </c>
      <c r="G299" s="5">
        <f t="shared" si="138"/>
        <v>88</v>
      </c>
      <c r="H299" s="61"/>
      <c r="I299" s="60">
        <f t="shared" si="139"/>
        <v>0.8</v>
      </c>
      <c r="J299" s="62">
        <f t="shared" si="140"/>
        <v>0</v>
      </c>
      <c r="K299" s="281">
        <f t="shared" si="141"/>
        <v>88</v>
      </c>
      <c r="L299" s="62">
        <f t="shared" si="142"/>
        <v>0</v>
      </c>
    </row>
    <row r="300" spans="1:12">
      <c r="A300" s="20">
        <v>0</v>
      </c>
      <c r="B300" s="6" t="s">
        <v>182</v>
      </c>
      <c r="C300" s="6" t="s">
        <v>2653</v>
      </c>
      <c r="D300" s="6" t="s">
        <v>79</v>
      </c>
      <c r="E300" s="48" t="s">
        <v>59</v>
      </c>
      <c r="F300" s="7">
        <v>0.8</v>
      </c>
      <c r="G300" s="5">
        <f t="shared" si="138"/>
        <v>88</v>
      </c>
      <c r="H300" s="61"/>
      <c r="I300" s="60">
        <f t="shared" si="139"/>
        <v>0.8</v>
      </c>
      <c r="J300" s="62">
        <f t="shared" si="140"/>
        <v>0</v>
      </c>
      <c r="K300" s="281">
        <f t="shared" si="141"/>
        <v>88</v>
      </c>
      <c r="L300" s="62">
        <f t="shared" si="142"/>
        <v>0</v>
      </c>
    </row>
    <row r="301" spans="1:12">
      <c r="A301" s="20"/>
      <c r="B301" s="6"/>
      <c r="C301" s="6"/>
      <c r="D301" s="6"/>
      <c r="E301" s="48"/>
      <c r="F301" s="7"/>
      <c r="G301" s="7"/>
      <c r="H301" s="61"/>
      <c r="I301" s="60"/>
      <c r="J301" s="62"/>
      <c r="K301" s="281"/>
      <c r="L301" s="62"/>
    </row>
    <row r="302" spans="1:12">
      <c r="A302" s="20">
        <v>0</v>
      </c>
      <c r="B302" s="6" t="s">
        <v>183</v>
      </c>
      <c r="C302" s="6" t="s">
        <v>2654</v>
      </c>
      <c r="D302" s="6" t="s">
        <v>54</v>
      </c>
      <c r="E302" s="48" t="s">
        <v>52</v>
      </c>
      <c r="F302" s="7">
        <v>0.5</v>
      </c>
      <c r="G302" s="5">
        <f t="shared" ref="G302:G313" si="143">ROUND(F302*Курс_EUR,2)</f>
        <v>55</v>
      </c>
      <c r="H302" s="61"/>
      <c r="I302" s="60">
        <f t="shared" ref="I302:I313" si="144">F302*(1-Скидка_SUNMIGHT)</f>
        <v>0.5</v>
      </c>
      <c r="J302" s="62">
        <f t="shared" ref="J302:J313" si="145">I302*H302</f>
        <v>0</v>
      </c>
      <c r="K302" s="281">
        <f t="shared" ref="K302:K313" si="146">G302*(1-Скидка_SUNMIGHT)</f>
        <v>55</v>
      </c>
      <c r="L302" s="62">
        <f t="shared" ref="L302:L313" si="147">H302*K302</f>
        <v>0</v>
      </c>
    </row>
    <row r="303" spans="1:12">
      <c r="A303" s="20">
        <v>0</v>
      </c>
      <c r="B303" s="6" t="s">
        <v>184</v>
      </c>
      <c r="C303" s="6" t="s">
        <v>2654</v>
      </c>
      <c r="D303" s="6" t="s">
        <v>58</v>
      </c>
      <c r="E303" s="48" t="s">
        <v>59</v>
      </c>
      <c r="F303" s="7">
        <v>0.35</v>
      </c>
      <c r="G303" s="5">
        <f t="shared" si="143"/>
        <v>38.5</v>
      </c>
      <c r="H303" s="61"/>
      <c r="I303" s="60">
        <f t="shared" si="144"/>
        <v>0.35</v>
      </c>
      <c r="J303" s="62">
        <f t="shared" si="145"/>
        <v>0</v>
      </c>
      <c r="K303" s="281">
        <f t="shared" si="146"/>
        <v>38.5</v>
      </c>
      <c r="L303" s="62">
        <f t="shared" si="147"/>
        <v>0</v>
      </c>
    </row>
    <row r="304" spans="1:12">
      <c r="A304" s="20">
        <v>0</v>
      </c>
      <c r="B304" s="6" t="s">
        <v>185</v>
      </c>
      <c r="C304" s="6" t="s">
        <v>2654</v>
      </c>
      <c r="D304" s="6" t="s">
        <v>61</v>
      </c>
      <c r="E304" s="48" t="s">
        <v>59</v>
      </c>
      <c r="F304" s="7">
        <v>0.36</v>
      </c>
      <c r="G304" s="5">
        <f t="shared" si="143"/>
        <v>39.6</v>
      </c>
      <c r="H304" s="61"/>
      <c r="I304" s="60">
        <f t="shared" si="144"/>
        <v>0.36</v>
      </c>
      <c r="J304" s="62">
        <f t="shared" si="145"/>
        <v>0</v>
      </c>
      <c r="K304" s="281">
        <f t="shared" si="146"/>
        <v>39.6</v>
      </c>
      <c r="L304" s="62">
        <f t="shared" si="147"/>
        <v>0</v>
      </c>
    </row>
    <row r="305" spans="1:12">
      <c r="A305" s="20">
        <v>0</v>
      </c>
      <c r="B305" s="6" t="s">
        <v>186</v>
      </c>
      <c r="C305" s="6" t="s">
        <v>2654</v>
      </c>
      <c r="D305" s="6" t="s">
        <v>63</v>
      </c>
      <c r="E305" s="48" t="s">
        <v>59</v>
      </c>
      <c r="F305" s="7">
        <v>0.36</v>
      </c>
      <c r="G305" s="5">
        <f t="shared" si="143"/>
        <v>39.6</v>
      </c>
      <c r="H305" s="61"/>
      <c r="I305" s="60">
        <f t="shared" si="144"/>
        <v>0.36</v>
      </c>
      <c r="J305" s="62">
        <f t="shared" si="145"/>
        <v>0</v>
      </c>
      <c r="K305" s="281">
        <f t="shared" si="146"/>
        <v>39.6</v>
      </c>
      <c r="L305" s="62">
        <f t="shared" si="147"/>
        <v>0</v>
      </c>
    </row>
    <row r="306" spans="1:12">
      <c r="A306" s="20">
        <v>0</v>
      </c>
      <c r="B306" s="6" t="s">
        <v>187</v>
      </c>
      <c r="C306" s="6" t="s">
        <v>2654</v>
      </c>
      <c r="D306" s="6" t="s">
        <v>65</v>
      </c>
      <c r="E306" s="48" t="s">
        <v>59</v>
      </c>
      <c r="F306" s="7">
        <v>0.36</v>
      </c>
      <c r="G306" s="5">
        <f t="shared" si="143"/>
        <v>39.6</v>
      </c>
      <c r="H306" s="61"/>
      <c r="I306" s="60">
        <f t="shared" si="144"/>
        <v>0.36</v>
      </c>
      <c r="J306" s="62">
        <f t="shared" si="145"/>
        <v>0</v>
      </c>
      <c r="K306" s="281">
        <f t="shared" si="146"/>
        <v>39.6</v>
      </c>
      <c r="L306" s="62">
        <f t="shared" si="147"/>
        <v>0</v>
      </c>
    </row>
    <row r="307" spans="1:12">
      <c r="A307" s="20">
        <v>0</v>
      </c>
      <c r="B307" s="6" t="s">
        <v>188</v>
      </c>
      <c r="C307" s="6" t="s">
        <v>2654</v>
      </c>
      <c r="D307" s="6" t="s">
        <v>67</v>
      </c>
      <c r="E307" s="48" t="s">
        <v>59</v>
      </c>
      <c r="F307" s="7">
        <v>0.35</v>
      </c>
      <c r="G307" s="5">
        <f t="shared" si="143"/>
        <v>38.5</v>
      </c>
      <c r="H307" s="61"/>
      <c r="I307" s="60">
        <f t="shared" si="144"/>
        <v>0.35</v>
      </c>
      <c r="J307" s="62">
        <f t="shared" si="145"/>
        <v>0</v>
      </c>
      <c r="K307" s="281">
        <f t="shared" si="146"/>
        <v>38.5</v>
      </c>
      <c r="L307" s="62">
        <f t="shared" si="147"/>
        <v>0</v>
      </c>
    </row>
    <row r="308" spans="1:12">
      <c r="A308" s="20">
        <v>0</v>
      </c>
      <c r="B308" s="6" t="s">
        <v>189</v>
      </c>
      <c r="C308" s="6" t="s">
        <v>2654</v>
      </c>
      <c r="D308" s="6" t="s">
        <v>69</v>
      </c>
      <c r="E308" s="48" t="s">
        <v>59</v>
      </c>
      <c r="F308" s="7">
        <v>0.35</v>
      </c>
      <c r="G308" s="5">
        <f t="shared" si="143"/>
        <v>38.5</v>
      </c>
      <c r="H308" s="61"/>
      <c r="I308" s="60">
        <f t="shared" si="144"/>
        <v>0.35</v>
      </c>
      <c r="J308" s="62">
        <f t="shared" si="145"/>
        <v>0</v>
      </c>
      <c r="K308" s="281">
        <f t="shared" si="146"/>
        <v>38.5</v>
      </c>
      <c r="L308" s="62">
        <f t="shared" si="147"/>
        <v>0</v>
      </c>
    </row>
    <row r="309" spans="1:12">
      <c r="A309" s="20">
        <v>0</v>
      </c>
      <c r="B309" s="6" t="s">
        <v>190</v>
      </c>
      <c r="C309" s="6" t="s">
        <v>2654</v>
      </c>
      <c r="D309" s="6" t="s">
        <v>71</v>
      </c>
      <c r="E309" s="48" t="s">
        <v>59</v>
      </c>
      <c r="F309" s="7">
        <v>0.35</v>
      </c>
      <c r="G309" s="5">
        <f t="shared" si="143"/>
        <v>38.5</v>
      </c>
      <c r="H309" s="61"/>
      <c r="I309" s="60">
        <f t="shared" si="144"/>
        <v>0.35</v>
      </c>
      <c r="J309" s="62">
        <f t="shared" si="145"/>
        <v>0</v>
      </c>
      <c r="K309" s="281">
        <f t="shared" si="146"/>
        <v>38.5</v>
      </c>
      <c r="L309" s="62">
        <f t="shared" si="147"/>
        <v>0</v>
      </c>
    </row>
    <row r="310" spans="1:12">
      <c r="A310" s="20">
        <v>0</v>
      </c>
      <c r="B310" s="6" t="s">
        <v>191</v>
      </c>
      <c r="C310" s="6" t="s">
        <v>2654</v>
      </c>
      <c r="D310" s="6" t="s">
        <v>75</v>
      </c>
      <c r="E310" s="48" t="s">
        <v>59</v>
      </c>
      <c r="F310" s="7">
        <v>0.35</v>
      </c>
      <c r="G310" s="5">
        <f t="shared" si="143"/>
        <v>38.5</v>
      </c>
      <c r="H310" s="61"/>
      <c r="I310" s="60">
        <f t="shared" si="144"/>
        <v>0.35</v>
      </c>
      <c r="J310" s="62">
        <f t="shared" si="145"/>
        <v>0</v>
      </c>
      <c r="K310" s="281">
        <f t="shared" si="146"/>
        <v>38.5</v>
      </c>
      <c r="L310" s="62">
        <f t="shared" si="147"/>
        <v>0</v>
      </c>
    </row>
    <row r="311" spans="1:12">
      <c r="A311" s="20">
        <v>0</v>
      </c>
      <c r="B311" s="6" t="s">
        <v>192</v>
      </c>
      <c r="C311" s="6" t="s">
        <v>2654</v>
      </c>
      <c r="D311" s="6" t="s">
        <v>79</v>
      </c>
      <c r="E311" s="48" t="s">
        <v>59</v>
      </c>
      <c r="F311" s="7">
        <v>0.35</v>
      </c>
      <c r="G311" s="5">
        <f t="shared" si="143"/>
        <v>38.5</v>
      </c>
      <c r="H311" s="61"/>
      <c r="I311" s="60">
        <f t="shared" si="144"/>
        <v>0.35</v>
      </c>
      <c r="J311" s="62">
        <f t="shared" si="145"/>
        <v>0</v>
      </c>
      <c r="K311" s="281">
        <f t="shared" si="146"/>
        <v>38.5</v>
      </c>
      <c r="L311" s="62">
        <f t="shared" si="147"/>
        <v>0</v>
      </c>
    </row>
    <row r="312" spans="1:12">
      <c r="A312" s="20">
        <v>0</v>
      </c>
      <c r="B312" s="6" t="s">
        <v>193</v>
      </c>
      <c r="C312" s="6" t="s">
        <v>2654</v>
      </c>
      <c r="D312" s="6" t="s">
        <v>81</v>
      </c>
      <c r="E312" s="48" t="s">
        <v>59</v>
      </c>
      <c r="F312" s="7">
        <v>0.35</v>
      </c>
      <c r="G312" s="5">
        <f t="shared" si="143"/>
        <v>38.5</v>
      </c>
      <c r="H312" s="61"/>
      <c r="I312" s="60">
        <f t="shared" si="144"/>
        <v>0.35</v>
      </c>
      <c r="J312" s="62">
        <f t="shared" si="145"/>
        <v>0</v>
      </c>
      <c r="K312" s="281">
        <f t="shared" si="146"/>
        <v>38.5</v>
      </c>
      <c r="L312" s="62">
        <f t="shared" si="147"/>
        <v>0</v>
      </c>
    </row>
    <row r="313" spans="1:12">
      <c r="A313" s="20">
        <v>0</v>
      </c>
      <c r="B313" s="6" t="s">
        <v>194</v>
      </c>
      <c r="C313" s="6" t="s">
        <v>2654</v>
      </c>
      <c r="D313" s="6" t="s">
        <v>83</v>
      </c>
      <c r="E313" s="48" t="s">
        <v>59</v>
      </c>
      <c r="F313" s="7">
        <v>0.35</v>
      </c>
      <c r="G313" s="5">
        <f t="shared" si="143"/>
        <v>38.5</v>
      </c>
      <c r="H313" s="61"/>
      <c r="I313" s="60">
        <f t="shared" si="144"/>
        <v>0.35</v>
      </c>
      <c r="J313" s="62">
        <f t="shared" si="145"/>
        <v>0</v>
      </c>
      <c r="K313" s="281">
        <f t="shared" si="146"/>
        <v>38.5</v>
      </c>
      <c r="L313" s="62">
        <f t="shared" si="147"/>
        <v>0</v>
      </c>
    </row>
    <row r="314" spans="1:12">
      <c r="A314" s="20"/>
      <c r="B314" s="6"/>
      <c r="C314" s="6"/>
      <c r="D314" s="6"/>
      <c r="E314" s="48"/>
      <c r="F314" s="7"/>
      <c r="G314" s="7"/>
      <c r="H314" s="61"/>
      <c r="I314" s="60"/>
      <c r="J314" s="62"/>
      <c r="K314" s="281"/>
      <c r="L314" s="62"/>
    </row>
    <row r="315" spans="1:12">
      <c r="A315" s="20">
        <v>0</v>
      </c>
      <c r="B315" s="6" t="s">
        <v>195</v>
      </c>
      <c r="C315" s="6" t="s">
        <v>2655</v>
      </c>
      <c r="D315" s="6" t="s">
        <v>54</v>
      </c>
      <c r="E315" s="48" t="s">
        <v>52</v>
      </c>
      <c r="F315" s="7">
        <v>0.95</v>
      </c>
      <c r="G315" s="5">
        <f t="shared" ref="G315:G325" si="148">ROUND(F315*Курс_EUR,2)</f>
        <v>104.5</v>
      </c>
      <c r="H315" s="61"/>
      <c r="I315" s="60">
        <f t="shared" ref="I315:I325" si="149">F315*(1-Скидка_SUNMIGHT)</f>
        <v>0.95</v>
      </c>
      <c r="J315" s="62">
        <f t="shared" ref="J315:J325" si="150">I315*H315</f>
        <v>0</v>
      </c>
      <c r="K315" s="281">
        <f t="shared" ref="K315:K325" si="151">G315*(1-Скидка_SUNMIGHT)</f>
        <v>104.5</v>
      </c>
      <c r="L315" s="62">
        <f t="shared" ref="L315:L325" si="152">H315*K315</f>
        <v>0</v>
      </c>
    </row>
    <row r="316" spans="1:12">
      <c r="A316" s="20">
        <v>0</v>
      </c>
      <c r="B316" s="6" t="s">
        <v>196</v>
      </c>
      <c r="C316" s="6" t="s">
        <v>2655</v>
      </c>
      <c r="D316" s="6" t="s">
        <v>56</v>
      </c>
      <c r="E316" s="48" t="s">
        <v>52</v>
      </c>
      <c r="F316" s="7">
        <v>0.78</v>
      </c>
      <c r="G316" s="5">
        <f t="shared" si="148"/>
        <v>85.8</v>
      </c>
      <c r="H316" s="61"/>
      <c r="I316" s="60">
        <f t="shared" si="149"/>
        <v>0.78</v>
      </c>
      <c r="J316" s="62">
        <f t="shared" si="150"/>
        <v>0</v>
      </c>
      <c r="K316" s="281">
        <f t="shared" si="151"/>
        <v>85.8</v>
      </c>
      <c r="L316" s="62">
        <f t="shared" si="152"/>
        <v>0</v>
      </c>
    </row>
    <row r="317" spans="1:12">
      <c r="A317" s="20">
        <v>0</v>
      </c>
      <c r="B317" s="6" t="s">
        <v>197</v>
      </c>
      <c r="C317" s="6" t="s">
        <v>2655</v>
      </c>
      <c r="D317" s="6" t="s">
        <v>58</v>
      </c>
      <c r="E317" s="48" t="s">
        <v>59</v>
      </c>
      <c r="F317" s="7">
        <v>0.74</v>
      </c>
      <c r="G317" s="5">
        <f t="shared" si="148"/>
        <v>81.400000000000006</v>
      </c>
      <c r="H317" s="61"/>
      <c r="I317" s="60">
        <f t="shared" si="149"/>
        <v>0.74</v>
      </c>
      <c r="J317" s="62">
        <f t="shared" si="150"/>
        <v>0</v>
      </c>
      <c r="K317" s="281">
        <f t="shared" si="151"/>
        <v>81.400000000000006</v>
      </c>
      <c r="L317" s="62">
        <f t="shared" si="152"/>
        <v>0</v>
      </c>
    </row>
    <row r="318" spans="1:12">
      <c r="A318" s="20">
        <v>0</v>
      </c>
      <c r="B318" s="6" t="s">
        <v>198</v>
      </c>
      <c r="C318" s="6" t="s">
        <v>2655</v>
      </c>
      <c r="D318" s="6" t="s">
        <v>61</v>
      </c>
      <c r="E318" s="48" t="s">
        <v>59</v>
      </c>
      <c r="F318" s="7">
        <v>0.69</v>
      </c>
      <c r="G318" s="5">
        <f t="shared" si="148"/>
        <v>75.900000000000006</v>
      </c>
      <c r="H318" s="61"/>
      <c r="I318" s="60">
        <f t="shared" si="149"/>
        <v>0.69</v>
      </c>
      <c r="J318" s="62">
        <f t="shared" si="150"/>
        <v>0</v>
      </c>
      <c r="K318" s="281">
        <f t="shared" si="151"/>
        <v>75.900000000000006</v>
      </c>
      <c r="L318" s="62">
        <f t="shared" si="152"/>
        <v>0</v>
      </c>
    </row>
    <row r="319" spans="1:12">
      <c r="A319" s="20">
        <v>0</v>
      </c>
      <c r="B319" s="6" t="s">
        <v>199</v>
      </c>
      <c r="C319" s="6" t="s">
        <v>2655</v>
      </c>
      <c r="D319" s="6" t="s">
        <v>63</v>
      </c>
      <c r="E319" s="48" t="s">
        <v>59</v>
      </c>
      <c r="F319" s="7">
        <v>0.69</v>
      </c>
      <c r="G319" s="5">
        <f t="shared" si="148"/>
        <v>75.900000000000006</v>
      </c>
      <c r="H319" s="61"/>
      <c r="I319" s="60">
        <f t="shared" si="149"/>
        <v>0.69</v>
      </c>
      <c r="J319" s="62">
        <f t="shared" si="150"/>
        <v>0</v>
      </c>
      <c r="K319" s="281">
        <f t="shared" si="151"/>
        <v>75.900000000000006</v>
      </c>
      <c r="L319" s="62">
        <f t="shared" si="152"/>
        <v>0</v>
      </c>
    </row>
    <row r="320" spans="1:12">
      <c r="A320" s="20">
        <v>0</v>
      </c>
      <c r="B320" s="6" t="s">
        <v>200</v>
      </c>
      <c r="C320" s="6" t="s">
        <v>2655</v>
      </c>
      <c r="D320" s="6" t="s">
        <v>65</v>
      </c>
      <c r="E320" s="48" t="s">
        <v>59</v>
      </c>
      <c r="F320" s="7">
        <v>0.69</v>
      </c>
      <c r="G320" s="5">
        <f t="shared" si="148"/>
        <v>75.900000000000006</v>
      </c>
      <c r="H320" s="61"/>
      <c r="I320" s="60">
        <f t="shared" si="149"/>
        <v>0.69</v>
      </c>
      <c r="J320" s="62">
        <f t="shared" si="150"/>
        <v>0</v>
      </c>
      <c r="K320" s="281">
        <f t="shared" si="151"/>
        <v>75.900000000000006</v>
      </c>
      <c r="L320" s="62">
        <f t="shared" si="152"/>
        <v>0</v>
      </c>
    </row>
    <row r="321" spans="1:12">
      <c r="A321" s="20">
        <v>0</v>
      </c>
      <c r="B321" s="6" t="s">
        <v>201</v>
      </c>
      <c r="C321" s="6" t="s">
        <v>2655</v>
      </c>
      <c r="D321" s="6" t="s">
        <v>67</v>
      </c>
      <c r="E321" s="48" t="s">
        <v>59</v>
      </c>
      <c r="F321" s="7">
        <v>0.67</v>
      </c>
      <c r="G321" s="5">
        <f t="shared" si="148"/>
        <v>73.7</v>
      </c>
      <c r="H321" s="61"/>
      <c r="I321" s="60">
        <f t="shared" si="149"/>
        <v>0.67</v>
      </c>
      <c r="J321" s="62">
        <f t="shared" si="150"/>
        <v>0</v>
      </c>
      <c r="K321" s="281">
        <f t="shared" si="151"/>
        <v>73.7</v>
      </c>
      <c r="L321" s="62">
        <f t="shared" si="152"/>
        <v>0</v>
      </c>
    </row>
    <row r="322" spans="1:12">
      <c r="A322" s="20">
        <v>0</v>
      </c>
      <c r="B322" s="6" t="s">
        <v>202</v>
      </c>
      <c r="C322" s="6" t="s">
        <v>2655</v>
      </c>
      <c r="D322" s="6" t="s">
        <v>69</v>
      </c>
      <c r="E322" s="48" t="s">
        <v>59</v>
      </c>
      <c r="F322" s="7">
        <v>0.67</v>
      </c>
      <c r="G322" s="5">
        <f t="shared" si="148"/>
        <v>73.7</v>
      </c>
      <c r="H322" s="61"/>
      <c r="I322" s="60">
        <f t="shared" si="149"/>
        <v>0.67</v>
      </c>
      <c r="J322" s="62">
        <f t="shared" si="150"/>
        <v>0</v>
      </c>
      <c r="K322" s="281">
        <f t="shared" si="151"/>
        <v>73.7</v>
      </c>
      <c r="L322" s="62">
        <f t="shared" si="152"/>
        <v>0</v>
      </c>
    </row>
    <row r="323" spans="1:12">
      <c r="A323" s="20">
        <v>0</v>
      </c>
      <c r="B323" s="6" t="s">
        <v>203</v>
      </c>
      <c r="C323" s="6" t="s">
        <v>2655</v>
      </c>
      <c r="D323" s="6" t="s">
        <v>71</v>
      </c>
      <c r="E323" s="48" t="s">
        <v>59</v>
      </c>
      <c r="F323" s="7">
        <v>0.67</v>
      </c>
      <c r="G323" s="5">
        <f t="shared" si="148"/>
        <v>73.7</v>
      </c>
      <c r="H323" s="61"/>
      <c r="I323" s="60">
        <f t="shared" si="149"/>
        <v>0.67</v>
      </c>
      <c r="J323" s="62">
        <f t="shared" si="150"/>
        <v>0</v>
      </c>
      <c r="K323" s="281">
        <f t="shared" si="151"/>
        <v>73.7</v>
      </c>
      <c r="L323" s="62">
        <f t="shared" si="152"/>
        <v>0</v>
      </c>
    </row>
    <row r="324" spans="1:12">
      <c r="A324" s="20">
        <v>0</v>
      </c>
      <c r="B324" s="6" t="s">
        <v>204</v>
      </c>
      <c r="C324" s="6" t="s">
        <v>2655</v>
      </c>
      <c r="D324" s="6" t="s">
        <v>75</v>
      </c>
      <c r="E324" s="48" t="s">
        <v>59</v>
      </c>
      <c r="F324" s="7">
        <v>0.67</v>
      </c>
      <c r="G324" s="5">
        <f t="shared" si="148"/>
        <v>73.7</v>
      </c>
      <c r="H324" s="61"/>
      <c r="I324" s="60">
        <f t="shared" si="149"/>
        <v>0.67</v>
      </c>
      <c r="J324" s="62">
        <f t="shared" si="150"/>
        <v>0</v>
      </c>
      <c r="K324" s="281">
        <f t="shared" si="151"/>
        <v>73.7</v>
      </c>
      <c r="L324" s="62">
        <f t="shared" si="152"/>
        <v>0</v>
      </c>
    </row>
    <row r="325" spans="1:12">
      <c r="A325" s="20">
        <v>0</v>
      </c>
      <c r="B325" s="6" t="s">
        <v>205</v>
      </c>
      <c r="C325" s="6" t="s">
        <v>2655</v>
      </c>
      <c r="D325" s="6" t="s">
        <v>79</v>
      </c>
      <c r="E325" s="48" t="s">
        <v>59</v>
      </c>
      <c r="F325" s="7">
        <v>0.67</v>
      </c>
      <c r="G325" s="5">
        <f t="shared" si="148"/>
        <v>73.7</v>
      </c>
      <c r="H325" s="61"/>
      <c r="I325" s="60">
        <f t="shared" si="149"/>
        <v>0.67</v>
      </c>
      <c r="J325" s="62">
        <f t="shared" si="150"/>
        <v>0</v>
      </c>
      <c r="K325" s="281">
        <f t="shared" si="151"/>
        <v>73.7</v>
      </c>
      <c r="L325" s="62">
        <f t="shared" si="152"/>
        <v>0</v>
      </c>
    </row>
    <row r="326" spans="1:12">
      <c r="A326" s="20"/>
      <c r="B326" s="6"/>
      <c r="C326" s="6"/>
      <c r="D326" s="6"/>
      <c r="E326" s="48"/>
      <c r="F326" s="7"/>
      <c r="G326" s="7"/>
      <c r="H326" s="61"/>
      <c r="I326" s="60"/>
      <c r="J326" s="62"/>
      <c r="K326" s="281"/>
      <c r="L326" s="62"/>
    </row>
    <row r="327" spans="1:12">
      <c r="A327" s="20">
        <v>0</v>
      </c>
      <c r="B327" s="6" t="s">
        <v>206</v>
      </c>
      <c r="C327" s="6" t="s">
        <v>2656</v>
      </c>
      <c r="D327" s="6" t="s">
        <v>54</v>
      </c>
      <c r="E327" s="48" t="s">
        <v>207</v>
      </c>
      <c r="F327" s="7">
        <v>1.4</v>
      </c>
      <c r="G327" s="5">
        <f t="shared" ref="G327:G338" si="153">ROUND(F327*Курс_EUR,2)</f>
        <v>154</v>
      </c>
      <c r="H327" s="61"/>
      <c r="I327" s="60">
        <f t="shared" ref="I327:I338" si="154">F327*(1-Скидка_SUNMIGHT)</f>
        <v>1.4</v>
      </c>
      <c r="J327" s="62">
        <f t="shared" ref="J327:J338" si="155">I327*H327</f>
        <v>0</v>
      </c>
      <c r="K327" s="281">
        <f t="shared" ref="K327:K338" si="156">G327*(1-Скидка_SUNMIGHT)</f>
        <v>154</v>
      </c>
      <c r="L327" s="62">
        <f t="shared" ref="L327:L338" si="157">H327*K327</f>
        <v>0</v>
      </c>
    </row>
    <row r="328" spans="1:12">
      <c r="A328" s="20">
        <v>0</v>
      </c>
      <c r="B328" s="6" t="s">
        <v>208</v>
      </c>
      <c r="C328" s="6" t="s">
        <v>2656</v>
      </c>
      <c r="D328" s="6" t="s">
        <v>56</v>
      </c>
      <c r="E328" s="48" t="s">
        <v>207</v>
      </c>
      <c r="F328" s="7">
        <v>1.1299999999999999</v>
      </c>
      <c r="G328" s="5">
        <f t="shared" si="153"/>
        <v>124.3</v>
      </c>
      <c r="H328" s="61"/>
      <c r="I328" s="60">
        <f t="shared" si="154"/>
        <v>1.1299999999999999</v>
      </c>
      <c r="J328" s="62">
        <f t="shared" si="155"/>
        <v>0</v>
      </c>
      <c r="K328" s="281">
        <f t="shared" si="156"/>
        <v>124.3</v>
      </c>
      <c r="L328" s="62">
        <f t="shared" si="157"/>
        <v>0</v>
      </c>
    </row>
    <row r="329" spans="1:12">
      <c r="A329" s="20">
        <v>0</v>
      </c>
      <c r="B329" s="6" t="s">
        <v>209</v>
      </c>
      <c r="C329" s="6" t="s">
        <v>2656</v>
      </c>
      <c r="D329" s="6" t="s">
        <v>58</v>
      </c>
      <c r="E329" s="48" t="s">
        <v>207</v>
      </c>
      <c r="F329" s="7">
        <v>0.99</v>
      </c>
      <c r="G329" s="5">
        <f t="shared" si="153"/>
        <v>108.9</v>
      </c>
      <c r="H329" s="61"/>
      <c r="I329" s="60">
        <f t="shared" si="154"/>
        <v>0.99</v>
      </c>
      <c r="J329" s="62">
        <f t="shared" si="155"/>
        <v>0</v>
      </c>
      <c r="K329" s="281">
        <f t="shared" si="156"/>
        <v>108.9</v>
      </c>
      <c r="L329" s="62">
        <f t="shared" si="157"/>
        <v>0</v>
      </c>
    </row>
    <row r="330" spans="1:12">
      <c r="A330" s="20">
        <v>0</v>
      </c>
      <c r="B330" s="6" t="s">
        <v>210</v>
      </c>
      <c r="C330" s="6" t="s">
        <v>2656</v>
      </c>
      <c r="D330" s="6" t="s">
        <v>61</v>
      </c>
      <c r="E330" s="48" t="s">
        <v>211</v>
      </c>
      <c r="F330" s="7">
        <v>0.92</v>
      </c>
      <c r="G330" s="5">
        <f t="shared" si="153"/>
        <v>101.2</v>
      </c>
      <c r="H330" s="61"/>
      <c r="I330" s="60">
        <f t="shared" si="154"/>
        <v>0.92</v>
      </c>
      <c r="J330" s="62">
        <f t="shared" si="155"/>
        <v>0</v>
      </c>
      <c r="K330" s="281">
        <f t="shared" si="156"/>
        <v>101.2</v>
      </c>
      <c r="L330" s="62">
        <f t="shared" si="157"/>
        <v>0</v>
      </c>
    </row>
    <row r="331" spans="1:12">
      <c r="A331" s="20">
        <v>0</v>
      </c>
      <c r="B331" s="6" t="s">
        <v>212</v>
      </c>
      <c r="C331" s="6" t="s">
        <v>2656</v>
      </c>
      <c r="D331" s="6" t="s">
        <v>63</v>
      </c>
      <c r="E331" s="48" t="s">
        <v>211</v>
      </c>
      <c r="F331" s="7">
        <v>0.88</v>
      </c>
      <c r="G331" s="5">
        <f t="shared" si="153"/>
        <v>96.8</v>
      </c>
      <c r="H331" s="61"/>
      <c r="I331" s="60">
        <f t="shared" si="154"/>
        <v>0.88</v>
      </c>
      <c r="J331" s="62">
        <f t="shared" si="155"/>
        <v>0</v>
      </c>
      <c r="K331" s="281">
        <f t="shared" si="156"/>
        <v>96.8</v>
      </c>
      <c r="L331" s="62">
        <f t="shared" si="157"/>
        <v>0</v>
      </c>
    </row>
    <row r="332" spans="1:12">
      <c r="A332" s="20">
        <v>0</v>
      </c>
      <c r="B332" s="6" t="s">
        <v>213</v>
      </c>
      <c r="C332" s="6" t="s">
        <v>2656</v>
      </c>
      <c r="D332" s="6" t="s">
        <v>65</v>
      </c>
      <c r="E332" s="48" t="s">
        <v>211</v>
      </c>
      <c r="F332" s="7">
        <v>0.83</v>
      </c>
      <c r="G332" s="5">
        <f t="shared" si="153"/>
        <v>91.3</v>
      </c>
      <c r="H332" s="61"/>
      <c r="I332" s="60">
        <f t="shared" si="154"/>
        <v>0.83</v>
      </c>
      <c r="J332" s="62">
        <f t="shared" si="155"/>
        <v>0</v>
      </c>
      <c r="K332" s="281">
        <f t="shared" si="156"/>
        <v>91.3</v>
      </c>
      <c r="L332" s="62">
        <f t="shared" si="157"/>
        <v>0</v>
      </c>
    </row>
    <row r="333" spans="1:12">
      <c r="A333" s="20">
        <v>0</v>
      </c>
      <c r="B333" s="6" t="s">
        <v>214</v>
      </c>
      <c r="C333" s="6" t="s">
        <v>2656</v>
      </c>
      <c r="D333" s="6" t="s">
        <v>67</v>
      </c>
      <c r="E333" s="48" t="s">
        <v>211</v>
      </c>
      <c r="F333" s="7">
        <v>0.83</v>
      </c>
      <c r="G333" s="5">
        <f t="shared" si="153"/>
        <v>91.3</v>
      </c>
      <c r="H333" s="61"/>
      <c r="I333" s="60">
        <f t="shared" si="154"/>
        <v>0.83</v>
      </c>
      <c r="J333" s="62">
        <f t="shared" si="155"/>
        <v>0</v>
      </c>
      <c r="K333" s="281">
        <f t="shared" si="156"/>
        <v>91.3</v>
      </c>
      <c r="L333" s="62">
        <f t="shared" si="157"/>
        <v>0</v>
      </c>
    </row>
    <row r="334" spans="1:12">
      <c r="A334" s="20">
        <v>0</v>
      </c>
      <c r="B334" s="6" t="s">
        <v>215</v>
      </c>
      <c r="C334" s="6" t="s">
        <v>2656</v>
      </c>
      <c r="D334" s="6" t="s">
        <v>69</v>
      </c>
      <c r="E334" s="48" t="s">
        <v>211</v>
      </c>
      <c r="F334" s="7">
        <v>0.83</v>
      </c>
      <c r="G334" s="5">
        <f t="shared" si="153"/>
        <v>91.3</v>
      </c>
      <c r="H334" s="61"/>
      <c r="I334" s="60">
        <f t="shared" si="154"/>
        <v>0.83</v>
      </c>
      <c r="J334" s="62">
        <f t="shared" si="155"/>
        <v>0</v>
      </c>
      <c r="K334" s="281">
        <f t="shared" si="156"/>
        <v>91.3</v>
      </c>
      <c r="L334" s="62">
        <f t="shared" si="157"/>
        <v>0</v>
      </c>
    </row>
    <row r="335" spans="1:12">
      <c r="A335" s="20">
        <v>0</v>
      </c>
      <c r="B335" s="6" t="s">
        <v>216</v>
      </c>
      <c r="C335" s="6" t="s">
        <v>2656</v>
      </c>
      <c r="D335" s="6" t="s">
        <v>71</v>
      </c>
      <c r="E335" s="48" t="s">
        <v>211</v>
      </c>
      <c r="F335" s="7">
        <v>0.83</v>
      </c>
      <c r="G335" s="5">
        <f t="shared" si="153"/>
        <v>91.3</v>
      </c>
      <c r="H335" s="61"/>
      <c r="I335" s="60">
        <f t="shared" si="154"/>
        <v>0.83</v>
      </c>
      <c r="J335" s="62">
        <f t="shared" si="155"/>
        <v>0</v>
      </c>
      <c r="K335" s="281">
        <f t="shared" si="156"/>
        <v>91.3</v>
      </c>
      <c r="L335" s="62">
        <f t="shared" si="157"/>
        <v>0</v>
      </c>
    </row>
    <row r="336" spans="1:12">
      <c r="A336" s="20">
        <v>0</v>
      </c>
      <c r="B336" s="6" t="s">
        <v>217</v>
      </c>
      <c r="C336" s="6" t="s">
        <v>2656</v>
      </c>
      <c r="D336" s="6" t="s">
        <v>73</v>
      </c>
      <c r="E336" s="48" t="s">
        <v>211</v>
      </c>
      <c r="F336" s="7">
        <v>0.83</v>
      </c>
      <c r="G336" s="5">
        <f t="shared" si="153"/>
        <v>91.3</v>
      </c>
      <c r="H336" s="61"/>
      <c r="I336" s="60">
        <f t="shared" si="154"/>
        <v>0.83</v>
      </c>
      <c r="J336" s="62">
        <f t="shared" si="155"/>
        <v>0</v>
      </c>
      <c r="K336" s="281">
        <f t="shared" si="156"/>
        <v>91.3</v>
      </c>
      <c r="L336" s="62">
        <f t="shared" si="157"/>
        <v>0</v>
      </c>
    </row>
    <row r="337" spans="1:12">
      <c r="A337" s="20">
        <v>0</v>
      </c>
      <c r="B337" s="6" t="s">
        <v>218</v>
      </c>
      <c r="C337" s="6" t="s">
        <v>2656</v>
      </c>
      <c r="D337" s="6" t="s">
        <v>75</v>
      </c>
      <c r="E337" s="48" t="s">
        <v>211</v>
      </c>
      <c r="F337" s="7">
        <v>0.83</v>
      </c>
      <c r="G337" s="5">
        <f t="shared" si="153"/>
        <v>91.3</v>
      </c>
      <c r="H337" s="61"/>
      <c r="I337" s="60">
        <f t="shared" si="154"/>
        <v>0.83</v>
      </c>
      <c r="J337" s="62">
        <f t="shared" si="155"/>
        <v>0</v>
      </c>
      <c r="K337" s="281">
        <f t="shared" si="156"/>
        <v>91.3</v>
      </c>
      <c r="L337" s="62">
        <f t="shared" si="157"/>
        <v>0</v>
      </c>
    </row>
    <row r="338" spans="1:12">
      <c r="A338" s="20">
        <v>0</v>
      </c>
      <c r="B338" s="6" t="s">
        <v>219</v>
      </c>
      <c r="C338" s="6" t="s">
        <v>2656</v>
      </c>
      <c r="D338" s="6" t="s">
        <v>79</v>
      </c>
      <c r="E338" s="48" t="s">
        <v>211</v>
      </c>
      <c r="F338" s="7">
        <v>0.83</v>
      </c>
      <c r="G338" s="5">
        <f t="shared" si="153"/>
        <v>91.3</v>
      </c>
      <c r="H338" s="61"/>
      <c r="I338" s="60">
        <f t="shared" si="154"/>
        <v>0.83</v>
      </c>
      <c r="J338" s="62">
        <f t="shared" si="155"/>
        <v>0</v>
      </c>
      <c r="K338" s="281">
        <f t="shared" si="156"/>
        <v>91.3</v>
      </c>
      <c r="L338" s="62">
        <f t="shared" si="157"/>
        <v>0</v>
      </c>
    </row>
    <row r="339" spans="1:12">
      <c r="A339" s="20"/>
      <c r="B339" s="6"/>
      <c r="C339" s="6"/>
      <c r="D339" s="6"/>
      <c r="E339" s="48"/>
      <c r="F339" s="7"/>
      <c r="G339" s="7"/>
      <c r="H339" s="61"/>
      <c r="I339" s="60"/>
      <c r="J339" s="62"/>
      <c r="K339" s="281"/>
      <c r="L339" s="62"/>
    </row>
    <row r="340" spans="1:12">
      <c r="A340" s="20">
        <v>0</v>
      </c>
      <c r="B340" s="6" t="s">
        <v>220</v>
      </c>
      <c r="C340" s="6" t="s">
        <v>2657</v>
      </c>
      <c r="D340" s="6" t="s">
        <v>51</v>
      </c>
      <c r="E340" s="48" t="s">
        <v>221</v>
      </c>
      <c r="F340" s="7">
        <v>78.23</v>
      </c>
      <c r="G340" s="5">
        <f t="shared" ref="G340:G353" si="158">ROUND(F340*Курс_EUR,2)</f>
        <v>8605.2999999999993</v>
      </c>
      <c r="H340" s="61"/>
      <c r="I340" s="60">
        <f t="shared" ref="I340:I353" si="159">F340*(1-Скидка_SUNMIGHT)</f>
        <v>78.23</v>
      </c>
      <c r="J340" s="62">
        <f t="shared" ref="J340:J353" si="160">I340*H340</f>
        <v>0</v>
      </c>
      <c r="K340" s="281">
        <f t="shared" ref="K340:K353" si="161">G340*(1-Скидка_SUNMIGHT)</f>
        <v>8605.2999999999993</v>
      </c>
      <c r="L340" s="62">
        <f t="shared" ref="L340:L353" si="162">H340*K340</f>
        <v>0</v>
      </c>
    </row>
    <row r="341" spans="1:12">
      <c r="A341" s="20">
        <v>0</v>
      </c>
      <c r="B341" s="6" t="s">
        <v>222</v>
      </c>
      <c r="C341" s="6" t="s">
        <v>2657</v>
      </c>
      <c r="D341" s="6" t="s">
        <v>54</v>
      </c>
      <c r="E341" s="48" t="s">
        <v>221</v>
      </c>
      <c r="F341" s="7">
        <v>68.97</v>
      </c>
      <c r="G341" s="5">
        <f t="shared" si="158"/>
        <v>7586.7</v>
      </c>
      <c r="H341" s="61"/>
      <c r="I341" s="60">
        <f t="shared" si="159"/>
        <v>68.97</v>
      </c>
      <c r="J341" s="62">
        <f t="shared" si="160"/>
        <v>0</v>
      </c>
      <c r="K341" s="281">
        <f t="shared" si="161"/>
        <v>7586.7</v>
      </c>
      <c r="L341" s="62">
        <f t="shared" si="162"/>
        <v>0</v>
      </c>
    </row>
    <row r="342" spans="1:12">
      <c r="A342" s="20">
        <v>0</v>
      </c>
      <c r="B342" s="6" t="s">
        <v>223</v>
      </c>
      <c r="C342" s="6" t="s">
        <v>2657</v>
      </c>
      <c r="D342" s="6" t="s">
        <v>56</v>
      </c>
      <c r="E342" s="48" t="s">
        <v>221</v>
      </c>
      <c r="F342" s="7">
        <v>59.25</v>
      </c>
      <c r="G342" s="5">
        <f t="shared" si="158"/>
        <v>6517.5</v>
      </c>
      <c r="H342" s="61"/>
      <c r="I342" s="60">
        <f t="shared" si="159"/>
        <v>59.25</v>
      </c>
      <c r="J342" s="62">
        <f t="shared" si="160"/>
        <v>0</v>
      </c>
      <c r="K342" s="281">
        <f t="shared" si="161"/>
        <v>6517.5</v>
      </c>
      <c r="L342" s="62">
        <f t="shared" si="162"/>
        <v>0</v>
      </c>
    </row>
    <row r="343" spans="1:12">
      <c r="A343" s="20">
        <v>0</v>
      </c>
      <c r="B343" s="6" t="s">
        <v>224</v>
      </c>
      <c r="C343" s="6" t="s">
        <v>2657</v>
      </c>
      <c r="D343" s="6" t="s">
        <v>58</v>
      </c>
      <c r="E343" s="48" t="s">
        <v>225</v>
      </c>
      <c r="F343" s="7">
        <v>49.4</v>
      </c>
      <c r="G343" s="5">
        <f t="shared" si="158"/>
        <v>5434</v>
      </c>
      <c r="H343" s="61"/>
      <c r="I343" s="60">
        <f t="shared" si="159"/>
        <v>49.4</v>
      </c>
      <c r="J343" s="62">
        <f t="shared" si="160"/>
        <v>0</v>
      </c>
      <c r="K343" s="281">
        <f t="shared" si="161"/>
        <v>5434</v>
      </c>
      <c r="L343" s="62">
        <f t="shared" si="162"/>
        <v>0</v>
      </c>
    </row>
    <row r="344" spans="1:12">
      <c r="A344" s="20">
        <v>0</v>
      </c>
      <c r="B344" s="6" t="s">
        <v>226</v>
      </c>
      <c r="C344" s="6" t="s">
        <v>2657</v>
      </c>
      <c r="D344" s="6" t="s">
        <v>61</v>
      </c>
      <c r="E344" s="48" t="s">
        <v>225</v>
      </c>
      <c r="F344" s="7">
        <v>48.88</v>
      </c>
      <c r="G344" s="5">
        <f t="shared" si="158"/>
        <v>5376.8</v>
      </c>
      <c r="H344" s="61"/>
      <c r="I344" s="60">
        <f t="shared" si="159"/>
        <v>48.88</v>
      </c>
      <c r="J344" s="62">
        <f t="shared" si="160"/>
        <v>0</v>
      </c>
      <c r="K344" s="281">
        <f t="shared" si="161"/>
        <v>5376.8</v>
      </c>
      <c r="L344" s="62">
        <f t="shared" si="162"/>
        <v>0</v>
      </c>
    </row>
    <row r="345" spans="1:12">
      <c r="A345" s="20">
        <v>0</v>
      </c>
      <c r="B345" s="6" t="s">
        <v>227</v>
      </c>
      <c r="C345" s="6" t="s">
        <v>2657</v>
      </c>
      <c r="D345" s="6" t="s">
        <v>63</v>
      </c>
      <c r="E345" s="48" t="s">
        <v>225</v>
      </c>
      <c r="F345" s="7">
        <v>48.88</v>
      </c>
      <c r="G345" s="5">
        <f t="shared" si="158"/>
        <v>5376.8</v>
      </c>
      <c r="H345" s="61"/>
      <c r="I345" s="60">
        <f t="shared" si="159"/>
        <v>48.88</v>
      </c>
      <c r="J345" s="62">
        <f t="shared" si="160"/>
        <v>0</v>
      </c>
      <c r="K345" s="281">
        <f t="shared" si="161"/>
        <v>5376.8</v>
      </c>
      <c r="L345" s="62">
        <f t="shared" si="162"/>
        <v>0</v>
      </c>
    </row>
    <row r="346" spans="1:12">
      <c r="A346" s="20">
        <v>0</v>
      </c>
      <c r="B346" s="6" t="s">
        <v>228</v>
      </c>
      <c r="C346" s="6" t="s">
        <v>2657</v>
      </c>
      <c r="D346" s="6" t="s">
        <v>65</v>
      </c>
      <c r="E346" s="48" t="s">
        <v>225</v>
      </c>
      <c r="F346" s="7">
        <v>48.88</v>
      </c>
      <c r="G346" s="5">
        <f t="shared" si="158"/>
        <v>5376.8</v>
      </c>
      <c r="H346" s="61"/>
      <c r="I346" s="60">
        <f t="shared" si="159"/>
        <v>48.88</v>
      </c>
      <c r="J346" s="62">
        <f t="shared" si="160"/>
        <v>0</v>
      </c>
      <c r="K346" s="281">
        <f t="shared" si="161"/>
        <v>5376.8</v>
      </c>
      <c r="L346" s="62">
        <f t="shared" si="162"/>
        <v>0</v>
      </c>
    </row>
    <row r="347" spans="1:12">
      <c r="A347" s="20">
        <v>0</v>
      </c>
      <c r="B347" s="6" t="s">
        <v>229</v>
      </c>
      <c r="C347" s="6" t="s">
        <v>2657</v>
      </c>
      <c r="D347" s="6" t="s">
        <v>67</v>
      </c>
      <c r="E347" s="48" t="s">
        <v>225</v>
      </c>
      <c r="F347" s="7">
        <v>46.48</v>
      </c>
      <c r="G347" s="5">
        <f t="shared" si="158"/>
        <v>5112.8</v>
      </c>
      <c r="H347" s="61"/>
      <c r="I347" s="60">
        <f t="shared" si="159"/>
        <v>46.48</v>
      </c>
      <c r="J347" s="62">
        <f t="shared" si="160"/>
        <v>0</v>
      </c>
      <c r="K347" s="281">
        <f t="shared" si="161"/>
        <v>5112.8</v>
      </c>
      <c r="L347" s="62">
        <f t="shared" si="162"/>
        <v>0</v>
      </c>
    </row>
    <row r="348" spans="1:12">
      <c r="A348" s="20">
        <v>0</v>
      </c>
      <c r="B348" s="6" t="s">
        <v>230</v>
      </c>
      <c r="C348" s="6" t="s">
        <v>2657</v>
      </c>
      <c r="D348" s="6" t="s">
        <v>69</v>
      </c>
      <c r="E348" s="48" t="s">
        <v>225</v>
      </c>
      <c r="F348" s="7">
        <v>46.48</v>
      </c>
      <c r="G348" s="5">
        <f t="shared" si="158"/>
        <v>5112.8</v>
      </c>
      <c r="H348" s="61"/>
      <c r="I348" s="60">
        <f t="shared" si="159"/>
        <v>46.48</v>
      </c>
      <c r="J348" s="62">
        <f t="shared" si="160"/>
        <v>0</v>
      </c>
      <c r="K348" s="281">
        <f t="shared" si="161"/>
        <v>5112.8</v>
      </c>
      <c r="L348" s="62">
        <f t="shared" si="162"/>
        <v>0</v>
      </c>
    </row>
    <row r="349" spans="1:12">
      <c r="A349" s="20">
        <v>0</v>
      </c>
      <c r="B349" s="6" t="s">
        <v>231</v>
      </c>
      <c r="C349" s="6" t="s">
        <v>2657</v>
      </c>
      <c r="D349" s="6" t="s">
        <v>71</v>
      </c>
      <c r="E349" s="48" t="s">
        <v>225</v>
      </c>
      <c r="F349" s="7">
        <v>46.48</v>
      </c>
      <c r="G349" s="5">
        <f t="shared" si="158"/>
        <v>5112.8</v>
      </c>
      <c r="H349" s="61"/>
      <c r="I349" s="60">
        <f t="shared" si="159"/>
        <v>46.48</v>
      </c>
      <c r="J349" s="62">
        <f t="shared" si="160"/>
        <v>0</v>
      </c>
      <c r="K349" s="281">
        <f t="shared" si="161"/>
        <v>5112.8</v>
      </c>
      <c r="L349" s="62">
        <f t="shared" si="162"/>
        <v>0</v>
      </c>
    </row>
    <row r="350" spans="1:12">
      <c r="A350" s="20">
        <v>0</v>
      </c>
      <c r="B350" s="6" t="s">
        <v>232</v>
      </c>
      <c r="C350" s="6" t="s">
        <v>2657</v>
      </c>
      <c r="D350" s="6" t="s">
        <v>73</v>
      </c>
      <c r="E350" s="48" t="s">
        <v>225</v>
      </c>
      <c r="F350" s="7">
        <v>46.48</v>
      </c>
      <c r="G350" s="5">
        <f t="shared" si="158"/>
        <v>5112.8</v>
      </c>
      <c r="H350" s="61"/>
      <c r="I350" s="60">
        <f t="shared" si="159"/>
        <v>46.48</v>
      </c>
      <c r="J350" s="62">
        <f t="shared" si="160"/>
        <v>0</v>
      </c>
      <c r="K350" s="281">
        <f t="shared" si="161"/>
        <v>5112.8</v>
      </c>
      <c r="L350" s="62">
        <f t="shared" si="162"/>
        <v>0</v>
      </c>
    </row>
    <row r="351" spans="1:12">
      <c r="A351" s="20">
        <v>0</v>
      </c>
      <c r="B351" s="6" t="s">
        <v>233</v>
      </c>
      <c r="C351" s="6" t="s">
        <v>2657</v>
      </c>
      <c r="D351" s="6" t="s">
        <v>75</v>
      </c>
      <c r="E351" s="48" t="s">
        <v>225</v>
      </c>
      <c r="F351" s="7">
        <v>46.48</v>
      </c>
      <c r="G351" s="5">
        <f t="shared" si="158"/>
        <v>5112.8</v>
      </c>
      <c r="H351" s="61"/>
      <c r="I351" s="60">
        <f t="shared" si="159"/>
        <v>46.48</v>
      </c>
      <c r="J351" s="62">
        <f t="shared" si="160"/>
        <v>0</v>
      </c>
      <c r="K351" s="281">
        <f t="shared" si="161"/>
        <v>5112.8</v>
      </c>
      <c r="L351" s="62">
        <f t="shared" si="162"/>
        <v>0</v>
      </c>
    </row>
    <row r="352" spans="1:12">
      <c r="A352" s="20">
        <v>0</v>
      </c>
      <c r="B352" s="6" t="s">
        <v>234</v>
      </c>
      <c r="C352" s="6" t="s">
        <v>2657</v>
      </c>
      <c r="D352" s="6" t="s">
        <v>77</v>
      </c>
      <c r="E352" s="48" t="s">
        <v>225</v>
      </c>
      <c r="F352" s="7">
        <v>46.48</v>
      </c>
      <c r="G352" s="5">
        <f t="shared" si="158"/>
        <v>5112.8</v>
      </c>
      <c r="H352" s="61"/>
      <c r="I352" s="60">
        <f t="shared" si="159"/>
        <v>46.48</v>
      </c>
      <c r="J352" s="62">
        <f t="shared" si="160"/>
        <v>0</v>
      </c>
      <c r="K352" s="281">
        <f t="shared" si="161"/>
        <v>5112.8</v>
      </c>
      <c r="L352" s="62">
        <f t="shared" si="162"/>
        <v>0</v>
      </c>
    </row>
    <row r="353" spans="1:12">
      <c r="A353" s="20">
        <v>0</v>
      </c>
      <c r="B353" s="6" t="s">
        <v>235</v>
      </c>
      <c r="C353" s="6" t="s">
        <v>2657</v>
      </c>
      <c r="D353" s="6" t="s">
        <v>79</v>
      </c>
      <c r="E353" s="48" t="s">
        <v>225</v>
      </c>
      <c r="F353" s="7">
        <v>46.48</v>
      </c>
      <c r="G353" s="5">
        <f t="shared" si="158"/>
        <v>5112.8</v>
      </c>
      <c r="H353" s="61"/>
      <c r="I353" s="60">
        <f t="shared" si="159"/>
        <v>46.48</v>
      </c>
      <c r="J353" s="62">
        <f t="shared" si="160"/>
        <v>0</v>
      </c>
      <c r="K353" s="281">
        <f t="shared" si="161"/>
        <v>5112.8</v>
      </c>
      <c r="L353" s="62">
        <f t="shared" si="162"/>
        <v>0</v>
      </c>
    </row>
    <row r="354" spans="1:12">
      <c r="A354" s="20"/>
      <c r="B354" s="6"/>
      <c r="C354" s="6"/>
      <c r="D354" s="6"/>
      <c r="E354" s="48"/>
      <c r="F354" s="7"/>
      <c r="G354" s="7"/>
      <c r="H354" s="61"/>
      <c r="I354" s="60"/>
      <c r="J354" s="62"/>
      <c r="K354" s="281"/>
      <c r="L354" s="62"/>
    </row>
    <row r="355" spans="1:12">
      <c r="A355" s="20">
        <v>0</v>
      </c>
      <c r="B355" s="6" t="s">
        <v>236</v>
      </c>
      <c r="C355" s="6" t="s">
        <v>2658</v>
      </c>
      <c r="D355" s="6" t="s">
        <v>51</v>
      </c>
      <c r="E355" s="48" t="s">
        <v>221</v>
      </c>
      <c r="F355" s="7">
        <v>117.81</v>
      </c>
      <c r="G355" s="5">
        <f t="shared" ref="G355:G368" si="163">ROUND(F355*Курс_EUR,2)</f>
        <v>12959.1</v>
      </c>
      <c r="H355" s="61"/>
      <c r="I355" s="60">
        <f t="shared" ref="I355:I368" si="164">F355*(1-Скидка_SUNMIGHT)</f>
        <v>117.81</v>
      </c>
      <c r="J355" s="62">
        <f t="shared" ref="J355:J368" si="165">I355*H355</f>
        <v>0</v>
      </c>
      <c r="K355" s="281">
        <f t="shared" ref="K355:K368" si="166">G355*(1-Скидка_SUNMIGHT)</f>
        <v>12959.1</v>
      </c>
      <c r="L355" s="62">
        <f t="shared" ref="L355:L368" si="167">H355*K355</f>
        <v>0</v>
      </c>
    </row>
    <row r="356" spans="1:12">
      <c r="A356" s="20">
        <v>0</v>
      </c>
      <c r="B356" s="6" t="s">
        <v>237</v>
      </c>
      <c r="C356" s="6" t="s">
        <v>2658</v>
      </c>
      <c r="D356" s="6" t="s">
        <v>54</v>
      </c>
      <c r="E356" s="48" t="s">
        <v>221</v>
      </c>
      <c r="F356" s="7">
        <v>104.08</v>
      </c>
      <c r="G356" s="5">
        <f t="shared" si="163"/>
        <v>11448.8</v>
      </c>
      <c r="H356" s="61"/>
      <c r="I356" s="60">
        <f t="shared" si="164"/>
        <v>104.08</v>
      </c>
      <c r="J356" s="62">
        <f t="shared" si="165"/>
        <v>0</v>
      </c>
      <c r="K356" s="281">
        <f t="shared" si="166"/>
        <v>11448.8</v>
      </c>
      <c r="L356" s="62">
        <f t="shared" si="167"/>
        <v>0</v>
      </c>
    </row>
    <row r="357" spans="1:12">
      <c r="A357" s="20">
        <v>0</v>
      </c>
      <c r="B357" s="6" t="s">
        <v>238</v>
      </c>
      <c r="C357" s="6" t="s">
        <v>2658</v>
      </c>
      <c r="D357" s="6" t="s">
        <v>56</v>
      </c>
      <c r="E357" s="48" t="s">
        <v>221</v>
      </c>
      <c r="F357" s="7">
        <v>90.37</v>
      </c>
      <c r="G357" s="5">
        <f t="shared" si="163"/>
        <v>9940.7000000000007</v>
      </c>
      <c r="H357" s="61"/>
      <c r="I357" s="60">
        <f t="shared" si="164"/>
        <v>90.37</v>
      </c>
      <c r="J357" s="62">
        <f t="shared" si="165"/>
        <v>0</v>
      </c>
      <c r="K357" s="281">
        <f t="shared" si="166"/>
        <v>9940.7000000000007</v>
      </c>
      <c r="L357" s="62">
        <f t="shared" si="167"/>
        <v>0</v>
      </c>
    </row>
    <row r="358" spans="1:12">
      <c r="A358" s="20">
        <v>0</v>
      </c>
      <c r="B358" s="6" t="s">
        <v>239</v>
      </c>
      <c r="C358" s="6" t="s">
        <v>2658</v>
      </c>
      <c r="D358" s="6" t="s">
        <v>58</v>
      </c>
      <c r="E358" s="48" t="s">
        <v>225</v>
      </c>
      <c r="F358" s="7">
        <v>74.47</v>
      </c>
      <c r="G358" s="5">
        <f t="shared" si="163"/>
        <v>8191.7</v>
      </c>
      <c r="H358" s="61"/>
      <c r="I358" s="60">
        <f t="shared" si="164"/>
        <v>74.47</v>
      </c>
      <c r="J358" s="62">
        <f t="shared" si="165"/>
        <v>0</v>
      </c>
      <c r="K358" s="281">
        <f t="shared" si="166"/>
        <v>8191.7</v>
      </c>
      <c r="L358" s="62">
        <f t="shared" si="167"/>
        <v>0</v>
      </c>
    </row>
    <row r="359" spans="1:12">
      <c r="A359" s="20">
        <v>0</v>
      </c>
      <c r="B359" s="6" t="s">
        <v>240</v>
      </c>
      <c r="C359" s="6" t="s">
        <v>2658</v>
      </c>
      <c r="D359" s="6" t="s">
        <v>61</v>
      </c>
      <c r="E359" s="48" t="s">
        <v>225</v>
      </c>
      <c r="F359" s="7">
        <v>72.290000000000006</v>
      </c>
      <c r="G359" s="5">
        <f t="shared" si="163"/>
        <v>7951.9</v>
      </c>
      <c r="H359" s="61"/>
      <c r="I359" s="60">
        <f t="shared" si="164"/>
        <v>72.290000000000006</v>
      </c>
      <c r="J359" s="62">
        <f t="shared" si="165"/>
        <v>0</v>
      </c>
      <c r="K359" s="281">
        <f t="shared" si="166"/>
        <v>7951.9</v>
      </c>
      <c r="L359" s="62">
        <f t="shared" si="167"/>
        <v>0</v>
      </c>
    </row>
    <row r="360" spans="1:12">
      <c r="A360" s="20">
        <v>0</v>
      </c>
      <c r="B360" s="6" t="s">
        <v>241</v>
      </c>
      <c r="C360" s="6" t="s">
        <v>2658</v>
      </c>
      <c r="D360" s="6" t="s">
        <v>63</v>
      </c>
      <c r="E360" s="48" t="s">
        <v>225</v>
      </c>
      <c r="F360" s="7">
        <v>72.290000000000006</v>
      </c>
      <c r="G360" s="5">
        <f t="shared" si="163"/>
        <v>7951.9</v>
      </c>
      <c r="H360" s="61"/>
      <c r="I360" s="60">
        <f t="shared" si="164"/>
        <v>72.290000000000006</v>
      </c>
      <c r="J360" s="62">
        <f t="shared" si="165"/>
        <v>0</v>
      </c>
      <c r="K360" s="281">
        <f t="shared" si="166"/>
        <v>7951.9</v>
      </c>
      <c r="L360" s="62">
        <f t="shared" si="167"/>
        <v>0</v>
      </c>
    </row>
    <row r="361" spans="1:12">
      <c r="A361" s="20">
        <v>0</v>
      </c>
      <c r="B361" s="6" t="s">
        <v>242</v>
      </c>
      <c r="C361" s="6" t="s">
        <v>2658</v>
      </c>
      <c r="D361" s="6" t="s">
        <v>65</v>
      </c>
      <c r="E361" s="48" t="s">
        <v>225</v>
      </c>
      <c r="F361" s="7">
        <v>72.290000000000006</v>
      </c>
      <c r="G361" s="5">
        <f t="shared" si="163"/>
        <v>7951.9</v>
      </c>
      <c r="H361" s="61"/>
      <c r="I361" s="60">
        <f t="shared" si="164"/>
        <v>72.290000000000006</v>
      </c>
      <c r="J361" s="62">
        <f t="shared" si="165"/>
        <v>0</v>
      </c>
      <c r="K361" s="281">
        <f t="shared" si="166"/>
        <v>7951.9</v>
      </c>
      <c r="L361" s="62">
        <f t="shared" si="167"/>
        <v>0</v>
      </c>
    </row>
    <row r="362" spans="1:12">
      <c r="A362" s="20">
        <v>0</v>
      </c>
      <c r="B362" s="6" t="s">
        <v>243</v>
      </c>
      <c r="C362" s="6" t="s">
        <v>2658</v>
      </c>
      <c r="D362" s="6" t="s">
        <v>67</v>
      </c>
      <c r="E362" s="48" t="s">
        <v>225</v>
      </c>
      <c r="F362" s="7">
        <v>68.760000000000005</v>
      </c>
      <c r="G362" s="5">
        <f t="shared" si="163"/>
        <v>7563.6</v>
      </c>
      <c r="H362" s="61"/>
      <c r="I362" s="60">
        <f t="shared" si="164"/>
        <v>68.760000000000005</v>
      </c>
      <c r="J362" s="62">
        <f t="shared" si="165"/>
        <v>0</v>
      </c>
      <c r="K362" s="281">
        <f t="shared" si="166"/>
        <v>7563.6</v>
      </c>
      <c r="L362" s="62">
        <f t="shared" si="167"/>
        <v>0</v>
      </c>
    </row>
    <row r="363" spans="1:12">
      <c r="A363" s="20">
        <v>0</v>
      </c>
      <c r="B363" s="6" t="s">
        <v>244</v>
      </c>
      <c r="C363" s="6" t="s">
        <v>2658</v>
      </c>
      <c r="D363" s="6" t="s">
        <v>69</v>
      </c>
      <c r="E363" s="48" t="s">
        <v>225</v>
      </c>
      <c r="F363" s="7">
        <v>68.760000000000005</v>
      </c>
      <c r="G363" s="5">
        <f t="shared" si="163"/>
        <v>7563.6</v>
      </c>
      <c r="H363" s="61"/>
      <c r="I363" s="60">
        <f t="shared" si="164"/>
        <v>68.760000000000005</v>
      </c>
      <c r="J363" s="62">
        <f t="shared" si="165"/>
        <v>0</v>
      </c>
      <c r="K363" s="281">
        <f t="shared" si="166"/>
        <v>7563.6</v>
      </c>
      <c r="L363" s="62">
        <f t="shared" si="167"/>
        <v>0</v>
      </c>
    </row>
    <row r="364" spans="1:12">
      <c r="A364" s="20">
        <v>0</v>
      </c>
      <c r="B364" s="6" t="s">
        <v>245</v>
      </c>
      <c r="C364" s="6" t="s">
        <v>2658</v>
      </c>
      <c r="D364" s="6" t="s">
        <v>71</v>
      </c>
      <c r="E364" s="48" t="s">
        <v>225</v>
      </c>
      <c r="F364" s="7">
        <v>68.760000000000005</v>
      </c>
      <c r="G364" s="5">
        <f t="shared" si="163"/>
        <v>7563.6</v>
      </c>
      <c r="H364" s="61"/>
      <c r="I364" s="60">
        <f t="shared" si="164"/>
        <v>68.760000000000005</v>
      </c>
      <c r="J364" s="62">
        <f t="shared" si="165"/>
        <v>0</v>
      </c>
      <c r="K364" s="281">
        <f t="shared" si="166"/>
        <v>7563.6</v>
      </c>
      <c r="L364" s="62">
        <f t="shared" si="167"/>
        <v>0</v>
      </c>
    </row>
    <row r="365" spans="1:12">
      <c r="A365" s="20">
        <v>0</v>
      </c>
      <c r="B365" s="6" t="s">
        <v>246</v>
      </c>
      <c r="C365" s="6" t="s">
        <v>2658</v>
      </c>
      <c r="D365" s="6" t="s">
        <v>73</v>
      </c>
      <c r="E365" s="48" t="s">
        <v>225</v>
      </c>
      <c r="F365" s="7">
        <v>68.760000000000005</v>
      </c>
      <c r="G365" s="5">
        <f t="shared" si="163"/>
        <v>7563.6</v>
      </c>
      <c r="H365" s="61"/>
      <c r="I365" s="60">
        <f t="shared" si="164"/>
        <v>68.760000000000005</v>
      </c>
      <c r="J365" s="62">
        <f t="shared" si="165"/>
        <v>0</v>
      </c>
      <c r="K365" s="281">
        <f t="shared" si="166"/>
        <v>7563.6</v>
      </c>
      <c r="L365" s="62">
        <f t="shared" si="167"/>
        <v>0</v>
      </c>
    </row>
    <row r="366" spans="1:12">
      <c r="A366" s="20">
        <v>0</v>
      </c>
      <c r="B366" s="6" t="s">
        <v>247</v>
      </c>
      <c r="C366" s="6" t="s">
        <v>2658</v>
      </c>
      <c r="D366" s="6" t="s">
        <v>75</v>
      </c>
      <c r="E366" s="48" t="s">
        <v>225</v>
      </c>
      <c r="F366" s="7">
        <v>68.760000000000005</v>
      </c>
      <c r="G366" s="5">
        <f t="shared" si="163"/>
        <v>7563.6</v>
      </c>
      <c r="H366" s="61"/>
      <c r="I366" s="60">
        <f t="shared" si="164"/>
        <v>68.760000000000005</v>
      </c>
      <c r="J366" s="62">
        <f t="shared" si="165"/>
        <v>0</v>
      </c>
      <c r="K366" s="281">
        <f t="shared" si="166"/>
        <v>7563.6</v>
      </c>
      <c r="L366" s="62">
        <f t="shared" si="167"/>
        <v>0</v>
      </c>
    </row>
    <row r="367" spans="1:12">
      <c r="A367" s="20">
        <v>0</v>
      </c>
      <c r="B367" s="6" t="s">
        <v>248</v>
      </c>
      <c r="C367" s="6" t="s">
        <v>2658</v>
      </c>
      <c r="D367" s="6" t="s">
        <v>77</v>
      </c>
      <c r="E367" s="48" t="s">
        <v>225</v>
      </c>
      <c r="F367" s="7">
        <v>68.760000000000005</v>
      </c>
      <c r="G367" s="5">
        <f t="shared" si="163"/>
        <v>7563.6</v>
      </c>
      <c r="H367" s="61"/>
      <c r="I367" s="60">
        <f t="shared" si="164"/>
        <v>68.760000000000005</v>
      </c>
      <c r="J367" s="62">
        <f t="shared" si="165"/>
        <v>0</v>
      </c>
      <c r="K367" s="281">
        <f t="shared" si="166"/>
        <v>7563.6</v>
      </c>
      <c r="L367" s="62">
        <f t="shared" si="167"/>
        <v>0</v>
      </c>
    </row>
    <row r="368" spans="1:12">
      <c r="A368" s="20">
        <v>0</v>
      </c>
      <c r="B368" s="6" t="s">
        <v>249</v>
      </c>
      <c r="C368" s="32" t="s">
        <v>2658</v>
      </c>
      <c r="D368" s="32" t="s">
        <v>79</v>
      </c>
      <c r="E368" s="48" t="s">
        <v>225</v>
      </c>
      <c r="F368" s="7">
        <v>68.760000000000005</v>
      </c>
      <c r="G368" s="5">
        <f t="shared" si="163"/>
        <v>7563.6</v>
      </c>
      <c r="H368" s="61"/>
      <c r="I368" s="60">
        <f t="shared" si="164"/>
        <v>68.760000000000005</v>
      </c>
      <c r="J368" s="62">
        <f t="shared" si="165"/>
        <v>0</v>
      </c>
      <c r="K368" s="281">
        <f t="shared" si="166"/>
        <v>7563.6</v>
      </c>
      <c r="L368" s="62">
        <f t="shared" si="167"/>
        <v>0</v>
      </c>
    </row>
    <row r="369" spans="1:12">
      <c r="A369" s="20"/>
      <c r="B369" s="6"/>
      <c r="C369" s="32"/>
      <c r="D369" s="32"/>
      <c r="E369" s="48"/>
      <c r="F369" s="7"/>
      <c r="G369" s="7"/>
      <c r="H369" s="61"/>
      <c r="I369" s="60"/>
      <c r="J369" s="62"/>
      <c r="K369" s="281"/>
      <c r="L369" s="62"/>
    </row>
    <row r="370" spans="1:12">
      <c r="A370" s="20">
        <v>0</v>
      </c>
      <c r="B370" s="6" t="s">
        <v>250</v>
      </c>
      <c r="C370" s="32" t="s">
        <v>2659</v>
      </c>
      <c r="D370" s="32" t="s">
        <v>51</v>
      </c>
      <c r="E370" s="48" t="s">
        <v>221</v>
      </c>
      <c r="F370" s="7">
        <v>91.02</v>
      </c>
      <c r="G370" s="5">
        <f t="shared" ref="G370:G382" si="168">ROUND(F370*Курс_EUR,2)</f>
        <v>10012.200000000001</v>
      </c>
      <c r="H370" s="61"/>
      <c r="I370" s="60">
        <f t="shared" ref="I370:I382" si="169">F370*(1-Скидка_SUNMIGHT)</f>
        <v>91.02</v>
      </c>
      <c r="J370" s="62">
        <f t="shared" ref="J370:J382" si="170">I370*H370</f>
        <v>0</v>
      </c>
      <c r="K370" s="281">
        <f t="shared" ref="K370:K382" si="171">G370*(1-Скидка_SUNMIGHT)</f>
        <v>10012.200000000001</v>
      </c>
      <c r="L370" s="62">
        <f t="shared" ref="L370:L382" si="172">H370*K370</f>
        <v>0</v>
      </c>
    </row>
    <row r="371" spans="1:12">
      <c r="A371" s="20">
        <v>0</v>
      </c>
      <c r="B371" s="6" t="s">
        <v>251</v>
      </c>
      <c r="C371" s="32" t="s">
        <v>2659</v>
      </c>
      <c r="D371" s="32" t="s">
        <v>54</v>
      </c>
      <c r="E371" s="48" t="s">
        <v>221</v>
      </c>
      <c r="F371" s="7">
        <v>82.72</v>
      </c>
      <c r="G371" s="5">
        <f t="shared" si="168"/>
        <v>9099.2000000000007</v>
      </c>
      <c r="H371" s="61"/>
      <c r="I371" s="60">
        <f t="shared" si="169"/>
        <v>82.72</v>
      </c>
      <c r="J371" s="62">
        <f t="shared" si="170"/>
        <v>0</v>
      </c>
      <c r="K371" s="281">
        <f t="shared" si="171"/>
        <v>9099.2000000000007</v>
      </c>
      <c r="L371" s="62">
        <f t="shared" si="172"/>
        <v>0</v>
      </c>
    </row>
    <row r="372" spans="1:12">
      <c r="A372" s="20">
        <v>0</v>
      </c>
      <c r="B372" s="6" t="s">
        <v>252</v>
      </c>
      <c r="C372" s="32" t="s">
        <v>2659</v>
      </c>
      <c r="D372" s="32" t="s">
        <v>56</v>
      </c>
      <c r="E372" s="48" t="s">
        <v>221</v>
      </c>
      <c r="F372" s="7">
        <v>78.89</v>
      </c>
      <c r="G372" s="5">
        <f t="shared" si="168"/>
        <v>8677.9</v>
      </c>
      <c r="H372" s="61"/>
      <c r="I372" s="60">
        <f t="shared" si="169"/>
        <v>78.89</v>
      </c>
      <c r="J372" s="62">
        <f t="shared" si="170"/>
        <v>0</v>
      </c>
      <c r="K372" s="281">
        <f t="shared" si="171"/>
        <v>8677.9</v>
      </c>
      <c r="L372" s="62">
        <f t="shared" si="172"/>
        <v>0</v>
      </c>
    </row>
    <row r="373" spans="1:12">
      <c r="A373" s="20">
        <v>0</v>
      </c>
      <c r="B373" s="6" t="s">
        <v>253</v>
      </c>
      <c r="C373" s="32" t="s">
        <v>2659</v>
      </c>
      <c r="D373" s="32" t="s">
        <v>58</v>
      </c>
      <c r="E373" s="48" t="s">
        <v>225</v>
      </c>
      <c r="F373" s="7">
        <v>65.760000000000005</v>
      </c>
      <c r="G373" s="5">
        <f t="shared" si="168"/>
        <v>7233.6</v>
      </c>
      <c r="H373" s="61"/>
      <c r="I373" s="60">
        <f t="shared" si="169"/>
        <v>65.760000000000005</v>
      </c>
      <c r="J373" s="62">
        <f t="shared" si="170"/>
        <v>0</v>
      </c>
      <c r="K373" s="281">
        <f t="shared" si="171"/>
        <v>7233.6</v>
      </c>
      <c r="L373" s="62">
        <f t="shared" si="172"/>
        <v>0</v>
      </c>
    </row>
    <row r="374" spans="1:12">
      <c r="A374" s="20">
        <v>0</v>
      </c>
      <c r="B374" s="6" t="s">
        <v>254</v>
      </c>
      <c r="C374" s="32" t="s">
        <v>2659</v>
      </c>
      <c r="D374" s="32" t="s">
        <v>61</v>
      </c>
      <c r="E374" s="48" t="s">
        <v>225</v>
      </c>
      <c r="F374" s="7">
        <v>65.05</v>
      </c>
      <c r="G374" s="5">
        <f t="shared" si="168"/>
        <v>7155.5</v>
      </c>
      <c r="H374" s="61"/>
      <c r="I374" s="60">
        <f t="shared" si="169"/>
        <v>65.05</v>
      </c>
      <c r="J374" s="62">
        <f t="shared" si="170"/>
        <v>0</v>
      </c>
      <c r="K374" s="281">
        <f t="shared" si="171"/>
        <v>7155.5</v>
      </c>
      <c r="L374" s="62">
        <f t="shared" si="172"/>
        <v>0</v>
      </c>
    </row>
    <row r="375" spans="1:12">
      <c r="A375" s="20">
        <v>0</v>
      </c>
      <c r="B375" s="6" t="s">
        <v>255</v>
      </c>
      <c r="C375" s="32" t="s">
        <v>2659</v>
      </c>
      <c r="D375" s="32" t="s">
        <v>63</v>
      </c>
      <c r="E375" s="48" t="s">
        <v>225</v>
      </c>
      <c r="F375" s="7">
        <v>65.05</v>
      </c>
      <c r="G375" s="5">
        <f t="shared" si="168"/>
        <v>7155.5</v>
      </c>
      <c r="H375" s="61"/>
      <c r="I375" s="60">
        <f t="shared" si="169"/>
        <v>65.05</v>
      </c>
      <c r="J375" s="62">
        <f t="shared" si="170"/>
        <v>0</v>
      </c>
      <c r="K375" s="281">
        <f t="shared" si="171"/>
        <v>7155.5</v>
      </c>
      <c r="L375" s="62">
        <f t="shared" si="172"/>
        <v>0</v>
      </c>
    </row>
    <row r="376" spans="1:12">
      <c r="A376" s="20">
        <v>0</v>
      </c>
      <c r="B376" s="6" t="s">
        <v>256</v>
      </c>
      <c r="C376" s="32" t="s">
        <v>2659</v>
      </c>
      <c r="D376" s="32" t="s">
        <v>65</v>
      </c>
      <c r="E376" s="48" t="s">
        <v>225</v>
      </c>
      <c r="F376" s="7">
        <v>65.05</v>
      </c>
      <c r="G376" s="5">
        <f t="shared" si="168"/>
        <v>7155.5</v>
      </c>
      <c r="H376" s="61"/>
      <c r="I376" s="60">
        <f t="shared" si="169"/>
        <v>65.05</v>
      </c>
      <c r="J376" s="62">
        <f t="shared" si="170"/>
        <v>0</v>
      </c>
      <c r="K376" s="281">
        <f t="shared" si="171"/>
        <v>7155.5</v>
      </c>
      <c r="L376" s="62">
        <f t="shared" si="172"/>
        <v>0</v>
      </c>
    </row>
    <row r="377" spans="1:12">
      <c r="A377" s="20">
        <v>0</v>
      </c>
      <c r="B377" s="6" t="s">
        <v>257</v>
      </c>
      <c r="C377" s="32" t="s">
        <v>2659</v>
      </c>
      <c r="D377" s="32" t="s">
        <v>67</v>
      </c>
      <c r="E377" s="48" t="s">
        <v>225</v>
      </c>
      <c r="F377" s="7">
        <v>61.99</v>
      </c>
      <c r="G377" s="5">
        <f t="shared" si="168"/>
        <v>6818.9</v>
      </c>
      <c r="H377" s="61"/>
      <c r="I377" s="60">
        <f t="shared" si="169"/>
        <v>61.99</v>
      </c>
      <c r="J377" s="62">
        <f t="shared" si="170"/>
        <v>0</v>
      </c>
      <c r="K377" s="281">
        <f t="shared" si="171"/>
        <v>6818.9</v>
      </c>
      <c r="L377" s="62">
        <f t="shared" si="172"/>
        <v>0</v>
      </c>
    </row>
    <row r="378" spans="1:12">
      <c r="A378" s="20">
        <v>0</v>
      </c>
      <c r="B378" s="6" t="s">
        <v>258</v>
      </c>
      <c r="C378" s="32" t="s">
        <v>2659</v>
      </c>
      <c r="D378" s="32" t="s">
        <v>71</v>
      </c>
      <c r="E378" s="48" t="s">
        <v>225</v>
      </c>
      <c r="F378" s="7">
        <v>61.99</v>
      </c>
      <c r="G378" s="5">
        <f t="shared" si="168"/>
        <v>6818.9</v>
      </c>
      <c r="H378" s="61"/>
      <c r="I378" s="60">
        <f t="shared" si="169"/>
        <v>61.99</v>
      </c>
      <c r="J378" s="62">
        <f t="shared" si="170"/>
        <v>0</v>
      </c>
      <c r="K378" s="281">
        <f t="shared" si="171"/>
        <v>6818.9</v>
      </c>
      <c r="L378" s="62">
        <f t="shared" si="172"/>
        <v>0</v>
      </c>
    </row>
    <row r="379" spans="1:12">
      <c r="A379" s="20">
        <v>0</v>
      </c>
      <c r="B379" s="6" t="s">
        <v>259</v>
      </c>
      <c r="C379" s="32" t="s">
        <v>2659</v>
      </c>
      <c r="D379" s="32" t="s">
        <v>75</v>
      </c>
      <c r="E379" s="48" t="s">
        <v>225</v>
      </c>
      <c r="F379" s="7">
        <v>61.99</v>
      </c>
      <c r="G379" s="5">
        <f t="shared" si="168"/>
        <v>6818.9</v>
      </c>
      <c r="H379" s="61"/>
      <c r="I379" s="60">
        <f t="shared" si="169"/>
        <v>61.99</v>
      </c>
      <c r="J379" s="62">
        <f t="shared" si="170"/>
        <v>0</v>
      </c>
      <c r="K379" s="281">
        <f t="shared" si="171"/>
        <v>6818.9</v>
      </c>
      <c r="L379" s="62">
        <f t="shared" si="172"/>
        <v>0</v>
      </c>
    </row>
    <row r="380" spans="1:12">
      <c r="A380" s="20">
        <v>0</v>
      </c>
      <c r="B380" s="6" t="s">
        <v>260</v>
      </c>
      <c r="C380" s="32" t="s">
        <v>2659</v>
      </c>
      <c r="D380" s="32" t="s">
        <v>79</v>
      </c>
      <c r="E380" s="48" t="s">
        <v>225</v>
      </c>
      <c r="F380" s="7">
        <v>61.99</v>
      </c>
      <c r="G380" s="5">
        <f t="shared" si="168"/>
        <v>6818.9</v>
      </c>
      <c r="H380" s="61"/>
      <c r="I380" s="60">
        <f t="shared" si="169"/>
        <v>61.99</v>
      </c>
      <c r="J380" s="62">
        <f t="shared" si="170"/>
        <v>0</v>
      </c>
      <c r="K380" s="281">
        <f t="shared" si="171"/>
        <v>6818.9</v>
      </c>
      <c r="L380" s="62">
        <f t="shared" si="172"/>
        <v>0</v>
      </c>
    </row>
    <row r="381" spans="1:12">
      <c r="A381" s="20">
        <v>0</v>
      </c>
      <c r="B381" s="6" t="s">
        <v>261</v>
      </c>
      <c r="C381" s="32" t="s">
        <v>2659</v>
      </c>
      <c r="D381" s="32" t="s">
        <v>81</v>
      </c>
      <c r="E381" s="48" t="s">
        <v>225</v>
      </c>
      <c r="F381" s="7">
        <v>61.99</v>
      </c>
      <c r="G381" s="5">
        <f t="shared" si="168"/>
        <v>6818.9</v>
      </c>
      <c r="H381" s="61"/>
      <c r="I381" s="60">
        <f t="shared" si="169"/>
        <v>61.99</v>
      </c>
      <c r="J381" s="62">
        <f t="shared" si="170"/>
        <v>0</v>
      </c>
      <c r="K381" s="281">
        <f t="shared" si="171"/>
        <v>6818.9</v>
      </c>
      <c r="L381" s="62">
        <f t="shared" si="172"/>
        <v>0</v>
      </c>
    </row>
    <row r="382" spans="1:12">
      <c r="A382" s="20">
        <v>0</v>
      </c>
      <c r="B382" s="6" t="s">
        <v>262</v>
      </c>
      <c r="C382" s="32" t="s">
        <v>2659</v>
      </c>
      <c r="D382" s="32" t="s">
        <v>83</v>
      </c>
      <c r="E382" s="48" t="s">
        <v>225</v>
      </c>
      <c r="F382" s="7">
        <v>61.99</v>
      </c>
      <c r="G382" s="5">
        <f t="shared" si="168"/>
        <v>6818.9</v>
      </c>
      <c r="H382" s="61"/>
      <c r="I382" s="60">
        <f t="shared" si="169"/>
        <v>61.99</v>
      </c>
      <c r="J382" s="62">
        <f t="shared" si="170"/>
        <v>0</v>
      </c>
      <c r="K382" s="281">
        <f t="shared" si="171"/>
        <v>6818.9</v>
      </c>
      <c r="L382" s="62">
        <f t="shared" si="172"/>
        <v>0</v>
      </c>
    </row>
    <row r="383" spans="1:12">
      <c r="A383" s="20"/>
      <c r="B383" s="6"/>
      <c r="C383" s="32"/>
      <c r="D383" s="32"/>
      <c r="E383" s="48"/>
      <c r="F383" s="7"/>
      <c r="G383" s="7"/>
      <c r="H383" s="61"/>
      <c r="I383" s="60"/>
      <c r="J383" s="62"/>
      <c r="K383" s="281"/>
      <c r="L383" s="62"/>
    </row>
    <row r="384" spans="1:12">
      <c r="A384" s="20">
        <v>0</v>
      </c>
      <c r="B384" s="6" t="s">
        <v>263</v>
      </c>
      <c r="C384" s="32" t="s">
        <v>2660</v>
      </c>
      <c r="D384" s="32" t="s">
        <v>51</v>
      </c>
      <c r="E384" s="48" t="s">
        <v>221</v>
      </c>
      <c r="F384" s="7">
        <v>171.67</v>
      </c>
      <c r="G384" s="5">
        <f t="shared" ref="G384:G396" si="173">ROUND(F384*Курс_EUR,2)</f>
        <v>18883.7</v>
      </c>
      <c r="H384" s="61"/>
      <c r="I384" s="60">
        <f t="shared" ref="I384:I396" si="174">F384*(1-Скидка_SUNMIGHT)</f>
        <v>171.67</v>
      </c>
      <c r="J384" s="62">
        <f t="shared" ref="J384:J396" si="175">I384*H384</f>
        <v>0</v>
      </c>
      <c r="K384" s="281">
        <f t="shared" ref="K384:K396" si="176">G384*(1-Скидка_SUNMIGHT)</f>
        <v>18883.7</v>
      </c>
      <c r="L384" s="62">
        <f t="shared" ref="L384:L396" si="177">H384*K384</f>
        <v>0</v>
      </c>
    </row>
    <row r="385" spans="1:12">
      <c r="A385" s="20">
        <v>0</v>
      </c>
      <c r="B385" s="6" t="s">
        <v>264</v>
      </c>
      <c r="C385" s="32" t="s">
        <v>2660</v>
      </c>
      <c r="D385" s="32" t="s">
        <v>54</v>
      </c>
      <c r="E385" s="48" t="s">
        <v>221</v>
      </c>
      <c r="F385" s="7">
        <v>149.24</v>
      </c>
      <c r="G385" s="5">
        <f t="shared" si="173"/>
        <v>16416.400000000001</v>
      </c>
      <c r="H385" s="61"/>
      <c r="I385" s="60">
        <f t="shared" si="174"/>
        <v>149.24</v>
      </c>
      <c r="J385" s="62">
        <f t="shared" si="175"/>
        <v>0</v>
      </c>
      <c r="K385" s="281">
        <f t="shared" si="176"/>
        <v>16416.400000000001</v>
      </c>
      <c r="L385" s="62">
        <f t="shared" si="177"/>
        <v>0</v>
      </c>
    </row>
    <row r="386" spans="1:12">
      <c r="A386" s="20">
        <v>0</v>
      </c>
      <c r="B386" s="6" t="s">
        <v>265</v>
      </c>
      <c r="C386" s="32" t="s">
        <v>2660</v>
      </c>
      <c r="D386" s="32" t="s">
        <v>56</v>
      </c>
      <c r="E386" s="48" t="s">
        <v>221</v>
      </c>
      <c r="F386" s="7">
        <v>128.96</v>
      </c>
      <c r="G386" s="5">
        <f t="shared" si="173"/>
        <v>14185.6</v>
      </c>
      <c r="H386" s="61"/>
      <c r="I386" s="60">
        <f t="shared" si="174"/>
        <v>128.96</v>
      </c>
      <c r="J386" s="62">
        <f t="shared" si="175"/>
        <v>0</v>
      </c>
      <c r="K386" s="281">
        <f t="shared" si="176"/>
        <v>14185.6</v>
      </c>
      <c r="L386" s="62">
        <f t="shared" si="177"/>
        <v>0</v>
      </c>
    </row>
    <row r="387" spans="1:12">
      <c r="A387" s="20">
        <v>0</v>
      </c>
      <c r="B387" s="6" t="s">
        <v>266</v>
      </c>
      <c r="C387" s="32" t="s">
        <v>2660</v>
      </c>
      <c r="D387" s="32" t="s">
        <v>58</v>
      </c>
      <c r="E387" s="48" t="s">
        <v>225</v>
      </c>
      <c r="F387" s="7">
        <v>122.27</v>
      </c>
      <c r="G387" s="5">
        <f t="shared" si="173"/>
        <v>13449.7</v>
      </c>
      <c r="H387" s="61"/>
      <c r="I387" s="60">
        <f t="shared" si="174"/>
        <v>122.27</v>
      </c>
      <c r="J387" s="62">
        <f t="shared" si="175"/>
        <v>0</v>
      </c>
      <c r="K387" s="281">
        <f t="shared" si="176"/>
        <v>13449.7</v>
      </c>
      <c r="L387" s="62">
        <f t="shared" si="177"/>
        <v>0</v>
      </c>
    </row>
    <row r="388" spans="1:12">
      <c r="A388" s="20">
        <v>0</v>
      </c>
      <c r="B388" s="6" t="s">
        <v>267</v>
      </c>
      <c r="C388" s="32" t="s">
        <v>2660</v>
      </c>
      <c r="D388" s="32" t="s">
        <v>61</v>
      </c>
      <c r="E388" s="48" t="s">
        <v>225</v>
      </c>
      <c r="F388" s="7">
        <v>112.06</v>
      </c>
      <c r="G388" s="5">
        <f t="shared" si="173"/>
        <v>12326.6</v>
      </c>
      <c r="H388" s="61"/>
      <c r="I388" s="60">
        <f t="shared" si="174"/>
        <v>112.06</v>
      </c>
      <c r="J388" s="62">
        <f t="shared" si="175"/>
        <v>0</v>
      </c>
      <c r="K388" s="281">
        <f t="shared" si="176"/>
        <v>12326.6</v>
      </c>
      <c r="L388" s="62">
        <f t="shared" si="177"/>
        <v>0</v>
      </c>
    </row>
    <row r="389" spans="1:12">
      <c r="A389" s="20">
        <v>0</v>
      </c>
      <c r="B389" s="6" t="s">
        <v>268</v>
      </c>
      <c r="C389" s="32" t="s">
        <v>2660</v>
      </c>
      <c r="D389" s="32" t="s">
        <v>63</v>
      </c>
      <c r="E389" s="48" t="s">
        <v>225</v>
      </c>
      <c r="F389" s="7">
        <v>112.06</v>
      </c>
      <c r="G389" s="5">
        <f t="shared" si="173"/>
        <v>12326.6</v>
      </c>
      <c r="H389" s="61"/>
      <c r="I389" s="60">
        <f t="shared" si="174"/>
        <v>112.06</v>
      </c>
      <c r="J389" s="62">
        <f t="shared" si="175"/>
        <v>0</v>
      </c>
      <c r="K389" s="281">
        <f t="shared" si="176"/>
        <v>12326.6</v>
      </c>
      <c r="L389" s="62">
        <f t="shared" si="177"/>
        <v>0</v>
      </c>
    </row>
    <row r="390" spans="1:12">
      <c r="A390" s="20">
        <v>0</v>
      </c>
      <c r="B390" s="6" t="s">
        <v>269</v>
      </c>
      <c r="C390" s="32" t="s">
        <v>2660</v>
      </c>
      <c r="D390" s="32" t="s">
        <v>65</v>
      </c>
      <c r="E390" s="48" t="s">
        <v>225</v>
      </c>
      <c r="F390" s="7">
        <v>112.06</v>
      </c>
      <c r="G390" s="5">
        <f t="shared" si="173"/>
        <v>12326.6</v>
      </c>
      <c r="H390" s="61"/>
      <c r="I390" s="60">
        <f t="shared" si="174"/>
        <v>112.06</v>
      </c>
      <c r="J390" s="62">
        <f t="shared" si="175"/>
        <v>0</v>
      </c>
      <c r="K390" s="281">
        <f t="shared" si="176"/>
        <v>12326.6</v>
      </c>
      <c r="L390" s="62">
        <f t="shared" si="177"/>
        <v>0</v>
      </c>
    </row>
    <row r="391" spans="1:12">
      <c r="A391" s="20">
        <v>0</v>
      </c>
      <c r="B391" s="6" t="s">
        <v>270</v>
      </c>
      <c r="C391" s="32" t="s">
        <v>2660</v>
      </c>
      <c r="D391" s="32" t="s">
        <v>67</v>
      </c>
      <c r="E391" s="48" t="s">
        <v>225</v>
      </c>
      <c r="F391" s="7">
        <v>107.02</v>
      </c>
      <c r="G391" s="5">
        <f t="shared" si="173"/>
        <v>11772.2</v>
      </c>
      <c r="H391" s="61"/>
      <c r="I391" s="60">
        <f t="shared" si="174"/>
        <v>107.02</v>
      </c>
      <c r="J391" s="62">
        <f t="shared" si="175"/>
        <v>0</v>
      </c>
      <c r="K391" s="281">
        <f t="shared" si="176"/>
        <v>11772.2</v>
      </c>
      <c r="L391" s="62">
        <f t="shared" si="177"/>
        <v>0</v>
      </c>
    </row>
    <row r="392" spans="1:12">
      <c r="A392" s="20">
        <v>0</v>
      </c>
      <c r="B392" s="6" t="s">
        <v>271</v>
      </c>
      <c r="C392" s="32" t="s">
        <v>2660</v>
      </c>
      <c r="D392" s="32" t="s">
        <v>71</v>
      </c>
      <c r="E392" s="48" t="s">
        <v>225</v>
      </c>
      <c r="F392" s="7">
        <v>107.02</v>
      </c>
      <c r="G392" s="5">
        <f t="shared" si="173"/>
        <v>11772.2</v>
      </c>
      <c r="H392" s="61"/>
      <c r="I392" s="60">
        <f t="shared" si="174"/>
        <v>107.02</v>
      </c>
      <c r="J392" s="62">
        <f t="shared" si="175"/>
        <v>0</v>
      </c>
      <c r="K392" s="281">
        <f t="shared" si="176"/>
        <v>11772.2</v>
      </c>
      <c r="L392" s="62">
        <f t="shared" si="177"/>
        <v>0</v>
      </c>
    </row>
    <row r="393" spans="1:12">
      <c r="A393" s="20">
        <v>0</v>
      </c>
      <c r="B393" s="6" t="s">
        <v>272</v>
      </c>
      <c r="C393" s="32" t="s">
        <v>2660</v>
      </c>
      <c r="D393" s="32" t="s">
        <v>75</v>
      </c>
      <c r="E393" s="48" t="s">
        <v>225</v>
      </c>
      <c r="F393" s="7">
        <v>107.02</v>
      </c>
      <c r="G393" s="5">
        <f t="shared" si="173"/>
        <v>11772.2</v>
      </c>
      <c r="H393" s="61"/>
      <c r="I393" s="60">
        <f t="shared" si="174"/>
        <v>107.02</v>
      </c>
      <c r="J393" s="62">
        <f t="shared" si="175"/>
        <v>0</v>
      </c>
      <c r="K393" s="281">
        <f t="shared" si="176"/>
        <v>11772.2</v>
      </c>
      <c r="L393" s="62">
        <f t="shared" si="177"/>
        <v>0</v>
      </c>
    </row>
    <row r="394" spans="1:12">
      <c r="A394" s="20">
        <v>0</v>
      </c>
      <c r="B394" s="6" t="s">
        <v>273</v>
      </c>
      <c r="C394" s="32" t="s">
        <v>2660</v>
      </c>
      <c r="D394" s="32" t="s">
        <v>79</v>
      </c>
      <c r="E394" s="48" t="s">
        <v>225</v>
      </c>
      <c r="F394" s="7">
        <v>107.02</v>
      </c>
      <c r="G394" s="5">
        <f t="shared" si="173"/>
        <v>11772.2</v>
      </c>
      <c r="H394" s="61"/>
      <c r="I394" s="60">
        <f t="shared" si="174"/>
        <v>107.02</v>
      </c>
      <c r="J394" s="62">
        <f t="shared" si="175"/>
        <v>0</v>
      </c>
      <c r="K394" s="281">
        <f t="shared" si="176"/>
        <v>11772.2</v>
      </c>
      <c r="L394" s="62">
        <f t="shared" si="177"/>
        <v>0</v>
      </c>
    </row>
    <row r="395" spans="1:12">
      <c r="A395" s="20">
        <v>0</v>
      </c>
      <c r="B395" s="6" t="s">
        <v>274</v>
      </c>
      <c r="C395" s="32" t="s">
        <v>2660</v>
      </c>
      <c r="D395" s="32" t="s">
        <v>81</v>
      </c>
      <c r="E395" s="48" t="s">
        <v>225</v>
      </c>
      <c r="F395" s="7">
        <v>107.02</v>
      </c>
      <c r="G395" s="5">
        <f t="shared" si="173"/>
        <v>11772.2</v>
      </c>
      <c r="H395" s="61"/>
      <c r="I395" s="60">
        <f t="shared" si="174"/>
        <v>107.02</v>
      </c>
      <c r="J395" s="62">
        <f t="shared" si="175"/>
        <v>0</v>
      </c>
      <c r="K395" s="281">
        <f t="shared" si="176"/>
        <v>11772.2</v>
      </c>
      <c r="L395" s="62">
        <f t="shared" si="177"/>
        <v>0</v>
      </c>
    </row>
    <row r="396" spans="1:12">
      <c r="A396" s="20">
        <v>0</v>
      </c>
      <c r="B396" s="6" t="s">
        <v>275</v>
      </c>
      <c r="C396" s="32" t="s">
        <v>2660</v>
      </c>
      <c r="D396" s="32" t="s">
        <v>83</v>
      </c>
      <c r="E396" s="48" t="s">
        <v>225</v>
      </c>
      <c r="F396" s="7">
        <v>107.02</v>
      </c>
      <c r="G396" s="5">
        <f t="shared" si="173"/>
        <v>11772.2</v>
      </c>
      <c r="H396" s="61"/>
      <c r="I396" s="60">
        <f t="shared" si="174"/>
        <v>107.02</v>
      </c>
      <c r="J396" s="62">
        <f t="shared" si="175"/>
        <v>0</v>
      </c>
      <c r="K396" s="281">
        <f t="shared" si="176"/>
        <v>11772.2</v>
      </c>
      <c r="L396" s="62">
        <f t="shared" si="177"/>
        <v>0</v>
      </c>
    </row>
    <row r="397" spans="1:12">
      <c r="A397" s="20"/>
      <c r="B397" s="6"/>
      <c r="C397" s="32"/>
      <c r="D397" s="32"/>
      <c r="E397" s="48"/>
      <c r="F397" s="7"/>
      <c r="G397" s="7"/>
      <c r="H397" s="61"/>
      <c r="I397" s="60"/>
      <c r="J397" s="62"/>
      <c r="K397" s="281"/>
      <c r="L397" s="62"/>
    </row>
    <row r="398" spans="1:12">
      <c r="A398" s="20">
        <v>0</v>
      </c>
      <c r="B398" s="6" t="s">
        <v>276</v>
      </c>
      <c r="C398" s="32" t="s">
        <v>2661</v>
      </c>
      <c r="D398" s="32" t="s">
        <v>56</v>
      </c>
      <c r="E398" s="48" t="s">
        <v>221</v>
      </c>
      <c r="F398" s="7">
        <v>56.85</v>
      </c>
      <c r="G398" s="5">
        <f t="shared" ref="G398:G413" si="178">ROUND(F398*Курс_EUR,2)</f>
        <v>6253.5</v>
      </c>
      <c r="H398" s="61"/>
      <c r="I398" s="60">
        <f t="shared" ref="I398:I413" si="179">F398*(1-Скидка_SUNMIGHT)</f>
        <v>56.85</v>
      </c>
      <c r="J398" s="62">
        <f t="shared" ref="J398:J413" si="180">I398*H398</f>
        <v>0</v>
      </c>
      <c r="K398" s="281">
        <f t="shared" ref="K398:K413" si="181">G398*(1-Скидка_SUNMIGHT)</f>
        <v>6253.5</v>
      </c>
      <c r="L398" s="62">
        <f t="shared" ref="L398:L413" si="182">H398*K398</f>
        <v>0</v>
      </c>
    </row>
    <row r="399" spans="1:12">
      <c r="A399" s="20">
        <v>0</v>
      </c>
      <c r="B399" s="6" t="s">
        <v>277</v>
      </c>
      <c r="C399" s="32" t="s">
        <v>2661</v>
      </c>
      <c r="D399" s="32" t="s">
        <v>58</v>
      </c>
      <c r="E399" s="48" t="s">
        <v>221</v>
      </c>
      <c r="F399" s="7">
        <v>55.3</v>
      </c>
      <c r="G399" s="5">
        <f t="shared" si="178"/>
        <v>6083</v>
      </c>
      <c r="H399" s="61"/>
      <c r="I399" s="60">
        <f t="shared" si="179"/>
        <v>55.3</v>
      </c>
      <c r="J399" s="62">
        <f t="shared" si="180"/>
        <v>0</v>
      </c>
      <c r="K399" s="281">
        <f t="shared" si="181"/>
        <v>6083</v>
      </c>
      <c r="L399" s="62">
        <f t="shared" si="182"/>
        <v>0</v>
      </c>
    </row>
    <row r="400" spans="1:12">
      <c r="A400" s="20">
        <v>0</v>
      </c>
      <c r="B400" s="6" t="s">
        <v>278</v>
      </c>
      <c r="C400" s="32" t="s">
        <v>2661</v>
      </c>
      <c r="D400" s="32" t="s">
        <v>61</v>
      </c>
      <c r="E400" s="48" t="s">
        <v>221</v>
      </c>
      <c r="F400" s="7">
        <v>54.66</v>
      </c>
      <c r="G400" s="5">
        <f t="shared" si="178"/>
        <v>6012.6</v>
      </c>
      <c r="H400" s="61"/>
      <c r="I400" s="60">
        <f t="shared" si="179"/>
        <v>54.66</v>
      </c>
      <c r="J400" s="62">
        <f t="shared" si="180"/>
        <v>0</v>
      </c>
      <c r="K400" s="281">
        <f t="shared" si="181"/>
        <v>6012.6</v>
      </c>
      <c r="L400" s="62">
        <f t="shared" si="182"/>
        <v>0</v>
      </c>
    </row>
    <row r="401" spans="1:12">
      <c r="A401" s="20">
        <v>0</v>
      </c>
      <c r="B401" s="6" t="s">
        <v>279</v>
      </c>
      <c r="C401" s="32" t="s">
        <v>2661</v>
      </c>
      <c r="D401" s="32" t="s">
        <v>63</v>
      </c>
      <c r="E401" s="48" t="s">
        <v>221</v>
      </c>
      <c r="F401" s="7">
        <v>54.66</v>
      </c>
      <c r="G401" s="5">
        <f t="shared" si="178"/>
        <v>6012.6</v>
      </c>
      <c r="H401" s="61"/>
      <c r="I401" s="60">
        <f t="shared" si="179"/>
        <v>54.66</v>
      </c>
      <c r="J401" s="62">
        <f t="shared" si="180"/>
        <v>0</v>
      </c>
      <c r="K401" s="281">
        <f t="shared" si="181"/>
        <v>6012.6</v>
      </c>
      <c r="L401" s="62">
        <f t="shared" si="182"/>
        <v>0</v>
      </c>
    </row>
    <row r="402" spans="1:12">
      <c r="A402" s="20">
        <v>0</v>
      </c>
      <c r="B402" s="6" t="s">
        <v>280</v>
      </c>
      <c r="C402" s="32" t="s">
        <v>2661</v>
      </c>
      <c r="D402" s="32" t="s">
        <v>65</v>
      </c>
      <c r="E402" s="48" t="s">
        <v>221</v>
      </c>
      <c r="F402" s="7">
        <v>49.99</v>
      </c>
      <c r="G402" s="5">
        <f t="shared" si="178"/>
        <v>5498.9</v>
      </c>
      <c r="H402" s="61"/>
      <c r="I402" s="60">
        <f t="shared" si="179"/>
        <v>49.99</v>
      </c>
      <c r="J402" s="62">
        <f t="shared" si="180"/>
        <v>0</v>
      </c>
      <c r="K402" s="281">
        <f t="shared" si="181"/>
        <v>5498.9</v>
      </c>
      <c r="L402" s="62">
        <f t="shared" si="182"/>
        <v>0</v>
      </c>
    </row>
    <row r="403" spans="1:12">
      <c r="A403" s="20">
        <v>0</v>
      </c>
      <c r="B403" s="6" t="s">
        <v>281</v>
      </c>
      <c r="C403" s="32" t="s">
        <v>2661</v>
      </c>
      <c r="D403" s="32" t="s">
        <v>67</v>
      </c>
      <c r="E403" s="48" t="s">
        <v>221</v>
      </c>
      <c r="F403" s="7">
        <v>49.99</v>
      </c>
      <c r="G403" s="5">
        <f t="shared" si="178"/>
        <v>5498.9</v>
      </c>
      <c r="H403" s="61"/>
      <c r="I403" s="60">
        <f t="shared" si="179"/>
        <v>49.99</v>
      </c>
      <c r="J403" s="62">
        <f t="shared" si="180"/>
        <v>0</v>
      </c>
      <c r="K403" s="281">
        <f t="shared" si="181"/>
        <v>5498.9</v>
      </c>
      <c r="L403" s="62">
        <f t="shared" si="182"/>
        <v>0</v>
      </c>
    </row>
    <row r="404" spans="1:12">
      <c r="A404" s="20">
        <v>0</v>
      </c>
      <c r="B404" s="6" t="s">
        <v>282</v>
      </c>
      <c r="C404" s="32" t="s">
        <v>2661</v>
      </c>
      <c r="D404" s="32" t="s">
        <v>71</v>
      </c>
      <c r="E404" s="48" t="s">
        <v>221</v>
      </c>
      <c r="F404" s="7">
        <v>49.99</v>
      </c>
      <c r="G404" s="5">
        <f t="shared" si="178"/>
        <v>5498.9</v>
      </c>
      <c r="H404" s="61"/>
      <c r="I404" s="60">
        <f t="shared" si="179"/>
        <v>49.99</v>
      </c>
      <c r="J404" s="62">
        <f t="shared" si="180"/>
        <v>0</v>
      </c>
      <c r="K404" s="281">
        <f t="shared" si="181"/>
        <v>5498.9</v>
      </c>
      <c r="L404" s="62">
        <f t="shared" si="182"/>
        <v>0</v>
      </c>
    </row>
    <row r="405" spans="1:12">
      <c r="A405" s="20">
        <v>0</v>
      </c>
      <c r="B405" s="6" t="s">
        <v>283</v>
      </c>
      <c r="C405" s="32" t="s">
        <v>2661</v>
      </c>
      <c r="D405" s="32" t="s">
        <v>75</v>
      </c>
      <c r="E405" s="48" t="s">
        <v>221</v>
      </c>
      <c r="F405" s="7">
        <v>49.99</v>
      </c>
      <c r="G405" s="5">
        <f t="shared" si="178"/>
        <v>5498.9</v>
      </c>
      <c r="H405" s="61"/>
      <c r="I405" s="60">
        <f t="shared" si="179"/>
        <v>49.99</v>
      </c>
      <c r="J405" s="62">
        <f t="shared" si="180"/>
        <v>0</v>
      </c>
      <c r="K405" s="281">
        <f t="shared" si="181"/>
        <v>5498.9</v>
      </c>
      <c r="L405" s="62">
        <f t="shared" si="182"/>
        <v>0</v>
      </c>
    </row>
    <row r="406" spans="1:12">
      <c r="A406" s="20">
        <v>0</v>
      </c>
      <c r="B406" s="6" t="s">
        <v>284</v>
      </c>
      <c r="C406" s="32" t="s">
        <v>2661</v>
      </c>
      <c r="D406" s="32" t="s">
        <v>79</v>
      </c>
      <c r="E406" s="48" t="s">
        <v>221</v>
      </c>
      <c r="F406" s="7">
        <v>49.99</v>
      </c>
      <c r="G406" s="5">
        <f t="shared" si="178"/>
        <v>5498.9</v>
      </c>
      <c r="H406" s="61"/>
      <c r="I406" s="60">
        <f t="shared" si="179"/>
        <v>49.99</v>
      </c>
      <c r="J406" s="62">
        <f t="shared" si="180"/>
        <v>0</v>
      </c>
      <c r="K406" s="281">
        <f t="shared" si="181"/>
        <v>5498.9</v>
      </c>
      <c r="L406" s="62">
        <f t="shared" si="182"/>
        <v>0</v>
      </c>
    </row>
    <row r="407" spans="1:12">
      <c r="A407" s="20">
        <v>0</v>
      </c>
      <c r="B407" s="6" t="s">
        <v>285</v>
      </c>
      <c r="C407" s="32" t="s">
        <v>2661</v>
      </c>
      <c r="D407" s="32" t="s">
        <v>81</v>
      </c>
      <c r="E407" s="48" t="s">
        <v>221</v>
      </c>
      <c r="F407" s="7">
        <v>49.99</v>
      </c>
      <c r="G407" s="5">
        <f t="shared" si="178"/>
        <v>5498.9</v>
      </c>
      <c r="H407" s="61"/>
      <c r="I407" s="60">
        <f t="shared" si="179"/>
        <v>49.99</v>
      </c>
      <c r="J407" s="62">
        <f t="shared" si="180"/>
        <v>0</v>
      </c>
      <c r="K407" s="281">
        <f t="shared" si="181"/>
        <v>5498.9</v>
      </c>
      <c r="L407" s="62">
        <f t="shared" si="182"/>
        <v>0</v>
      </c>
    </row>
    <row r="408" spans="1:12">
      <c r="A408" s="20">
        <v>0</v>
      </c>
      <c r="B408" s="6" t="s">
        <v>286</v>
      </c>
      <c r="C408" s="32" t="s">
        <v>2661</v>
      </c>
      <c r="D408" s="32" t="s">
        <v>83</v>
      </c>
      <c r="E408" s="48" t="s">
        <v>221</v>
      </c>
      <c r="F408" s="7">
        <v>49.99</v>
      </c>
      <c r="G408" s="5">
        <f t="shared" si="178"/>
        <v>5498.9</v>
      </c>
      <c r="H408" s="61"/>
      <c r="I408" s="60">
        <f t="shared" si="179"/>
        <v>49.99</v>
      </c>
      <c r="J408" s="62">
        <f t="shared" si="180"/>
        <v>0</v>
      </c>
      <c r="K408" s="281">
        <f t="shared" si="181"/>
        <v>5498.9</v>
      </c>
      <c r="L408" s="62">
        <f t="shared" si="182"/>
        <v>0</v>
      </c>
    </row>
    <row r="409" spans="1:12">
      <c r="A409" s="20">
        <v>0</v>
      </c>
      <c r="B409" s="6" t="s">
        <v>3297</v>
      </c>
      <c r="C409" s="32" t="s">
        <v>3070</v>
      </c>
      <c r="D409" s="32" t="s">
        <v>84</v>
      </c>
      <c r="E409" s="48" t="s">
        <v>221</v>
      </c>
      <c r="F409" s="7">
        <v>55.55</v>
      </c>
      <c r="G409" s="5">
        <f t="shared" si="178"/>
        <v>6110.5</v>
      </c>
      <c r="H409" s="61"/>
      <c r="I409" s="60">
        <f t="shared" si="179"/>
        <v>55.55</v>
      </c>
      <c r="J409" s="62">
        <f t="shared" si="180"/>
        <v>0</v>
      </c>
      <c r="K409" s="281">
        <f t="shared" si="181"/>
        <v>6110.5</v>
      </c>
      <c r="L409" s="62">
        <f t="shared" si="182"/>
        <v>0</v>
      </c>
    </row>
    <row r="410" spans="1:12">
      <c r="A410" s="20">
        <v>0</v>
      </c>
      <c r="B410" s="6" t="s">
        <v>3298</v>
      </c>
      <c r="C410" s="32" t="s">
        <v>3070</v>
      </c>
      <c r="D410" s="32" t="s">
        <v>85</v>
      </c>
      <c r="E410" s="48" t="s">
        <v>221</v>
      </c>
      <c r="F410" s="7">
        <v>55.55</v>
      </c>
      <c r="G410" s="5">
        <f t="shared" si="178"/>
        <v>6110.5</v>
      </c>
      <c r="H410" s="61"/>
      <c r="I410" s="60">
        <f t="shared" si="179"/>
        <v>55.55</v>
      </c>
      <c r="J410" s="62">
        <f t="shared" si="180"/>
        <v>0</v>
      </c>
      <c r="K410" s="281">
        <f t="shared" si="181"/>
        <v>6110.5</v>
      </c>
      <c r="L410" s="62">
        <f t="shared" si="182"/>
        <v>0</v>
      </c>
    </row>
    <row r="411" spans="1:12">
      <c r="A411" s="20">
        <v>0</v>
      </c>
      <c r="B411" s="6" t="s">
        <v>3299</v>
      </c>
      <c r="C411" s="32" t="s">
        <v>3070</v>
      </c>
      <c r="D411" s="32" t="s">
        <v>86</v>
      </c>
      <c r="E411" s="48" t="s">
        <v>221</v>
      </c>
      <c r="F411" s="7">
        <v>55.55</v>
      </c>
      <c r="G411" s="5">
        <f t="shared" si="178"/>
        <v>6110.5</v>
      </c>
      <c r="H411" s="61"/>
      <c r="I411" s="60">
        <f t="shared" si="179"/>
        <v>55.55</v>
      </c>
      <c r="J411" s="62">
        <f t="shared" si="180"/>
        <v>0</v>
      </c>
      <c r="K411" s="281">
        <f t="shared" si="181"/>
        <v>6110.5</v>
      </c>
      <c r="L411" s="62">
        <f t="shared" si="182"/>
        <v>0</v>
      </c>
    </row>
    <row r="412" spans="1:12">
      <c r="A412" s="20">
        <v>0</v>
      </c>
      <c r="B412" s="6" t="s">
        <v>3300</v>
      </c>
      <c r="C412" s="32" t="s">
        <v>3070</v>
      </c>
      <c r="D412" s="32" t="s">
        <v>87</v>
      </c>
      <c r="E412" s="48" t="s">
        <v>221</v>
      </c>
      <c r="F412" s="7">
        <v>55.55</v>
      </c>
      <c r="G412" s="5">
        <f t="shared" si="178"/>
        <v>6110.5</v>
      </c>
      <c r="H412" s="61"/>
      <c r="I412" s="60">
        <f t="shared" si="179"/>
        <v>55.55</v>
      </c>
      <c r="J412" s="62">
        <f t="shared" si="180"/>
        <v>0</v>
      </c>
      <c r="K412" s="281">
        <f t="shared" si="181"/>
        <v>6110.5</v>
      </c>
      <c r="L412" s="62">
        <f t="shared" si="182"/>
        <v>0</v>
      </c>
    </row>
    <row r="413" spans="1:12">
      <c r="A413" s="20">
        <v>0</v>
      </c>
      <c r="B413" s="6" t="s">
        <v>3301</v>
      </c>
      <c r="C413" s="32" t="s">
        <v>3070</v>
      </c>
      <c r="D413" s="32" t="s">
        <v>88</v>
      </c>
      <c r="E413" s="48" t="s">
        <v>221</v>
      </c>
      <c r="F413" s="7">
        <v>55.55</v>
      </c>
      <c r="G413" s="5">
        <f t="shared" si="178"/>
        <v>6110.5</v>
      </c>
      <c r="H413" s="61"/>
      <c r="I413" s="60">
        <f t="shared" si="179"/>
        <v>55.55</v>
      </c>
      <c r="J413" s="62">
        <f t="shared" si="180"/>
        <v>0</v>
      </c>
      <c r="K413" s="281">
        <f t="shared" si="181"/>
        <v>6110.5</v>
      </c>
      <c r="L413" s="62">
        <f t="shared" si="182"/>
        <v>0</v>
      </c>
    </row>
    <row r="414" spans="1:12" ht="12.75" thickBot="1">
      <c r="A414" s="20"/>
      <c r="B414" s="6"/>
      <c r="C414" s="32"/>
      <c r="D414" s="32"/>
      <c r="E414" s="48"/>
      <c r="F414" s="7"/>
      <c r="G414" s="312"/>
      <c r="H414" s="61"/>
      <c r="I414" s="60"/>
      <c r="J414" s="62"/>
      <c r="K414" s="281"/>
      <c r="L414" s="62"/>
    </row>
    <row r="415" spans="1:12">
      <c r="A415" s="20"/>
      <c r="B415" s="332" t="s">
        <v>4806</v>
      </c>
      <c r="C415" s="333"/>
      <c r="D415" s="333"/>
      <c r="E415" s="333"/>
      <c r="F415" s="333"/>
      <c r="G415" s="311"/>
      <c r="H415" s="61"/>
      <c r="I415" s="60"/>
      <c r="J415" s="62"/>
      <c r="K415" s="281"/>
      <c r="L415" s="62"/>
    </row>
    <row r="416" spans="1:12">
      <c r="A416" s="20"/>
      <c r="B416" s="34" t="s">
        <v>4780</v>
      </c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/>
      <c r="B417" s="34" t="s">
        <v>4781</v>
      </c>
      <c r="C417" s="32"/>
      <c r="D417" s="32"/>
      <c r="E417" s="48"/>
      <c r="F417" s="7"/>
      <c r="G417" s="5"/>
      <c r="H417" s="61"/>
      <c r="I417" s="60"/>
      <c r="J417" s="62"/>
      <c r="K417" s="281"/>
      <c r="L417" s="62"/>
    </row>
    <row r="418" spans="1:12">
      <c r="A418" s="20">
        <v>0</v>
      </c>
      <c r="B418" s="6" t="s">
        <v>4855</v>
      </c>
      <c r="C418" s="32" t="s">
        <v>4856</v>
      </c>
      <c r="D418" s="32" t="s">
        <v>63</v>
      </c>
      <c r="E418" s="48" t="s">
        <v>59</v>
      </c>
      <c r="F418" s="7">
        <v>0.32</v>
      </c>
      <c r="G418" s="5">
        <f t="shared" ref="G418:G421" si="183">ROUND(F418*Курс_EUR,2)</f>
        <v>35.200000000000003</v>
      </c>
      <c r="H418" s="61"/>
      <c r="I418" s="60">
        <f t="shared" ref="I418:I421" si="184">F418*(1-Скидка_SUNMIGHT)</f>
        <v>0.32</v>
      </c>
      <c r="J418" s="62">
        <f t="shared" ref="J418:J421" si="185">I418*H418</f>
        <v>0</v>
      </c>
      <c r="K418" s="281">
        <f t="shared" ref="K418:K421" si="186">G418*(1-Скидка_SUNMIGHT)</f>
        <v>35.200000000000003</v>
      </c>
      <c r="L418" s="62">
        <f t="shared" ref="L418:L421" si="187">H418*K418</f>
        <v>0</v>
      </c>
    </row>
    <row r="419" spans="1:12">
      <c r="A419" s="20">
        <v>0</v>
      </c>
      <c r="B419" s="6" t="s">
        <v>4857</v>
      </c>
      <c r="C419" s="32" t="s">
        <v>4856</v>
      </c>
      <c r="D419" s="32" t="s">
        <v>67</v>
      </c>
      <c r="E419" s="48" t="s">
        <v>59</v>
      </c>
      <c r="F419" s="7">
        <v>0.32</v>
      </c>
      <c r="G419" s="5">
        <f t="shared" si="183"/>
        <v>35.200000000000003</v>
      </c>
      <c r="H419" s="61"/>
      <c r="I419" s="60">
        <f t="shared" si="184"/>
        <v>0.32</v>
      </c>
      <c r="J419" s="62">
        <f t="shared" si="185"/>
        <v>0</v>
      </c>
      <c r="K419" s="281">
        <f t="shared" si="186"/>
        <v>35.200000000000003</v>
      </c>
      <c r="L419" s="62">
        <f t="shared" si="187"/>
        <v>0</v>
      </c>
    </row>
    <row r="420" spans="1:12">
      <c r="A420" s="20">
        <v>0</v>
      </c>
      <c r="B420" s="6" t="s">
        <v>4858</v>
      </c>
      <c r="C420" s="32" t="s">
        <v>4856</v>
      </c>
      <c r="D420" s="32" t="s">
        <v>71</v>
      </c>
      <c r="E420" s="48" t="s">
        <v>59</v>
      </c>
      <c r="F420" s="7">
        <v>0.32</v>
      </c>
      <c r="G420" s="5">
        <f t="shared" si="183"/>
        <v>35.200000000000003</v>
      </c>
      <c r="H420" s="61"/>
      <c r="I420" s="60">
        <f t="shared" si="184"/>
        <v>0.32</v>
      </c>
      <c r="J420" s="62">
        <f t="shared" si="185"/>
        <v>0</v>
      </c>
      <c r="K420" s="281">
        <f t="shared" si="186"/>
        <v>35.200000000000003</v>
      </c>
      <c r="L420" s="62">
        <f t="shared" si="187"/>
        <v>0</v>
      </c>
    </row>
    <row r="421" spans="1:12">
      <c r="A421" s="20">
        <v>0</v>
      </c>
      <c r="B421" s="6" t="s">
        <v>4859</v>
      </c>
      <c r="C421" s="32" t="s">
        <v>4856</v>
      </c>
      <c r="D421" s="32" t="s">
        <v>75</v>
      </c>
      <c r="E421" s="48" t="s">
        <v>59</v>
      </c>
      <c r="F421" s="7">
        <v>0.32</v>
      </c>
      <c r="G421" s="5">
        <f t="shared" si="183"/>
        <v>35.200000000000003</v>
      </c>
      <c r="H421" s="61"/>
      <c r="I421" s="60">
        <f t="shared" si="184"/>
        <v>0.32</v>
      </c>
      <c r="J421" s="62">
        <f t="shared" si="185"/>
        <v>0</v>
      </c>
      <c r="K421" s="281">
        <f t="shared" si="186"/>
        <v>35.200000000000003</v>
      </c>
      <c r="L421" s="62">
        <f t="shared" si="187"/>
        <v>0</v>
      </c>
    </row>
    <row r="422" spans="1:12">
      <c r="A422" s="20"/>
      <c r="B422" s="6"/>
      <c r="C422" s="32"/>
      <c r="D422" s="32"/>
      <c r="E422" s="48"/>
      <c r="F422" s="7"/>
      <c r="G422" s="5"/>
      <c r="H422" s="61"/>
      <c r="I422" s="60"/>
      <c r="J422" s="62"/>
      <c r="K422" s="281"/>
      <c r="L422" s="62"/>
    </row>
    <row r="423" spans="1:12">
      <c r="A423" s="20">
        <v>0</v>
      </c>
      <c r="B423" s="6" t="s">
        <v>4782</v>
      </c>
      <c r="C423" s="32" t="s">
        <v>4807</v>
      </c>
      <c r="D423" s="32" t="s">
        <v>58</v>
      </c>
      <c r="E423" s="48" t="s">
        <v>59</v>
      </c>
      <c r="F423" s="7">
        <v>0.36</v>
      </c>
      <c r="G423" s="5">
        <f t="shared" ref="G423:G449" si="188">ROUND(F423*Курс_EUR,2)</f>
        <v>39.6</v>
      </c>
      <c r="H423" s="61"/>
      <c r="I423" s="60">
        <f t="shared" ref="I423:I449" si="189">F423*(1-Скидка_SUNMIGHT)</f>
        <v>0.36</v>
      </c>
      <c r="J423" s="62">
        <f t="shared" ref="J423:J449" si="190">I423*H423</f>
        <v>0</v>
      </c>
      <c r="K423" s="281">
        <f t="shared" ref="K423:K449" si="191">G423*(1-Скидка_SUNMIGHT)</f>
        <v>39.6</v>
      </c>
      <c r="L423" s="62">
        <f t="shared" ref="L423:L449" si="192">H423*K423</f>
        <v>0</v>
      </c>
    </row>
    <row r="424" spans="1:12">
      <c r="A424" s="20">
        <v>0</v>
      </c>
      <c r="B424" s="6" t="s">
        <v>4783</v>
      </c>
      <c r="C424" s="32" t="s">
        <v>4807</v>
      </c>
      <c r="D424" s="32" t="s">
        <v>61</v>
      </c>
      <c r="E424" s="48" t="s">
        <v>59</v>
      </c>
      <c r="F424" s="7">
        <v>0.32</v>
      </c>
      <c r="G424" s="5">
        <f t="shared" si="188"/>
        <v>35.200000000000003</v>
      </c>
      <c r="H424" s="61"/>
      <c r="I424" s="60">
        <f t="shared" si="189"/>
        <v>0.32</v>
      </c>
      <c r="J424" s="62">
        <f t="shared" si="190"/>
        <v>0</v>
      </c>
      <c r="K424" s="281">
        <f t="shared" si="191"/>
        <v>35.200000000000003</v>
      </c>
      <c r="L424" s="62">
        <f t="shared" si="192"/>
        <v>0</v>
      </c>
    </row>
    <row r="425" spans="1:12">
      <c r="A425" s="20">
        <v>0</v>
      </c>
      <c r="B425" s="6" t="s">
        <v>4784</v>
      </c>
      <c r="C425" s="32" t="s">
        <v>4807</v>
      </c>
      <c r="D425" s="32" t="s">
        <v>63</v>
      </c>
      <c r="E425" s="48" t="s">
        <v>59</v>
      </c>
      <c r="F425" s="7">
        <v>0.32</v>
      </c>
      <c r="G425" s="5">
        <f t="shared" si="188"/>
        <v>35.200000000000003</v>
      </c>
      <c r="H425" s="61"/>
      <c r="I425" s="60">
        <f t="shared" si="189"/>
        <v>0.32</v>
      </c>
      <c r="J425" s="62">
        <f t="shared" si="190"/>
        <v>0</v>
      </c>
      <c r="K425" s="281">
        <f t="shared" si="191"/>
        <v>35.200000000000003</v>
      </c>
      <c r="L425" s="62">
        <f t="shared" si="192"/>
        <v>0</v>
      </c>
    </row>
    <row r="426" spans="1:12">
      <c r="A426" s="20">
        <v>0</v>
      </c>
      <c r="B426" s="6" t="s">
        <v>4785</v>
      </c>
      <c r="C426" s="32" t="s">
        <v>4807</v>
      </c>
      <c r="D426" s="32" t="s">
        <v>65</v>
      </c>
      <c r="E426" s="48" t="s">
        <v>59</v>
      </c>
      <c r="F426" s="7">
        <v>0.32</v>
      </c>
      <c r="G426" s="5">
        <f t="shared" si="188"/>
        <v>35.200000000000003</v>
      </c>
      <c r="H426" s="61"/>
      <c r="I426" s="60">
        <f t="shared" si="189"/>
        <v>0.32</v>
      </c>
      <c r="J426" s="62">
        <f t="shared" si="190"/>
        <v>0</v>
      </c>
      <c r="K426" s="281">
        <f t="shared" si="191"/>
        <v>35.200000000000003</v>
      </c>
      <c r="L426" s="62">
        <f t="shared" si="192"/>
        <v>0</v>
      </c>
    </row>
    <row r="427" spans="1:12">
      <c r="A427" s="20">
        <v>0</v>
      </c>
      <c r="B427" s="6" t="s">
        <v>4786</v>
      </c>
      <c r="C427" s="32" t="s">
        <v>4807</v>
      </c>
      <c r="D427" s="32" t="s">
        <v>67</v>
      </c>
      <c r="E427" s="48" t="s">
        <v>59</v>
      </c>
      <c r="F427" s="7">
        <v>0.32</v>
      </c>
      <c r="G427" s="5">
        <f t="shared" si="188"/>
        <v>35.200000000000003</v>
      </c>
      <c r="H427" s="61"/>
      <c r="I427" s="60">
        <f t="shared" si="189"/>
        <v>0.32</v>
      </c>
      <c r="J427" s="62">
        <f t="shared" si="190"/>
        <v>0</v>
      </c>
      <c r="K427" s="281">
        <f t="shared" si="191"/>
        <v>35.200000000000003</v>
      </c>
      <c r="L427" s="62">
        <f t="shared" si="192"/>
        <v>0</v>
      </c>
    </row>
    <row r="428" spans="1:12">
      <c r="A428" s="20">
        <v>0</v>
      </c>
      <c r="B428" s="6" t="s">
        <v>4787</v>
      </c>
      <c r="C428" s="32" t="s">
        <v>4807</v>
      </c>
      <c r="D428" s="32" t="s">
        <v>71</v>
      </c>
      <c r="E428" s="48" t="s">
        <v>59</v>
      </c>
      <c r="F428" s="7">
        <v>0.32</v>
      </c>
      <c r="G428" s="5">
        <f t="shared" si="188"/>
        <v>35.200000000000003</v>
      </c>
      <c r="H428" s="61"/>
      <c r="I428" s="60">
        <f t="shared" si="189"/>
        <v>0.32</v>
      </c>
      <c r="J428" s="62">
        <f t="shared" si="190"/>
        <v>0</v>
      </c>
      <c r="K428" s="281">
        <f t="shared" si="191"/>
        <v>35.200000000000003</v>
      </c>
      <c r="L428" s="62">
        <f t="shared" si="192"/>
        <v>0</v>
      </c>
    </row>
    <row r="429" spans="1:12">
      <c r="A429" s="20">
        <v>0</v>
      </c>
      <c r="B429" s="6" t="s">
        <v>4788</v>
      </c>
      <c r="C429" s="32" t="s">
        <v>4807</v>
      </c>
      <c r="D429" s="32" t="s">
        <v>75</v>
      </c>
      <c r="E429" s="48" t="s">
        <v>59</v>
      </c>
      <c r="F429" s="7">
        <v>0.32</v>
      </c>
      <c r="G429" s="5">
        <f t="shared" si="188"/>
        <v>35.200000000000003</v>
      </c>
      <c r="H429" s="61"/>
      <c r="I429" s="60">
        <f t="shared" si="189"/>
        <v>0.32</v>
      </c>
      <c r="J429" s="62">
        <f t="shared" si="190"/>
        <v>0</v>
      </c>
      <c r="K429" s="281">
        <f t="shared" si="191"/>
        <v>35.200000000000003</v>
      </c>
      <c r="L429" s="62">
        <f t="shared" si="192"/>
        <v>0</v>
      </c>
    </row>
    <row r="430" spans="1:12">
      <c r="A430" s="20">
        <v>0</v>
      </c>
      <c r="B430" s="6" t="s">
        <v>4789</v>
      </c>
      <c r="C430" s="32" t="s">
        <v>4807</v>
      </c>
      <c r="D430" s="32" t="s">
        <v>79</v>
      </c>
      <c r="E430" s="48" t="s">
        <v>59</v>
      </c>
      <c r="F430" s="7">
        <v>0.32</v>
      </c>
      <c r="G430" s="5">
        <f t="shared" si="188"/>
        <v>35.200000000000003</v>
      </c>
      <c r="H430" s="61"/>
      <c r="I430" s="60">
        <f t="shared" si="189"/>
        <v>0.32</v>
      </c>
      <c r="J430" s="62">
        <f t="shared" si="190"/>
        <v>0</v>
      </c>
      <c r="K430" s="281">
        <f t="shared" si="191"/>
        <v>35.200000000000003</v>
      </c>
      <c r="L430" s="62">
        <f t="shared" si="192"/>
        <v>0</v>
      </c>
    </row>
    <row r="431" spans="1:12">
      <c r="A431" s="20">
        <v>0</v>
      </c>
      <c r="B431" s="6" t="s">
        <v>5223</v>
      </c>
      <c r="C431" s="32" t="s">
        <v>4807</v>
      </c>
      <c r="D431" s="32" t="s">
        <v>81</v>
      </c>
      <c r="E431" s="48" t="s">
        <v>59</v>
      </c>
      <c r="F431" s="7">
        <v>0.32</v>
      </c>
      <c r="G431" s="5">
        <f t="shared" ref="G431" si="193">ROUND(F431*Курс_EUR,2)</f>
        <v>35.200000000000003</v>
      </c>
      <c r="H431" s="61"/>
      <c r="I431" s="60">
        <f t="shared" ref="I431" si="194">F431*(1-Скидка_SUNMIGHT)</f>
        <v>0.32</v>
      </c>
      <c r="J431" s="62">
        <f t="shared" ref="J431" si="195">I431*H431</f>
        <v>0</v>
      </c>
      <c r="K431" s="281">
        <f t="shared" ref="K431" si="196">G431*(1-Скидка_SUNMIGHT)</f>
        <v>35.200000000000003</v>
      </c>
      <c r="L431" s="62">
        <f t="shared" ref="L431" si="197">H431*K431</f>
        <v>0</v>
      </c>
    </row>
    <row r="432" spans="1:12">
      <c r="A432" s="20"/>
      <c r="B432" s="6"/>
      <c r="C432" s="32"/>
      <c r="D432" s="32"/>
      <c r="E432" s="48"/>
      <c r="F432" s="7"/>
      <c r="G432" s="5"/>
      <c r="H432" s="61"/>
      <c r="I432" s="60"/>
      <c r="J432" s="62"/>
      <c r="K432" s="281"/>
      <c r="L432" s="62"/>
    </row>
    <row r="433" spans="1:12">
      <c r="A433" s="20">
        <v>0</v>
      </c>
      <c r="B433" s="6" t="s">
        <v>4790</v>
      </c>
      <c r="C433" s="32" t="s">
        <v>4808</v>
      </c>
      <c r="D433" s="32" t="s">
        <v>58</v>
      </c>
      <c r="E433" s="48" t="s">
        <v>59</v>
      </c>
      <c r="F433" s="7">
        <v>0.44</v>
      </c>
      <c r="G433" s="5">
        <f t="shared" si="188"/>
        <v>48.4</v>
      </c>
      <c r="H433" s="61"/>
      <c r="I433" s="60">
        <f t="shared" si="189"/>
        <v>0.44</v>
      </c>
      <c r="J433" s="62">
        <f t="shared" si="190"/>
        <v>0</v>
      </c>
      <c r="K433" s="281">
        <f t="shared" si="191"/>
        <v>48.4</v>
      </c>
      <c r="L433" s="62">
        <f t="shared" si="192"/>
        <v>0</v>
      </c>
    </row>
    <row r="434" spans="1:12">
      <c r="A434" s="20">
        <v>0</v>
      </c>
      <c r="B434" s="6" t="s">
        <v>4791</v>
      </c>
      <c r="C434" s="32" t="s">
        <v>4808</v>
      </c>
      <c r="D434" s="32" t="s">
        <v>61</v>
      </c>
      <c r="E434" s="48" t="s">
        <v>59</v>
      </c>
      <c r="F434" s="7">
        <v>0.4</v>
      </c>
      <c r="G434" s="5">
        <f t="shared" si="188"/>
        <v>44</v>
      </c>
      <c r="H434" s="61"/>
      <c r="I434" s="60">
        <f t="shared" si="189"/>
        <v>0.4</v>
      </c>
      <c r="J434" s="62">
        <f t="shared" si="190"/>
        <v>0</v>
      </c>
      <c r="K434" s="281">
        <f t="shared" si="191"/>
        <v>44</v>
      </c>
      <c r="L434" s="62">
        <f t="shared" si="192"/>
        <v>0</v>
      </c>
    </row>
    <row r="435" spans="1:12">
      <c r="A435" s="20">
        <v>0</v>
      </c>
      <c r="B435" s="6" t="s">
        <v>4792</v>
      </c>
      <c r="C435" s="32" t="s">
        <v>4808</v>
      </c>
      <c r="D435" s="32" t="s">
        <v>63</v>
      </c>
      <c r="E435" s="48" t="s">
        <v>59</v>
      </c>
      <c r="F435" s="7">
        <v>0.4</v>
      </c>
      <c r="G435" s="5">
        <f t="shared" si="188"/>
        <v>44</v>
      </c>
      <c r="H435" s="61"/>
      <c r="I435" s="60">
        <f t="shared" si="189"/>
        <v>0.4</v>
      </c>
      <c r="J435" s="62">
        <f t="shared" si="190"/>
        <v>0</v>
      </c>
      <c r="K435" s="281">
        <f t="shared" si="191"/>
        <v>44</v>
      </c>
      <c r="L435" s="62">
        <f t="shared" si="192"/>
        <v>0</v>
      </c>
    </row>
    <row r="436" spans="1:12">
      <c r="A436" s="20">
        <v>0</v>
      </c>
      <c r="B436" s="6" t="s">
        <v>4793</v>
      </c>
      <c r="C436" s="32" t="s">
        <v>4808</v>
      </c>
      <c r="D436" s="32" t="s">
        <v>65</v>
      </c>
      <c r="E436" s="48" t="s">
        <v>59</v>
      </c>
      <c r="F436" s="7">
        <v>0.4</v>
      </c>
      <c r="G436" s="5">
        <f t="shared" si="188"/>
        <v>44</v>
      </c>
      <c r="H436" s="61"/>
      <c r="I436" s="60">
        <f t="shared" si="189"/>
        <v>0.4</v>
      </c>
      <c r="J436" s="62">
        <f t="shared" si="190"/>
        <v>0</v>
      </c>
      <c r="K436" s="281">
        <f t="shared" si="191"/>
        <v>44</v>
      </c>
      <c r="L436" s="62">
        <f t="shared" si="192"/>
        <v>0</v>
      </c>
    </row>
    <row r="437" spans="1:12">
      <c r="A437" s="20">
        <v>0</v>
      </c>
      <c r="B437" s="6" t="s">
        <v>4794</v>
      </c>
      <c r="C437" s="32" t="s">
        <v>4808</v>
      </c>
      <c r="D437" s="32" t="s">
        <v>67</v>
      </c>
      <c r="E437" s="48" t="s">
        <v>59</v>
      </c>
      <c r="F437" s="7">
        <v>0.4</v>
      </c>
      <c r="G437" s="5">
        <f t="shared" si="188"/>
        <v>44</v>
      </c>
      <c r="H437" s="61"/>
      <c r="I437" s="60">
        <f t="shared" si="189"/>
        <v>0.4</v>
      </c>
      <c r="J437" s="62">
        <f t="shared" si="190"/>
        <v>0</v>
      </c>
      <c r="K437" s="281">
        <f t="shared" si="191"/>
        <v>44</v>
      </c>
      <c r="L437" s="62">
        <f t="shared" si="192"/>
        <v>0</v>
      </c>
    </row>
    <row r="438" spans="1:12">
      <c r="A438" s="20">
        <v>0</v>
      </c>
      <c r="B438" s="6" t="s">
        <v>4795</v>
      </c>
      <c r="C438" s="32" t="s">
        <v>4808</v>
      </c>
      <c r="D438" s="32" t="s">
        <v>71</v>
      </c>
      <c r="E438" s="48" t="s">
        <v>59</v>
      </c>
      <c r="F438" s="7">
        <v>0.4</v>
      </c>
      <c r="G438" s="5">
        <f t="shared" si="188"/>
        <v>44</v>
      </c>
      <c r="H438" s="61"/>
      <c r="I438" s="60">
        <f t="shared" si="189"/>
        <v>0.4</v>
      </c>
      <c r="J438" s="62">
        <f t="shared" si="190"/>
        <v>0</v>
      </c>
      <c r="K438" s="281">
        <f t="shared" si="191"/>
        <v>44</v>
      </c>
      <c r="L438" s="62">
        <f t="shared" si="192"/>
        <v>0</v>
      </c>
    </row>
    <row r="439" spans="1:12">
      <c r="A439" s="20">
        <v>0</v>
      </c>
      <c r="B439" s="6" t="s">
        <v>4796</v>
      </c>
      <c r="C439" s="32" t="s">
        <v>4808</v>
      </c>
      <c r="D439" s="32" t="s">
        <v>75</v>
      </c>
      <c r="E439" s="48" t="s">
        <v>59</v>
      </c>
      <c r="F439" s="7">
        <v>0.4</v>
      </c>
      <c r="G439" s="5">
        <f t="shared" si="188"/>
        <v>44</v>
      </c>
      <c r="H439" s="61"/>
      <c r="I439" s="60">
        <f t="shared" si="189"/>
        <v>0.4</v>
      </c>
      <c r="J439" s="62">
        <f t="shared" si="190"/>
        <v>0</v>
      </c>
      <c r="K439" s="281">
        <f t="shared" si="191"/>
        <v>44</v>
      </c>
      <c r="L439" s="62">
        <f t="shared" si="192"/>
        <v>0</v>
      </c>
    </row>
    <row r="440" spans="1:12">
      <c r="A440" s="20">
        <v>0</v>
      </c>
      <c r="B440" s="6" t="s">
        <v>4797</v>
      </c>
      <c r="C440" s="32" t="s">
        <v>4808</v>
      </c>
      <c r="D440" s="32" t="s">
        <v>79</v>
      </c>
      <c r="E440" s="48" t="s">
        <v>59</v>
      </c>
      <c r="F440" s="7">
        <v>0.4</v>
      </c>
      <c r="G440" s="5">
        <f t="shared" si="188"/>
        <v>44</v>
      </c>
      <c r="H440" s="61"/>
      <c r="I440" s="60">
        <f t="shared" si="189"/>
        <v>0.4</v>
      </c>
      <c r="J440" s="62">
        <f t="shared" si="190"/>
        <v>0</v>
      </c>
      <c r="K440" s="281">
        <f t="shared" si="191"/>
        <v>44</v>
      </c>
      <c r="L440" s="62">
        <f t="shared" si="192"/>
        <v>0</v>
      </c>
    </row>
    <row r="441" spans="1:12">
      <c r="A441" s="20"/>
      <c r="B441" s="6"/>
      <c r="C441" s="32"/>
      <c r="D441" s="32"/>
      <c r="E441" s="48"/>
      <c r="F441" s="7"/>
      <c r="G441" s="5"/>
      <c r="H441" s="61"/>
      <c r="I441" s="60"/>
      <c r="J441" s="62"/>
      <c r="K441" s="281"/>
      <c r="L441" s="62"/>
    </row>
    <row r="442" spans="1:12">
      <c r="A442" s="20">
        <v>0</v>
      </c>
      <c r="B442" s="6" t="s">
        <v>4798</v>
      </c>
      <c r="C442" s="32" t="s">
        <v>4809</v>
      </c>
      <c r="D442" s="32" t="s">
        <v>58</v>
      </c>
      <c r="E442" s="48" t="s">
        <v>59</v>
      </c>
      <c r="F442" s="7">
        <v>0.44</v>
      </c>
      <c r="G442" s="5">
        <f t="shared" si="188"/>
        <v>48.4</v>
      </c>
      <c r="H442" s="61"/>
      <c r="I442" s="60">
        <f t="shared" si="189"/>
        <v>0.44</v>
      </c>
      <c r="J442" s="62">
        <f t="shared" si="190"/>
        <v>0</v>
      </c>
      <c r="K442" s="281">
        <f t="shared" si="191"/>
        <v>48.4</v>
      </c>
      <c r="L442" s="62">
        <f t="shared" si="192"/>
        <v>0</v>
      </c>
    </row>
    <row r="443" spans="1:12">
      <c r="A443" s="20">
        <v>0</v>
      </c>
      <c r="B443" s="6" t="s">
        <v>4799</v>
      </c>
      <c r="C443" s="32" t="s">
        <v>4809</v>
      </c>
      <c r="D443" s="32" t="s">
        <v>61</v>
      </c>
      <c r="E443" s="48" t="s">
        <v>59</v>
      </c>
      <c r="F443" s="7">
        <v>0.4</v>
      </c>
      <c r="G443" s="5">
        <f t="shared" si="188"/>
        <v>44</v>
      </c>
      <c r="H443" s="61"/>
      <c r="I443" s="60">
        <f t="shared" si="189"/>
        <v>0.4</v>
      </c>
      <c r="J443" s="62">
        <f t="shared" si="190"/>
        <v>0</v>
      </c>
      <c r="K443" s="281">
        <f t="shared" si="191"/>
        <v>44</v>
      </c>
      <c r="L443" s="62">
        <f t="shared" si="192"/>
        <v>0</v>
      </c>
    </row>
    <row r="444" spans="1:12">
      <c r="A444" s="20">
        <v>0</v>
      </c>
      <c r="B444" s="6" t="s">
        <v>4800</v>
      </c>
      <c r="C444" s="32" t="s">
        <v>4809</v>
      </c>
      <c r="D444" s="32" t="s">
        <v>63</v>
      </c>
      <c r="E444" s="48" t="s">
        <v>59</v>
      </c>
      <c r="F444" s="7">
        <v>0.4</v>
      </c>
      <c r="G444" s="5">
        <f t="shared" si="188"/>
        <v>44</v>
      </c>
      <c r="H444" s="61"/>
      <c r="I444" s="60">
        <f t="shared" si="189"/>
        <v>0.4</v>
      </c>
      <c r="J444" s="62">
        <f t="shared" si="190"/>
        <v>0</v>
      </c>
      <c r="K444" s="281">
        <f t="shared" si="191"/>
        <v>44</v>
      </c>
      <c r="L444" s="62">
        <f t="shared" si="192"/>
        <v>0</v>
      </c>
    </row>
    <row r="445" spans="1:12">
      <c r="A445" s="20">
        <v>0</v>
      </c>
      <c r="B445" s="6" t="s">
        <v>4801</v>
      </c>
      <c r="C445" s="32" t="s">
        <v>4809</v>
      </c>
      <c r="D445" s="32" t="s">
        <v>65</v>
      </c>
      <c r="E445" s="48" t="s">
        <v>59</v>
      </c>
      <c r="F445" s="7">
        <v>0.4</v>
      </c>
      <c r="G445" s="5">
        <f t="shared" si="188"/>
        <v>44</v>
      </c>
      <c r="H445" s="61"/>
      <c r="I445" s="60">
        <f t="shared" si="189"/>
        <v>0.4</v>
      </c>
      <c r="J445" s="62">
        <f t="shared" si="190"/>
        <v>0</v>
      </c>
      <c r="K445" s="281">
        <f t="shared" si="191"/>
        <v>44</v>
      </c>
      <c r="L445" s="62">
        <f t="shared" si="192"/>
        <v>0</v>
      </c>
    </row>
    <row r="446" spans="1:12">
      <c r="A446" s="20">
        <v>0</v>
      </c>
      <c r="B446" s="6" t="s">
        <v>4802</v>
      </c>
      <c r="C446" s="32" t="s">
        <v>4809</v>
      </c>
      <c r="D446" s="32" t="s">
        <v>67</v>
      </c>
      <c r="E446" s="48" t="s">
        <v>59</v>
      </c>
      <c r="F446" s="7">
        <v>0.4</v>
      </c>
      <c r="G446" s="5">
        <f t="shared" si="188"/>
        <v>44</v>
      </c>
      <c r="H446" s="61"/>
      <c r="I446" s="60">
        <f t="shared" si="189"/>
        <v>0.4</v>
      </c>
      <c r="J446" s="62">
        <f t="shared" si="190"/>
        <v>0</v>
      </c>
      <c r="K446" s="281">
        <f t="shared" si="191"/>
        <v>44</v>
      </c>
      <c r="L446" s="62">
        <f t="shared" si="192"/>
        <v>0</v>
      </c>
    </row>
    <row r="447" spans="1:12">
      <c r="A447" s="20">
        <v>0</v>
      </c>
      <c r="B447" s="6" t="s">
        <v>4803</v>
      </c>
      <c r="C447" s="32" t="s">
        <v>4809</v>
      </c>
      <c r="D447" s="32" t="s">
        <v>71</v>
      </c>
      <c r="E447" s="48" t="s">
        <v>59</v>
      </c>
      <c r="F447" s="7">
        <v>0.4</v>
      </c>
      <c r="G447" s="5">
        <f t="shared" si="188"/>
        <v>44</v>
      </c>
      <c r="H447" s="61"/>
      <c r="I447" s="60">
        <f t="shared" si="189"/>
        <v>0.4</v>
      </c>
      <c r="J447" s="62">
        <f t="shared" si="190"/>
        <v>0</v>
      </c>
      <c r="K447" s="281">
        <f t="shared" si="191"/>
        <v>44</v>
      </c>
      <c r="L447" s="62">
        <f t="shared" si="192"/>
        <v>0</v>
      </c>
    </row>
    <row r="448" spans="1:12">
      <c r="A448" s="20">
        <v>0</v>
      </c>
      <c r="B448" s="6" t="s">
        <v>4804</v>
      </c>
      <c r="C448" s="32" t="s">
        <v>4809</v>
      </c>
      <c r="D448" s="32" t="s">
        <v>75</v>
      </c>
      <c r="E448" s="48" t="s">
        <v>59</v>
      </c>
      <c r="F448" s="7">
        <v>0.4</v>
      </c>
      <c r="G448" s="5">
        <f t="shared" si="188"/>
        <v>44</v>
      </c>
      <c r="H448" s="61"/>
      <c r="I448" s="60">
        <f t="shared" si="189"/>
        <v>0.4</v>
      </c>
      <c r="J448" s="62">
        <f t="shared" si="190"/>
        <v>0</v>
      </c>
      <c r="K448" s="281">
        <f t="shared" si="191"/>
        <v>44</v>
      </c>
      <c r="L448" s="62">
        <f t="shared" si="192"/>
        <v>0</v>
      </c>
    </row>
    <row r="449" spans="1:12">
      <c r="A449" s="20">
        <v>0</v>
      </c>
      <c r="B449" s="6" t="s">
        <v>4805</v>
      </c>
      <c r="C449" s="32" t="s">
        <v>4809</v>
      </c>
      <c r="D449" s="32" t="s">
        <v>79</v>
      </c>
      <c r="E449" s="48" t="s">
        <v>59</v>
      </c>
      <c r="F449" s="7">
        <v>0.4</v>
      </c>
      <c r="G449" s="5">
        <f t="shared" si="188"/>
        <v>44</v>
      </c>
      <c r="H449" s="61"/>
      <c r="I449" s="60">
        <f t="shared" si="189"/>
        <v>0.4</v>
      </c>
      <c r="J449" s="62">
        <f t="shared" si="190"/>
        <v>0</v>
      </c>
      <c r="K449" s="281">
        <f t="shared" si="191"/>
        <v>44</v>
      </c>
      <c r="L449" s="62">
        <f t="shared" si="192"/>
        <v>0</v>
      </c>
    </row>
    <row r="450" spans="1:12">
      <c r="A450" s="20">
        <v>0</v>
      </c>
      <c r="B450" s="6" t="s">
        <v>2302</v>
      </c>
      <c r="C450" s="32" t="s">
        <v>4809</v>
      </c>
      <c r="D450" s="32" t="s">
        <v>81</v>
      </c>
      <c r="E450" s="48" t="s">
        <v>59</v>
      </c>
      <c r="F450" s="7">
        <v>0.4</v>
      </c>
      <c r="G450" s="5">
        <f t="shared" ref="G450" si="198">ROUND(F450*Курс_EUR,2)</f>
        <v>44</v>
      </c>
      <c r="H450" s="61"/>
      <c r="I450" s="60">
        <f t="shared" ref="I450" si="199">F450*(1-Скидка_SUNMIGHT)</f>
        <v>0.4</v>
      </c>
      <c r="J450" s="62">
        <f t="shared" ref="J450" si="200">I450*H450</f>
        <v>0</v>
      </c>
      <c r="K450" s="281">
        <f t="shared" ref="K450" si="201">G450*(1-Скидка_SUNMIGHT)</f>
        <v>44</v>
      </c>
      <c r="L450" s="62">
        <f t="shared" ref="L450" si="202">H450*K450</f>
        <v>0</v>
      </c>
    </row>
    <row r="451" spans="1:12" ht="12.75" thickBot="1">
      <c r="A451" s="20"/>
      <c r="B451" s="6"/>
      <c r="C451" s="32"/>
      <c r="D451" s="32"/>
      <c r="E451" s="48"/>
      <c r="F451" s="33"/>
      <c r="G451" s="33"/>
      <c r="H451" s="61"/>
      <c r="I451" s="60"/>
      <c r="J451" s="62"/>
      <c r="K451" s="281"/>
      <c r="L451" s="62"/>
    </row>
    <row r="452" spans="1:12">
      <c r="A452" s="20"/>
      <c r="B452" s="332" t="s">
        <v>3131</v>
      </c>
      <c r="C452" s="333"/>
      <c r="D452" s="333"/>
      <c r="E452" s="333"/>
      <c r="F452" s="333"/>
      <c r="G452" s="258"/>
      <c r="H452" s="61"/>
      <c r="I452" s="60"/>
      <c r="J452" s="62"/>
      <c r="K452" s="281"/>
      <c r="L452" s="62"/>
    </row>
    <row r="453" spans="1:12">
      <c r="A453" s="20"/>
      <c r="B453" s="34" t="s">
        <v>3132</v>
      </c>
      <c r="C453" s="162"/>
      <c r="D453" s="162"/>
      <c r="E453" s="48"/>
      <c r="F453" s="162"/>
      <c r="G453" s="162"/>
      <c r="H453" s="61"/>
      <c r="I453" s="60"/>
      <c r="J453" s="62"/>
      <c r="K453" s="281"/>
      <c r="L453" s="62"/>
    </row>
    <row r="454" spans="1:12">
      <c r="A454" s="20">
        <v>0</v>
      </c>
      <c r="B454" s="6" t="s">
        <v>287</v>
      </c>
      <c r="C454" s="32" t="s">
        <v>2662</v>
      </c>
      <c r="D454" s="32" t="s">
        <v>54</v>
      </c>
      <c r="E454" s="48" t="s">
        <v>52</v>
      </c>
      <c r="F454" s="33">
        <v>0.38</v>
      </c>
      <c r="G454" s="5">
        <f t="shared" ref="G454:G469" si="203">ROUND(F454*Курс_EUR,2)</f>
        <v>41.8</v>
      </c>
      <c r="H454" s="61"/>
      <c r="I454" s="60">
        <f t="shared" ref="I454:I469" si="204">F454*(1-Скидка_SUNMIGHT)</f>
        <v>0.38</v>
      </c>
      <c r="J454" s="62">
        <f t="shared" ref="J454:J469" si="205">I454*H454</f>
        <v>0</v>
      </c>
      <c r="K454" s="281">
        <f t="shared" ref="K454:K469" si="206">G454*(1-Скидка_SUNMIGHT)</f>
        <v>41.8</v>
      </c>
      <c r="L454" s="62">
        <f t="shared" ref="L454:L469" si="207">H454*K454</f>
        <v>0</v>
      </c>
    </row>
    <row r="455" spans="1:12">
      <c r="A455" s="20">
        <v>0</v>
      </c>
      <c r="B455" s="6" t="s">
        <v>288</v>
      </c>
      <c r="C455" s="32" t="s">
        <v>2662</v>
      </c>
      <c r="D455" s="32" t="s">
        <v>56</v>
      </c>
      <c r="E455" s="48" t="s">
        <v>52</v>
      </c>
      <c r="F455" s="33">
        <v>0.38</v>
      </c>
      <c r="G455" s="5">
        <f t="shared" si="203"/>
        <v>41.8</v>
      </c>
      <c r="H455" s="61"/>
      <c r="I455" s="60">
        <f t="shared" si="204"/>
        <v>0.38</v>
      </c>
      <c r="J455" s="62">
        <f t="shared" si="205"/>
        <v>0</v>
      </c>
      <c r="K455" s="281">
        <f t="shared" si="206"/>
        <v>41.8</v>
      </c>
      <c r="L455" s="62">
        <f t="shared" si="207"/>
        <v>0</v>
      </c>
    </row>
    <row r="456" spans="1:12">
      <c r="A456" s="20">
        <v>0</v>
      </c>
      <c r="B456" s="6" t="s">
        <v>289</v>
      </c>
      <c r="C456" s="32" t="s">
        <v>2662</v>
      </c>
      <c r="D456" s="32" t="s">
        <v>58</v>
      </c>
      <c r="E456" s="48" t="s">
        <v>59</v>
      </c>
      <c r="F456" s="33">
        <v>0.33</v>
      </c>
      <c r="G456" s="5">
        <f t="shared" si="203"/>
        <v>36.299999999999997</v>
      </c>
      <c r="H456" s="61"/>
      <c r="I456" s="60">
        <f t="shared" si="204"/>
        <v>0.33</v>
      </c>
      <c r="J456" s="62">
        <f t="shared" si="205"/>
        <v>0</v>
      </c>
      <c r="K456" s="281">
        <f t="shared" si="206"/>
        <v>36.299999999999997</v>
      </c>
      <c r="L456" s="62">
        <f t="shared" si="207"/>
        <v>0</v>
      </c>
    </row>
    <row r="457" spans="1:12">
      <c r="A457" s="20">
        <v>0</v>
      </c>
      <c r="B457" s="6" t="s">
        <v>290</v>
      </c>
      <c r="C457" s="32" t="s">
        <v>2662</v>
      </c>
      <c r="D457" s="32" t="s">
        <v>61</v>
      </c>
      <c r="E457" s="48" t="s">
        <v>59</v>
      </c>
      <c r="F457" s="33">
        <v>0.3</v>
      </c>
      <c r="G457" s="5">
        <f t="shared" si="203"/>
        <v>33</v>
      </c>
      <c r="H457" s="61"/>
      <c r="I457" s="60">
        <f t="shared" si="204"/>
        <v>0.3</v>
      </c>
      <c r="J457" s="62">
        <f t="shared" si="205"/>
        <v>0</v>
      </c>
      <c r="K457" s="281">
        <f t="shared" si="206"/>
        <v>33</v>
      </c>
      <c r="L457" s="62">
        <f t="shared" si="207"/>
        <v>0</v>
      </c>
    </row>
    <row r="458" spans="1:12">
      <c r="A458" s="20">
        <v>0</v>
      </c>
      <c r="B458" s="6" t="s">
        <v>291</v>
      </c>
      <c r="C458" s="32" t="s">
        <v>2662</v>
      </c>
      <c r="D458" s="32" t="s">
        <v>63</v>
      </c>
      <c r="E458" s="48" t="s">
        <v>59</v>
      </c>
      <c r="F458" s="33">
        <v>0.3</v>
      </c>
      <c r="G458" s="5">
        <f t="shared" si="203"/>
        <v>33</v>
      </c>
      <c r="H458" s="61"/>
      <c r="I458" s="60">
        <f t="shared" si="204"/>
        <v>0.3</v>
      </c>
      <c r="J458" s="62">
        <f t="shared" si="205"/>
        <v>0</v>
      </c>
      <c r="K458" s="281">
        <f t="shared" si="206"/>
        <v>33</v>
      </c>
      <c r="L458" s="62">
        <f t="shared" si="207"/>
        <v>0</v>
      </c>
    </row>
    <row r="459" spans="1:12">
      <c r="A459" s="20">
        <v>0</v>
      </c>
      <c r="B459" s="6" t="s">
        <v>292</v>
      </c>
      <c r="C459" s="32" t="s">
        <v>2662</v>
      </c>
      <c r="D459" s="32" t="s">
        <v>65</v>
      </c>
      <c r="E459" s="48" t="s">
        <v>59</v>
      </c>
      <c r="F459" s="33">
        <v>0.3</v>
      </c>
      <c r="G459" s="5">
        <f t="shared" si="203"/>
        <v>33</v>
      </c>
      <c r="H459" s="61"/>
      <c r="I459" s="60">
        <f t="shared" si="204"/>
        <v>0.3</v>
      </c>
      <c r="J459" s="62">
        <f t="shared" si="205"/>
        <v>0</v>
      </c>
      <c r="K459" s="281">
        <f t="shared" si="206"/>
        <v>33</v>
      </c>
      <c r="L459" s="62">
        <f t="shared" si="207"/>
        <v>0</v>
      </c>
    </row>
    <row r="460" spans="1:12">
      <c r="A460" s="20">
        <v>0</v>
      </c>
      <c r="B460" s="6" t="s">
        <v>293</v>
      </c>
      <c r="C460" s="32" t="s">
        <v>2662</v>
      </c>
      <c r="D460" s="32" t="s">
        <v>67</v>
      </c>
      <c r="E460" s="48" t="s">
        <v>59</v>
      </c>
      <c r="F460" s="33">
        <v>0.3</v>
      </c>
      <c r="G460" s="5">
        <f t="shared" si="203"/>
        <v>33</v>
      </c>
      <c r="H460" s="61"/>
      <c r="I460" s="60">
        <f t="shared" si="204"/>
        <v>0.3</v>
      </c>
      <c r="J460" s="62">
        <f t="shared" si="205"/>
        <v>0</v>
      </c>
      <c r="K460" s="281">
        <f t="shared" si="206"/>
        <v>33</v>
      </c>
      <c r="L460" s="62">
        <f t="shared" si="207"/>
        <v>0</v>
      </c>
    </row>
    <row r="461" spans="1:12">
      <c r="A461" s="20">
        <v>0</v>
      </c>
      <c r="B461" s="6" t="s">
        <v>3273</v>
      </c>
      <c r="C461" s="32" t="s">
        <v>2662</v>
      </c>
      <c r="D461" s="32" t="s">
        <v>69</v>
      </c>
      <c r="E461" s="48" t="s">
        <v>59</v>
      </c>
      <c r="F461" s="33">
        <v>0.3</v>
      </c>
      <c r="G461" s="5">
        <f t="shared" si="203"/>
        <v>33</v>
      </c>
      <c r="H461" s="61"/>
      <c r="I461" s="60">
        <f t="shared" si="204"/>
        <v>0.3</v>
      </c>
      <c r="J461" s="62">
        <f t="shared" si="205"/>
        <v>0</v>
      </c>
      <c r="K461" s="281">
        <f t="shared" si="206"/>
        <v>33</v>
      </c>
      <c r="L461" s="62">
        <f t="shared" si="207"/>
        <v>0</v>
      </c>
    </row>
    <row r="462" spans="1:12">
      <c r="A462" s="20">
        <v>0</v>
      </c>
      <c r="B462" s="6" t="s">
        <v>294</v>
      </c>
      <c r="C462" s="32" t="s">
        <v>2662</v>
      </c>
      <c r="D462" s="32" t="s">
        <v>71</v>
      </c>
      <c r="E462" s="48" t="s">
        <v>59</v>
      </c>
      <c r="F462" s="33">
        <v>0.3</v>
      </c>
      <c r="G462" s="5">
        <f t="shared" si="203"/>
        <v>33</v>
      </c>
      <c r="H462" s="61"/>
      <c r="I462" s="60">
        <f t="shared" si="204"/>
        <v>0.3</v>
      </c>
      <c r="J462" s="62">
        <f t="shared" si="205"/>
        <v>0</v>
      </c>
      <c r="K462" s="281">
        <f t="shared" si="206"/>
        <v>33</v>
      </c>
      <c r="L462" s="62">
        <f t="shared" si="207"/>
        <v>0</v>
      </c>
    </row>
    <row r="463" spans="1:12">
      <c r="A463" s="20">
        <v>0</v>
      </c>
      <c r="B463" s="6" t="s">
        <v>295</v>
      </c>
      <c r="C463" s="32" t="s">
        <v>2662</v>
      </c>
      <c r="D463" s="32" t="s">
        <v>75</v>
      </c>
      <c r="E463" s="48" t="s">
        <v>59</v>
      </c>
      <c r="F463" s="33">
        <v>0.3</v>
      </c>
      <c r="G463" s="5">
        <f t="shared" si="203"/>
        <v>33</v>
      </c>
      <c r="H463" s="61"/>
      <c r="I463" s="60">
        <f t="shared" si="204"/>
        <v>0.3</v>
      </c>
      <c r="J463" s="62">
        <f t="shared" si="205"/>
        <v>0</v>
      </c>
      <c r="K463" s="281">
        <f t="shared" si="206"/>
        <v>33</v>
      </c>
      <c r="L463" s="62">
        <f t="shared" si="207"/>
        <v>0</v>
      </c>
    </row>
    <row r="464" spans="1:12">
      <c r="A464" s="20">
        <v>0</v>
      </c>
      <c r="B464" s="6" t="s">
        <v>296</v>
      </c>
      <c r="C464" s="6" t="s">
        <v>2662</v>
      </c>
      <c r="D464" s="6" t="s">
        <v>79</v>
      </c>
      <c r="E464" s="48" t="s">
        <v>59</v>
      </c>
      <c r="F464" s="33">
        <v>0.3</v>
      </c>
      <c r="G464" s="5">
        <f t="shared" si="203"/>
        <v>33</v>
      </c>
      <c r="H464" s="61"/>
      <c r="I464" s="60">
        <f t="shared" si="204"/>
        <v>0.3</v>
      </c>
      <c r="J464" s="62">
        <f t="shared" si="205"/>
        <v>0</v>
      </c>
      <c r="K464" s="281">
        <f t="shared" si="206"/>
        <v>33</v>
      </c>
      <c r="L464" s="62">
        <f t="shared" si="207"/>
        <v>0</v>
      </c>
    </row>
    <row r="465" spans="1:12">
      <c r="A465" s="20">
        <v>0</v>
      </c>
      <c r="B465" s="6" t="s">
        <v>297</v>
      </c>
      <c r="C465" s="6" t="s">
        <v>2662</v>
      </c>
      <c r="D465" s="6" t="s">
        <v>81</v>
      </c>
      <c r="E465" s="48" t="s">
        <v>59</v>
      </c>
      <c r="F465" s="33">
        <v>0.3</v>
      </c>
      <c r="G465" s="5">
        <f t="shared" si="203"/>
        <v>33</v>
      </c>
      <c r="H465" s="61"/>
      <c r="I465" s="60">
        <f t="shared" si="204"/>
        <v>0.3</v>
      </c>
      <c r="J465" s="62">
        <f t="shared" si="205"/>
        <v>0</v>
      </c>
      <c r="K465" s="281">
        <f t="shared" si="206"/>
        <v>33</v>
      </c>
      <c r="L465" s="62">
        <f t="shared" si="207"/>
        <v>0</v>
      </c>
    </row>
    <row r="466" spans="1:12">
      <c r="A466" s="20">
        <v>0</v>
      </c>
      <c r="B466" s="6" t="s">
        <v>298</v>
      </c>
      <c r="C466" s="6" t="s">
        <v>2662</v>
      </c>
      <c r="D466" s="6" t="s">
        <v>83</v>
      </c>
      <c r="E466" s="48" t="s">
        <v>59</v>
      </c>
      <c r="F466" s="33">
        <v>0.3</v>
      </c>
      <c r="G466" s="5">
        <f t="shared" si="203"/>
        <v>33</v>
      </c>
      <c r="H466" s="61"/>
      <c r="I466" s="60">
        <f t="shared" si="204"/>
        <v>0.3</v>
      </c>
      <c r="J466" s="62">
        <f t="shared" si="205"/>
        <v>0</v>
      </c>
      <c r="K466" s="281">
        <f t="shared" si="206"/>
        <v>33</v>
      </c>
      <c r="L466" s="62">
        <f t="shared" si="207"/>
        <v>0</v>
      </c>
    </row>
    <row r="467" spans="1:12">
      <c r="A467" s="20">
        <v>0</v>
      </c>
      <c r="B467" s="6" t="s">
        <v>3302</v>
      </c>
      <c r="C467" s="6" t="s">
        <v>3071</v>
      </c>
      <c r="D467" s="6" t="s">
        <v>84</v>
      </c>
      <c r="E467" s="48" t="s">
        <v>59</v>
      </c>
      <c r="F467" s="33">
        <v>0.32</v>
      </c>
      <c r="G467" s="5">
        <f t="shared" si="203"/>
        <v>35.200000000000003</v>
      </c>
      <c r="H467" s="61"/>
      <c r="I467" s="60">
        <f t="shared" si="204"/>
        <v>0.32</v>
      </c>
      <c r="J467" s="62">
        <f t="shared" si="205"/>
        <v>0</v>
      </c>
      <c r="K467" s="281">
        <f t="shared" si="206"/>
        <v>35.200000000000003</v>
      </c>
      <c r="L467" s="62">
        <f t="shared" si="207"/>
        <v>0</v>
      </c>
    </row>
    <row r="468" spans="1:12">
      <c r="A468" s="20">
        <v>0</v>
      </c>
      <c r="B468" s="6" t="s">
        <v>3303</v>
      </c>
      <c r="C468" s="6" t="s">
        <v>3071</v>
      </c>
      <c r="D468" s="6" t="s">
        <v>85</v>
      </c>
      <c r="E468" s="48" t="s">
        <v>59</v>
      </c>
      <c r="F468" s="33">
        <v>0.35</v>
      </c>
      <c r="G468" s="5">
        <f t="shared" si="203"/>
        <v>38.5</v>
      </c>
      <c r="H468" s="61"/>
      <c r="I468" s="60">
        <f t="shared" si="204"/>
        <v>0.35</v>
      </c>
      <c r="J468" s="62">
        <f t="shared" si="205"/>
        <v>0</v>
      </c>
      <c r="K468" s="281">
        <f t="shared" si="206"/>
        <v>38.5</v>
      </c>
      <c r="L468" s="62">
        <f t="shared" si="207"/>
        <v>0</v>
      </c>
    </row>
    <row r="469" spans="1:12">
      <c r="A469" s="20">
        <v>0</v>
      </c>
      <c r="B469" s="6" t="s">
        <v>3304</v>
      </c>
      <c r="C469" s="6" t="s">
        <v>3071</v>
      </c>
      <c r="D469" s="6" t="s">
        <v>86</v>
      </c>
      <c r="E469" s="48" t="s">
        <v>59</v>
      </c>
      <c r="F469" s="33">
        <v>0.35</v>
      </c>
      <c r="G469" s="5">
        <f t="shared" si="203"/>
        <v>38.5</v>
      </c>
      <c r="H469" s="61"/>
      <c r="I469" s="60">
        <f t="shared" si="204"/>
        <v>0.35</v>
      </c>
      <c r="J469" s="62">
        <f t="shared" si="205"/>
        <v>0</v>
      </c>
      <c r="K469" s="281">
        <f t="shared" si="206"/>
        <v>38.5</v>
      </c>
      <c r="L469" s="62">
        <f t="shared" si="207"/>
        <v>0</v>
      </c>
    </row>
    <row r="470" spans="1:12">
      <c r="A470" s="20"/>
      <c r="B470" s="6"/>
      <c r="C470" s="34"/>
      <c r="D470" s="34"/>
      <c r="E470" s="48"/>
      <c r="F470" s="33"/>
      <c r="G470" s="33"/>
      <c r="H470" s="61"/>
      <c r="I470" s="60"/>
      <c r="J470" s="62"/>
      <c r="K470" s="281"/>
      <c r="L470" s="62"/>
    </row>
    <row r="471" spans="1:12">
      <c r="A471" s="20">
        <v>0</v>
      </c>
      <c r="B471" s="6" t="s">
        <v>299</v>
      </c>
      <c r="C471" s="4" t="s">
        <v>2663</v>
      </c>
      <c r="D471" s="4" t="s">
        <v>54</v>
      </c>
      <c r="E471" s="48" t="s">
        <v>52</v>
      </c>
      <c r="F471" s="33">
        <v>0.43</v>
      </c>
      <c r="G471" s="7">
        <f t="shared" ref="G471:G488" si="208">ROUND(F471*Курс_EUR,2)</f>
        <v>47.3</v>
      </c>
      <c r="H471" s="61"/>
      <c r="I471" s="60">
        <f t="shared" ref="I471:I488" si="209">F471*(1-Скидка_SUNMIGHT)</f>
        <v>0.43</v>
      </c>
      <c r="J471" s="62">
        <f t="shared" ref="J471:J488" si="210">I471*H471</f>
        <v>0</v>
      </c>
      <c r="K471" s="281">
        <f t="shared" ref="K471:K488" si="211">G471*(1-Скидка_SUNMIGHT)</f>
        <v>47.3</v>
      </c>
      <c r="L471" s="62">
        <f t="shared" ref="L471:L488" si="212">H471*K471</f>
        <v>0</v>
      </c>
    </row>
    <row r="472" spans="1:12">
      <c r="A472" s="20">
        <v>0</v>
      </c>
      <c r="B472" s="6" t="s">
        <v>300</v>
      </c>
      <c r="C472" s="4" t="s">
        <v>2663</v>
      </c>
      <c r="D472" s="4" t="s">
        <v>56</v>
      </c>
      <c r="E472" s="48" t="s">
        <v>52</v>
      </c>
      <c r="F472" s="33">
        <v>0.43</v>
      </c>
      <c r="G472" s="5">
        <f t="shared" si="208"/>
        <v>47.3</v>
      </c>
      <c r="H472" s="61"/>
      <c r="I472" s="60">
        <f t="shared" si="209"/>
        <v>0.43</v>
      </c>
      <c r="J472" s="62">
        <f t="shared" si="210"/>
        <v>0</v>
      </c>
      <c r="K472" s="281">
        <f t="shared" si="211"/>
        <v>47.3</v>
      </c>
      <c r="L472" s="62">
        <f t="shared" si="212"/>
        <v>0</v>
      </c>
    </row>
    <row r="473" spans="1:12">
      <c r="A473" s="20">
        <v>0</v>
      </c>
      <c r="B473" s="6" t="s">
        <v>301</v>
      </c>
      <c r="C473" s="6" t="s">
        <v>2663</v>
      </c>
      <c r="D473" s="6" t="s">
        <v>58</v>
      </c>
      <c r="E473" s="48" t="s">
        <v>59</v>
      </c>
      <c r="F473" s="33">
        <v>0.37</v>
      </c>
      <c r="G473" s="5">
        <f t="shared" si="208"/>
        <v>40.700000000000003</v>
      </c>
      <c r="H473" s="61"/>
      <c r="I473" s="60">
        <f t="shared" si="209"/>
        <v>0.37</v>
      </c>
      <c r="J473" s="62">
        <f t="shared" si="210"/>
        <v>0</v>
      </c>
      <c r="K473" s="281">
        <f t="shared" si="211"/>
        <v>40.700000000000003</v>
      </c>
      <c r="L473" s="62">
        <f t="shared" si="212"/>
        <v>0</v>
      </c>
    </row>
    <row r="474" spans="1:12">
      <c r="A474" s="20">
        <v>0</v>
      </c>
      <c r="B474" s="6" t="s">
        <v>302</v>
      </c>
      <c r="C474" s="6" t="s">
        <v>2663</v>
      </c>
      <c r="D474" s="6" t="s">
        <v>61</v>
      </c>
      <c r="E474" s="48" t="s">
        <v>59</v>
      </c>
      <c r="F474" s="33">
        <v>0.33</v>
      </c>
      <c r="G474" s="5">
        <f t="shared" si="208"/>
        <v>36.299999999999997</v>
      </c>
      <c r="H474" s="61"/>
      <c r="I474" s="60">
        <f t="shared" si="209"/>
        <v>0.33</v>
      </c>
      <c r="J474" s="62">
        <f t="shared" si="210"/>
        <v>0</v>
      </c>
      <c r="K474" s="281">
        <f t="shared" si="211"/>
        <v>36.299999999999997</v>
      </c>
      <c r="L474" s="62">
        <f t="shared" si="212"/>
        <v>0</v>
      </c>
    </row>
    <row r="475" spans="1:12">
      <c r="A475" s="20">
        <v>0</v>
      </c>
      <c r="B475" s="6" t="s">
        <v>303</v>
      </c>
      <c r="C475" s="6" t="s">
        <v>2663</v>
      </c>
      <c r="D475" s="6" t="s">
        <v>63</v>
      </c>
      <c r="E475" s="48" t="s">
        <v>59</v>
      </c>
      <c r="F475" s="33">
        <v>0.33</v>
      </c>
      <c r="G475" s="5">
        <f t="shared" si="208"/>
        <v>36.299999999999997</v>
      </c>
      <c r="H475" s="61"/>
      <c r="I475" s="60">
        <f t="shared" si="209"/>
        <v>0.33</v>
      </c>
      <c r="J475" s="62">
        <f t="shared" si="210"/>
        <v>0</v>
      </c>
      <c r="K475" s="281">
        <f t="shared" si="211"/>
        <v>36.299999999999997</v>
      </c>
      <c r="L475" s="62">
        <f t="shared" si="212"/>
        <v>0</v>
      </c>
    </row>
    <row r="476" spans="1:12">
      <c r="A476" s="20">
        <v>0</v>
      </c>
      <c r="B476" s="6" t="s">
        <v>304</v>
      </c>
      <c r="C476" s="6" t="s">
        <v>2663</v>
      </c>
      <c r="D476" s="6" t="s">
        <v>65</v>
      </c>
      <c r="E476" s="48" t="s">
        <v>59</v>
      </c>
      <c r="F476" s="33">
        <v>0.33</v>
      </c>
      <c r="G476" s="5">
        <f t="shared" si="208"/>
        <v>36.299999999999997</v>
      </c>
      <c r="H476" s="61"/>
      <c r="I476" s="60">
        <f t="shared" si="209"/>
        <v>0.33</v>
      </c>
      <c r="J476" s="62">
        <f t="shared" si="210"/>
        <v>0</v>
      </c>
      <c r="K476" s="281">
        <f t="shared" si="211"/>
        <v>36.299999999999997</v>
      </c>
      <c r="L476" s="62">
        <f t="shared" si="212"/>
        <v>0</v>
      </c>
    </row>
    <row r="477" spans="1:12">
      <c r="A477" s="20">
        <v>0</v>
      </c>
      <c r="B477" s="6" t="s">
        <v>305</v>
      </c>
      <c r="C477" s="6" t="s">
        <v>2663</v>
      </c>
      <c r="D477" s="6" t="s">
        <v>67</v>
      </c>
      <c r="E477" s="48" t="s">
        <v>59</v>
      </c>
      <c r="F477" s="33">
        <v>0.33</v>
      </c>
      <c r="G477" s="5">
        <f t="shared" si="208"/>
        <v>36.299999999999997</v>
      </c>
      <c r="H477" s="61"/>
      <c r="I477" s="60">
        <f t="shared" si="209"/>
        <v>0.33</v>
      </c>
      <c r="J477" s="62">
        <f t="shared" si="210"/>
        <v>0</v>
      </c>
      <c r="K477" s="281">
        <f t="shared" si="211"/>
        <v>36.299999999999997</v>
      </c>
      <c r="L477" s="62">
        <f t="shared" si="212"/>
        <v>0</v>
      </c>
    </row>
    <row r="478" spans="1:12">
      <c r="A478" s="20">
        <v>0</v>
      </c>
      <c r="B478" s="6" t="s">
        <v>306</v>
      </c>
      <c r="C478" s="6" t="s">
        <v>2663</v>
      </c>
      <c r="D478" s="6" t="s">
        <v>69</v>
      </c>
      <c r="E478" s="48" t="s">
        <v>59</v>
      </c>
      <c r="F478" s="33">
        <v>0.33</v>
      </c>
      <c r="G478" s="5">
        <f t="shared" si="208"/>
        <v>36.299999999999997</v>
      </c>
      <c r="H478" s="61"/>
      <c r="I478" s="60">
        <f t="shared" si="209"/>
        <v>0.33</v>
      </c>
      <c r="J478" s="62">
        <f t="shared" si="210"/>
        <v>0</v>
      </c>
      <c r="K478" s="281">
        <f t="shared" si="211"/>
        <v>36.299999999999997</v>
      </c>
      <c r="L478" s="62">
        <f t="shared" si="212"/>
        <v>0</v>
      </c>
    </row>
    <row r="479" spans="1:12">
      <c r="A479" s="20">
        <v>0</v>
      </c>
      <c r="B479" s="6" t="s">
        <v>307</v>
      </c>
      <c r="C479" s="6" t="s">
        <v>2663</v>
      </c>
      <c r="D479" s="6" t="s">
        <v>71</v>
      </c>
      <c r="E479" s="48" t="s">
        <v>59</v>
      </c>
      <c r="F479" s="33">
        <v>0.33</v>
      </c>
      <c r="G479" s="5">
        <f t="shared" si="208"/>
        <v>36.299999999999997</v>
      </c>
      <c r="H479" s="61"/>
      <c r="I479" s="60">
        <f t="shared" si="209"/>
        <v>0.33</v>
      </c>
      <c r="J479" s="62">
        <f t="shared" si="210"/>
        <v>0</v>
      </c>
      <c r="K479" s="281">
        <f t="shared" si="211"/>
        <v>36.299999999999997</v>
      </c>
      <c r="L479" s="62">
        <f t="shared" si="212"/>
        <v>0</v>
      </c>
    </row>
    <row r="480" spans="1:12">
      <c r="A480" s="20">
        <v>0</v>
      </c>
      <c r="B480" s="6" t="s">
        <v>308</v>
      </c>
      <c r="C480" s="6" t="s">
        <v>2663</v>
      </c>
      <c r="D480" s="6" t="s">
        <v>73</v>
      </c>
      <c r="E480" s="48" t="s">
        <v>59</v>
      </c>
      <c r="F480" s="33">
        <v>0.33</v>
      </c>
      <c r="G480" s="5">
        <f t="shared" si="208"/>
        <v>36.299999999999997</v>
      </c>
      <c r="H480" s="61"/>
      <c r="I480" s="60">
        <f t="shared" si="209"/>
        <v>0.33</v>
      </c>
      <c r="J480" s="62">
        <f t="shared" si="210"/>
        <v>0</v>
      </c>
      <c r="K480" s="281">
        <f t="shared" si="211"/>
        <v>36.299999999999997</v>
      </c>
      <c r="L480" s="62">
        <f t="shared" si="212"/>
        <v>0</v>
      </c>
    </row>
    <row r="481" spans="1:12">
      <c r="A481" s="20">
        <v>0</v>
      </c>
      <c r="B481" s="6" t="s">
        <v>309</v>
      </c>
      <c r="C481" s="6" t="s">
        <v>2663</v>
      </c>
      <c r="D481" s="6" t="s">
        <v>75</v>
      </c>
      <c r="E481" s="48" t="s">
        <v>59</v>
      </c>
      <c r="F481" s="33">
        <v>0.33</v>
      </c>
      <c r="G481" s="5">
        <f t="shared" si="208"/>
        <v>36.299999999999997</v>
      </c>
      <c r="H481" s="61"/>
      <c r="I481" s="60">
        <f t="shared" si="209"/>
        <v>0.33</v>
      </c>
      <c r="J481" s="62">
        <f t="shared" si="210"/>
        <v>0</v>
      </c>
      <c r="K481" s="281">
        <f t="shared" si="211"/>
        <v>36.299999999999997</v>
      </c>
      <c r="L481" s="62">
        <f t="shared" si="212"/>
        <v>0</v>
      </c>
    </row>
    <row r="482" spans="1:12">
      <c r="A482" s="20">
        <v>0</v>
      </c>
      <c r="B482" s="6" t="s">
        <v>310</v>
      </c>
      <c r="C482" s="6" t="s">
        <v>2663</v>
      </c>
      <c r="D482" s="6" t="s">
        <v>77</v>
      </c>
      <c r="E482" s="48" t="s">
        <v>59</v>
      </c>
      <c r="F482" s="33">
        <v>0.33</v>
      </c>
      <c r="G482" s="5">
        <f t="shared" si="208"/>
        <v>36.299999999999997</v>
      </c>
      <c r="H482" s="61"/>
      <c r="I482" s="60">
        <f t="shared" si="209"/>
        <v>0.33</v>
      </c>
      <c r="J482" s="62">
        <f t="shared" si="210"/>
        <v>0</v>
      </c>
      <c r="K482" s="281">
        <f t="shared" si="211"/>
        <v>36.299999999999997</v>
      </c>
      <c r="L482" s="62">
        <f t="shared" si="212"/>
        <v>0</v>
      </c>
    </row>
    <row r="483" spans="1:12">
      <c r="A483" s="20">
        <v>0</v>
      </c>
      <c r="B483" s="6" t="s">
        <v>311</v>
      </c>
      <c r="C483" s="6" t="s">
        <v>2663</v>
      </c>
      <c r="D483" s="6" t="s">
        <v>79</v>
      </c>
      <c r="E483" s="48" t="s">
        <v>59</v>
      </c>
      <c r="F483" s="33">
        <v>0.33</v>
      </c>
      <c r="G483" s="5">
        <f t="shared" si="208"/>
        <v>36.299999999999997</v>
      </c>
      <c r="H483" s="61"/>
      <c r="I483" s="60">
        <f t="shared" si="209"/>
        <v>0.33</v>
      </c>
      <c r="J483" s="62">
        <f t="shared" si="210"/>
        <v>0</v>
      </c>
      <c r="K483" s="281">
        <f t="shared" si="211"/>
        <v>36.299999999999997</v>
      </c>
      <c r="L483" s="62">
        <f t="shared" si="212"/>
        <v>0</v>
      </c>
    </row>
    <row r="484" spans="1:12">
      <c r="A484" s="20">
        <v>0</v>
      </c>
      <c r="B484" s="6" t="s">
        <v>312</v>
      </c>
      <c r="C484" s="6" t="s">
        <v>2663</v>
      </c>
      <c r="D484" s="6" t="s">
        <v>81</v>
      </c>
      <c r="E484" s="48" t="s">
        <v>59</v>
      </c>
      <c r="F484" s="33">
        <v>0.33</v>
      </c>
      <c r="G484" s="5">
        <f t="shared" si="208"/>
        <v>36.299999999999997</v>
      </c>
      <c r="H484" s="61"/>
      <c r="I484" s="60">
        <f t="shared" si="209"/>
        <v>0.33</v>
      </c>
      <c r="J484" s="62">
        <f t="shared" si="210"/>
        <v>0</v>
      </c>
      <c r="K484" s="281">
        <f t="shared" si="211"/>
        <v>36.299999999999997</v>
      </c>
      <c r="L484" s="62">
        <f t="shared" si="212"/>
        <v>0</v>
      </c>
    </row>
    <row r="485" spans="1:12">
      <c r="A485" s="20">
        <v>0</v>
      </c>
      <c r="B485" s="6" t="s">
        <v>313</v>
      </c>
      <c r="C485" s="6" t="s">
        <v>2663</v>
      </c>
      <c r="D485" s="6" t="s">
        <v>83</v>
      </c>
      <c r="E485" s="48" t="s">
        <v>59</v>
      </c>
      <c r="F485" s="33">
        <v>0.33</v>
      </c>
      <c r="G485" s="5">
        <f t="shared" si="208"/>
        <v>36.299999999999997</v>
      </c>
      <c r="H485" s="61"/>
      <c r="I485" s="60">
        <f t="shared" si="209"/>
        <v>0.33</v>
      </c>
      <c r="J485" s="62">
        <f t="shared" si="210"/>
        <v>0</v>
      </c>
      <c r="K485" s="281">
        <f t="shared" si="211"/>
        <v>36.299999999999997</v>
      </c>
      <c r="L485" s="62">
        <f t="shared" si="212"/>
        <v>0</v>
      </c>
    </row>
    <row r="486" spans="1:12">
      <c r="A486" s="20">
        <v>0</v>
      </c>
      <c r="B486" s="6" t="s">
        <v>3305</v>
      </c>
      <c r="C486" s="6" t="s">
        <v>3072</v>
      </c>
      <c r="D486" s="6" t="s">
        <v>84</v>
      </c>
      <c r="E486" s="48" t="s">
        <v>59</v>
      </c>
      <c r="F486" s="33">
        <v>0.36</v>
      </c>
      <c r="G486" s="5">
        <f t="shared" si="208"/>
        <v>39.6</v>
      </c>
      <c r="H486" s="61"/>
      <c r="I486" s="60">
        <f t="shared" si="209"/>
        <v>0.36</v>
      </c>
      <c r="J486" s="62">
        <f t="shared" si="210"/>
        <v>0</v>
      </c>
      <c r="K486" s="281">
        <f t="shared" si="211"/>
        <v>39.6</v>
      </c>
      <c r="L486" s="62">
        <f t="shared" si="212"/>
        <v>0</v>
      </c>
    </row>
    <row r="487" spans="1:12">
      <c r="A487" s="20">
        <v>0</v>
      </c>
      <c r="B487" s="6" t="s">
        <v>3306</v>
      </c>
      <c r="C487" s="6" t="s">
        <v>3072</v>
      </c>
      <c r="D487" s="6" t="s">
        <v>85</v>
      </c>
      <c r="E487" s="48" t="s">
        <v>59</v>
      </c>
      <c r="F487" s="33">
        <v>0.41</v>
      </c>
      <c r="G487" s="5">
        <f t="shared" si="208"/>
        <v>45.1</v>
      </c>
      <c r="H487" s="61"/>
      <c r="I487" s="60">
        <f t="shared" si="209"/>
        <v>0.41</v>
      </c>
      <c r="J487" s="62">
        <f t="shared" si="210"/>
        <v>0</v>
      </c>
      <c r="K487" s="281">
        <f t="shared" si="211"/>
        <v>45.1</v>
      </c>
      <c r="L487" s="62">
        <f t="shared" si="212"/>
        <v>0</v>
      </c>
    </row>
    <row r="488" spans="1:12">
      <c r="A488" s="20">
        <v>0</v>
      </c>
      <c r="B488" s="6" t="s">
        <v>3307</v>
      </c>
      <c r="C488" s="6" t="s">
        <v>3072</v>
      </c>
      <c r="D488" s="6" t="s">
        <v>86</v>
      </c>
      <c r="E488" s="48" t="s">
        <v>59</v>
      </c>
      <c r="F488" s="33">
        <v>0.41</v>
      </c>
      <c r="G488" s="5">
        <f t="shared" si="208"/>
        <v>45.1</v>
      </c>
      <c r="H488" s="61"/>
      <c r="I488" s="60">
        <f t="shared" si="209"/>
        <v>0.41</v>
      </c>
      <c r="J488" s="62">
        <f t="shared" si="210"/>
        <v>0</v>
      </c>
      <c r="K488" s="281">
        <f t="shared" si="211"/>
        <v>45.1</v>
      </c>
      <c r="L488" s="62">
        <f t="shared" si="212"/>
        <v>0</v>
      </c>
    </row>
    <row r="489" spans="1:12">
      <c r="A489" s="20"/>
      <c r="B489" s="6"/>
      <c r="C489" s="6"/>
      <c r="D489" s="6"/>
      <c r="E489" s="48"/>
      <c r="F489" s="33"/>
      <c r="G489" s="33"/>
      <c r="H489" s="61"/>
      <c r="I489" s="60"/>
      <c r="J489" s="62"/>
      <c r="K489" s="281"/>
      <c r="L489" s="62"/>
    </row>
    <row r="490" spans="1:12">
      <c r="A490" s="20">
        <v>0</v>
      </c>
      <c r="B490" s="6" t="s">
        <v>314</v>
      </c>
      <c r="C490" s="6" t="s">
        <v>2664</v>
      </c>
      <c r="D490" s="6" t="s">
        <v>54</v>
      </c>
      <c r="E490" s="48" t="s">
        <v>52</v>
      </c>
      <c r="F490" s="33">
        <v>0.43</v>
      </c>
      <c r="G490" s="7">
        <f t="shared" ref="G490:G507" si="213">ROUND(F490*Курс_EUR,2)</f>
        <v>47.3</v>
      </c>
      <c r="H490" s="61"/>
      <c r="I490" s="60">
        <f t="shared" ref="I490:I507" si="214">F490*(1-Скидка_SUNMIGHT)</f>
        <v>0.43</v>
      </c>
      <c r="J490" s="62">
        <f t="shared" ref="J490:J507" si="215">I490*H490</f>
        <v>0</v>
      </c>
      <c r="K490" s="281">
        <f t="shared" ref="K490:K507" si="216">G490*(1-Скидка_SUNMIGHT)</f>
        <v>47.3</v>
      </c>
      <c r="L490" s="62">
        <f t="shared" ref="L490:L507" si="217">H490*K490</f>
        <v>0</v>
      </c>
    </row>
    <row r="491" spans="1:12">
      <c r="A491" s="20">
        <v>0</v>
      </c>
      <c r="B491" s="6" t="s">
        <v>315</v>
      </c>
      <c r="C491" s="6" t="s">
        <v>2664</v>
      </c>
      <c r="D491" s="6" t="s">
        <v>56</v>
      </c>
      <c r="E491" s="48" t="s">
        <v>52</v>
      </c>
      <c r="F491" s="33">
        <v>0.43</v>
      </c>
      <c r="G491" s="5">
        <f t="shared" si="213"/>
        <v>47.3</v>
      </c>
      <c r="H491" s="61"/>
      <c r="I491" s="60">
        <f t="shared" si="214"/>
        <v>0.43</v>
      </c>
      <c r="J491" s="62">
        <f t="shared" si="215"/>
        <v>0</v>
      </c>
      <c r="K491" s="281">
        <f t="shared" si="216"/>
        <v>47.3</v>
      </c>
      <c r="L491" s="62">
        <f t="shared" si="217"/>
        <v>0</v>
      </c>
    </row>
    <row r="492" spans="1:12">
      <c r="A492" s="20">
        <v>0</v>
      </c>
      <c r="B492" s="6" t="s">
        <v>316</v>
      </c>
      <c r="C492" s="6" t="s">
        <v>2664</v>
      </c>
      <c r="D492" s="6" t="s">
        <v>58</v>
      </c>
      <c r="E492" s="48" t="s">
        <v>59</v>
      </c>
      <c r="F492" s="33">
        <v>0.37</v>
      </c>
      <c r="G492" s="5">
        <f t="shared" si="213"/>
        <v>40.700000000000003</v>
      </c>
      <c r="H492" s="61"/>
      <c r="I492" s="60">
        <f t="shared" si="214"/>
        <v>0.37</v>
      </c>
      <c r="J492" s="62">
        <f t="shared" si="215"/>
        <v>0</v>
      </c>
      <c r="K492" s="281">
        <f t="shared" si="216"/>
        <v>40.700000000000003</v>
      </c>
      <c r="L492" s="62">
        <f t="shared" si="217"/>
        <v>0</v>
      </c>
    </row>
    <row r="493" spans="1:12">
      <c r="A493" s="20">
        <v>0</v>
      </c>
      <c r="B493" s="6" t="s">
        <v>317</v>
      </c>
      <c r="C493" s="6" t="s">
        <v>2664</v>
      </c>
      <c r="D493" s="6" t="s">
        <v>61</v>
      </c>
      <c r="E493" s="48" t="s">
        <v>59</v>
      </c>
      <c r="F493" s="33">
        <v>0.33</v>
      </c>
      <c r="G493" s="5">
        <f t="shared" si="213"/>
        <v>36.299999999999997</v>
      </c>
      <c r="H493" s="61"/>
      <c r="I493" s="60">
        <f t="shared" si="214"/>
        <v>0.33</v>
      </c>
      <c r="J493" s="62">
        <f t="shared" si="215"/>
        <v>0</v>
      </c>
      <c r="K493" s="281">
        <f t="shared" si="216"/>
        <v>36.299999999999997</v>
      </c>
      <c r="L493" s="62">
        <f t="shared" si="217"/>
        <v>0</v>
      </c>
    </row>
    <row r="494" spans="1:12">
      <c r="A494" s="20">
        <v>0</v>
      </c>
      <c r="B494" s="6" t="s">
        <v>318</v>
      </c>
      <c r="C494" s="6" t="s">
        <v>2664</v>
      </c>
      <c r="D494" s="6" t="s">
        <v>63</v>
      </c>
      <c r="E494" s="48" t="s">
        <v>59</v>
      </c>
      <c r="F494" s="33">
        <v>0.33</v>
      </c>
      <c r="G494" s="5">
        <f t="shared" si="213"/>
        <v>36.299999999999997</v>
      </c>
      <c r="H494" s="61"/>
      <c r="I494" s="60">
        <f t="shared" si="214"/>
        <v>0.33</v>
      </c>
      <c r="J494" s="62">
        <f t="shared" si="215"/>
        <v>0</v>
      </c>
      <c r="K494" s="281">
        <f t="shared" si="216"/>
        <v>36.299999999999997</v>
      </c>
      <c r="L494" s="62">
        <f t="shared" si="217"/>
        <v>0</v>
      </c>
    </row>
    <row r="495" spans="1:12">
      <c r="A495" s="20">
        <v>0</v>
      </c>
      <c r="B495" s="6" t="s">
        <v>319</v>
      </c>
      <c r="C495" s="6" t="s">
        <v>2664</v>
      </c>
      <c r="D495" s="6" t="s">
        <v>65</v>
      </c>
      <c r="E495" s="48" t="s">
        <v>59</v>
      </c>
      <c r="F495" s="33">
        <v>0.33</v>
      </c>
      <c r="G495" s="5">
        <f t="shared" si="213"/>
        <v>36.299999999999997</v>
      </c>
      <c r="H495" s="61"/>
      <c r="I495" s="60">
        <f t="shared" si="214"/>
        <v>0.33</v>
      </c>
      <c r="J495" s="62">
        <f t="shared" si="215"/>
        <v>0</v>
      </c>
      <c r="K495" s="281">
        <f t="shared" si="216"/>
        <v>36.299999999999997</v>
      </c>
      <c r="L495" s="62">
        <f t="shared" si="217"/>
        <v>0</v>
      </c>
    </row>
    <row r="496" spans="1:12">
      <c r="A496" s="20">
        <v>0</v>
      </c>
      <c r="B496" s="6" t="s">
        <v>320</v>
      </c>
      <c r="C496" s="6" t="s">
        <v>2664</v>
      </c>
      <c r="D496" s="6" t="s">
        <v>67</v>
      </c>
      <c r="E496" s="48" t="s">
        <v>59</v>
      </c>
      <c r="F496" s="33">
        <v>0.33</v>
      </c>
      <c r="G496" s="5">
        <f t="shared" si="213"/>
        <v>36.299999999999997</v>
      </c>
      <c r="H496" s="61"/>
      <c r="I496" s="60">
        <f t="shared" si="214"/>
        <v>0.33</v>
      </c>
      <c r="J496" s="62">
        <f t="shared" si="215"/>
        <v>0</v>
      </c>
      <c r="K496" s="281">
        <f t="shared" si="216"/>
        <v>36.299999999999997</v>
      </c>
      <c r="L496" s="62">
        <f t="shared" si="217"/>
        <v>0</v>
      </c>
    </row>
    <row r="497" spans="1:12">
      <c r="A497" s="20">
        <v>0</v>
      </c>
      <c r="B497" s="6" t="s">
        <v>321</v>
      </c>
      <c r="C497" s="6" t="s">
        <v>2664</v>
      </c>
      <c r="D497" s="6" t="s">
        <v>69</v>
      </c>
      <c r="E497" s="48" t="s">
        <v>59</v>
      </c>
      <c r="F497" s="33">
        <v>0.33</v>
      </c>
      <c r="G497" s="5">
        <f t="shared" si="213"/>
        <v>36.299999999999997</v>
      </c>
      <c r="H497" s="61"/>
      <c r="I497" s="60">
        <f t="shared" si="214"/>
        <v>0.33</v>
      </c>
      <c r="J497" s="62">
        <f t="shared" si="215"/>
        <v>0</v>
      </c>
      <c r="K497" s="281">
        <f t="shared" si="216"/>
        <v>36.299999999999997</v>
      </c>
      <c r="L497" s="62">
        <f t="shared" si="217"/>
        <v>0</v>
      </c>
    </row>
    <row r="498" spans="1:12">
      <c r="A498" s="20">
        <v>0</v>
      </c>
      <c r="B498" s="6" t="s">
        <v>322</v>
      </c>
      <c r="C498" s="6" t="s">
        <v>2664</v>
      </c>
      <c r="D498" s="6" t="s">
        <v>71</v>
      </c>
      <c r="E498" s="48" t="s">
        <v>59</v>
      </c>
      <c r="F498" s="33">
        <v>0.33</v>
      </c>
      <c r="G498" s="5">
        <f t="shared" si="213"/>
        <v>36.299999999999997</v>
      </c>
      <c r="H498" s="61"/>
      <c r="I498" s="60">
        <f t="shared" si="214"/>
        <v>0.33</v>
      </c>
      <c r="J498" s="62">
        <f t="shared" si="215"/>
        <v>0</v>
      </c>
      <c r="K498" s="281">
        <f t="shared" si="216"/>
        <v>36.299999999999997</v>
      </c>
      <c r="L498" s="62">
        <f t="shared" si="217"/>
        <v>0</v>
      </c>
    </row>
    <row r="499" spans="1:12">
      <c r="A499" s="20">
        <v>0</v>
      </c>
      <c r="B499" s="6" t="s">
        <v>323</v>
      </c>
      <c r="C499" s="6" t="s">
        <v>2664</v>
      </c>
      <c r="D499" s="6" t="s">
        <v>73</v>
      </c>
      <c r="E499" s="48" t="s">
        <v>59</v>
      </c>
      <c r="F499" s="33">
        <v>0.33</v>
      </c>
      <c r="G499" s="5">
        <f t="shared" si="213"/>
        <v>36.299999999999997</v>
      </c>
      <c r="H499" s="61"/>
      <c r="I499" s="60">
        <f t="shared" si="214"/>
        <v>0.33</v>
      </c>
      <c r="J499" s="62">
        <f t="shared" si="215"/>
        <v>0</v>
      </c>
      <c r="K499" s="281">
        <f t="shared" si="216"/>
        <v>36.299999999999997</v>
      </c>
      <c r="L499" s="62">
        <f t="shared" si="217"/>
        <v>0</v>
      </c>
    </row>
    <row r="500" spans="1:12">
      <c r="A500" s="20">
        <v>0</v>
      </c>
      <c r="B500" s="6" t="s">
        <v>324</v>
      </c>
      <c r="C500" s="6" t="s">
        <v>2664</v>
      </c>
      <c r="D500" s="6" t="s">
        <v>75</v>
      </c>
      <c r="E500" s="48" t="s">
        <v>59</v>
      </c>
      <c r="F500" s="33">
        <v>0.33</v>
      </c>
      <c r="G500" s="5">
        <f t="shared" si="213"/>
        <v>36.299999999999997</v>
      </c>
      <c r="H500" s="61"/>
      <c r="I500" s="60">
        <f t="shared" si="214"/>
        <v>0.33</v>
      </c>
      <c r="J500" s="62">
        <f t="shared" si="215"/>
        <v>0</v>
      </c>
      <c r="K500" s="281">
        <f t="shared" si="216"/>
        <v>36.299999999999997</v>
      </c>
      <c r="L500" s="62">
        <f t="shared" si="217"/>
        <v>0</v>
      </c>
    </row>
    <row r="501" spans="1:12">
      <c r="A501" s="20">
        <v>0</v>
      </c>
      <c r="B501" s="6" t="s">
        <v>325</v>
      </c>
      <c r="C501" s="6" t="s">
        <v>2664</v>
      </c>
      <c r="D501" s="6" t="s">
        <v>77</v>
      </c>
      <c r="E501" s="48" t="s">
        <v>59</v>
      </c>
      <c r="F501" s="33">
        <v>0.33</v>
      </c>
      <c r="G501" s="5">
        <f t="shared" si="213"/>
        <v>36.299999999999997</v>
      </c>
      <c r="H501" s="61"/>
      <c r="I501" s="60">
        <f t="shared" si="214"/>
        <v>0.33</v>
      </c>
      <c r="J501" s="62">
        <f t="shared" si="215"/>
        <v>0</v>
      </c>
      <c r="K501" s="281">
        <f t="shared" si="216"/>
        <v>36.299999999999997</v>
      </c>
      <c r="L501" s="62">
        <f t="shared" si="217"/>
        <v>0</v>
      </c>
    </row>
    <row r="502" spans="1:12">
      <c r="A502" s="20">
        <v>0</v>
      </c>
      <c r="B502" s="6" t="s">
        <v>326</v>
      </c>
      <c r="C502" s="6" t="s">
        <v>2664</v>
      </c>
      <c r="D502" s="6" t="s">
        <v>79</v>
      </c>
      <c r="E502" s="48" t="s">
        <v>59</v>
      </c>
      <c r="F502" s="33">
        <v>0.33</v>
      </c>
      <c r="G502" s="5">
        <f t="shared" si="213"/>
        <v>36.299999999999997</v>
      </c>
      <c r="H502" s="61"/>
      <c r="I502" s="60">
        <f t="shared" si="214"/>
        <v>0.33</v>
      </c>
      <c r="J502" s="62">
        <f t="shared" si="215"/>
        <v>0</v>
      </c>
      <c r="K502" s="281">
        <f t="shared" si="216"/>
        <v>36.299999999999997</v>
      </c>
      <c r="L502" s="62">
        <f t="shared" si="217"/>
        <v>0</v>
      </c>
    </row>
    <row r="503" spans="1:12">
      <c r="A503" s="20">
        <v>0</v>
      </c>
      <c r="B503" s="6" t="s">
        <v>327</v>
      </c>
      <c r="C503" s="6" t="s">
        <v>2664</v>
      </c>
      <c r="D503" s="6" t="s">
        <v>81</v>
      </c>
      <c r="E503" s="48" t="s">
        <v>59</v>
      </c>
      <c r="F503" s="33">
        <v>0.33</v>
      </c>
      <c r="G503" s="5">
        <f t="shared" si="213"/>
        <v>36.299999999999997</v>
      </c>
      <c r="H503" s="61"/>
      <c r="I503" s="60">
        <f t="shared" si="214"/>
        <v>0.33</v>
      </c>
      <c r="J503" s="62">
        <f t="shared" si="215"/>
        <v>0</v>
      </c>
      <c r="K503" s="281">
        <f t="shared" si="216"/>
        <v>36.299999999999997</v>
      </c>
      <c r="L503" s="62">
        <f t="shared" si="217"/>
        <v>0</v>
      </c>
    </row>
    <row r="504" spans="1:12">
      <c r="A504" s="20">
        <v>0</v>
      </c>
      <c r="B504" s="6" t="s">
        <v>328</v>
      </c>
      <c r="C504" s="6" t="s">
        <v>2664</v>
      </c>
      <c r="D504" s="6" t="s">
        <v>83</v>
      </c>
      <c r="E504" s="48" t="s">
        <v>59</v>
      </c>
      <c r="F504" s="33">
        <v>0.33</v>
      </c>
      <c r="G504" s="5">
        <f t="shared" si="213"/>
        <v>36.299999999999997</v>
      </c>
      <c r="H504" s="61"/>
      <c r="I504" s="60">
        <f t="shared" si="214"/>
        <v>0.33</v>
      </c>
      <c r="J504" s="62">
        <f t="shared" si="215"/>
        <v>0</v>
      </c>
      <c r="K504" s="281">
        <f t="shared" si="216"/>
        <v>36.299999999999997</v>
      </c>
      <c r="L504" s="62">
        <f t="shared" si="217"/>
        <v>0</v>
      </c>
    </row>
    <row r="505" spans="1:12">
      <c r="A505" s="20">
        <v>0</v>
      </c>
      <c r="B505" s="6" t="s">
        <v>329</v>
      </c>
      <c r="C505" s="6" t="s">
        <v>3073</v>
      </c>
      <c r="D505" s="6" t="s">
        <v>84</v>
      </c>
      <c r="E505" s="48" t="s">
        <v>59</v>
      </c>
      <c r="F505" s="33">
        <v>0.36</v>
      </c>
      <c r="G505" s="5">
        <f t="shared" si="213"/>
        <v>39.6</v>
      </c>
      <c r="H505" s="61"/>
      <c r="I505" s="60">
        <f t="shared" si="214"/>
        <v>0.36</v>
      </c>
      <c r="J505" s="62">
        <f t="shared" si="215"/>
        <v>0</v>
      </c>
      <c r="K505" s="281">
        <f t="shared" si="216"/>
        <v>39.6</v>
      </c>
      <c r="L505" s="62">
        <f t="shared" si="217"/>
        <v>0</v>
      </c>
    </row>
    <row r="506" spans="1:12">
      <c r="A506" s="20">
        <v>0</v>
      </c>
      <c r="B506" s="6" t="s">
        <v>3308</v>
      </c>
      <c r="C506" s="6" t="s">
        <v>3073</v>
      </c>
      <c r="D506" s="6" t="s">
        <v>85</v>
      </c>
      <c r="E506" s="48" t="s">
        <v>59</v>
      </c>
      <c r="F506" s="33">
        <v>0.41</v>
      </c>
      <c r="G506" s="5">
        <f t="shared" si="213"/>
        <v>45.1</v>
      </c>
      <c r="H506" s="61"/>
      <c r="I506" s="60">
        <f t="shared" si="214"/>
        <v>0.41</v>
      </c>
      <c r="J506" s="62">
        <f t="shared" si="215"/>
        <v>0</v>
      </c>
      <c r="K506" s="281">
        <f t="shared" si="216"/>
        <v>45.1</v>
      </c>
      <c r="L506" s="62">
        <f t="shared" si="217"/>
        <v>0</v>
      </c>
    </row>
    <row r="507" spans="1:12">
      <c r="A507" s="20">
        <v>0</v>
      </c>
      <c r="B507" s="6" t="s">
        <v>330</v>
      </c>
      <c r="C507" s="6" t="s">
        <v>3073</v>
      </c>
      <c r="D507" s="6" t="s">
        <v>86</v>
      </c>
      <c r="E507" s="48" t="s">
        <v>59</v>
      </c>
      <c r="F507" s="33">
        <v>0.41</v>
      </c>
      <c r="G507" s="5">
        <f t="shared" si="213"/>
        <v>45.1</v>
      </c>
      <c r="H507" s="61"/>
      <c r="I507" s="60">
        <f t="shared" si="214"/>
        <v>0.41</v>
      </c>
      <c r="J507" s="62">
        <f t="shared" si="215"/>
        <v>0</v>
      </c>
      <c r="K507" s="281">
        <f t="shared" si="216"/>
        <v>45.1</v>
      </c>
      <c r="L507" s="62">
        <f t="shared" si="217"/>
        <v>0</v>
      </c>
    </row>
    <row r="508" spans="1:12">
      <c r="A508" s="20"/>
      <c r="B508" s="6"/>
      <c r="C508" s="6"/>
      <c r="D508" s="6"/>
      <c r="E508" s="48"/>
      <c r="F508" s="33"/>
      <c r="G508" s="33"/>
      <c r="H508" s="61"/>
      <c r="I508" s="60"/>
      <c r="J508" s="62"/>
      <c r="K508" s="281"/>
      <c r="L508" s="62"/>
    </row>
    <row r="509" spans="1:12">
      <c r="A509" s="20">
        <v>0</v>
      </c>
      <c r="B509" s="6" t="s">
        <v>331</v>
      </c>
      <c r="C509" s="6" t="s">
        <v>2665</v>
      </c>
      <c r="D509" s="6" t="s">
        <v>54</v>
      </c>
      <c r="E509" s="48" t="s">
        <v>52</v>
      </c>
      <c r="F509" s="33">
        <v>0.42</v>
      </c>
      <c r="G509" s="7">
        <f t="shared" ref="G509:G526" si="218">ROUND(F509*Курс_EUR,2)</f>
        <v>46.2</v>
      </c>
      <c r="H509" s="61"/>
      <c r="I509" s="60">
        <f t="shared" ref="I509:I526" si="219">F509*(1-Скидка_SUNMIGHT)</f>
        <v>0.42</v>
      </c>
      <c r="J509" s="62">
        <f t="shared" ref="J509:J526" si="220">I509*H509</f>
        <v>0</v>
      </c>
      <c r="K509" s="281">
        <f t="shared" ref="K509:K526" si="221">G509*(1-Скидка_SUNMIGHT)</f>
        <v>46.2</v>
      </c>
      <c r="L509" s="62">
        <f t="shared" ref="L509:L526" si="222">H509*K509</f>
        <v>0</v>
      </c>
    </row>
    <row r="510" spans="1:12">
      <c r="A510" s="20">
        <v>0</v>
      </c>
      <c r="B510" s="6" t="s">
        <v>332</v>
      </c>
      <c r="C510" s="6" t="s">
        <v>2665</v>
      </c>
      <c r="D510" s="6" t="s">
        <v>56</v>
      </c>
      <c r="E510" s="48" t="s">
        <v>52</v>
      </c>
      <c r="F510" s="33">
        <v>0.42</v>
      </c>
      <c r="G510" s="5">
        <f t="shared" si="218"/>
        <v>46.2</v>
      </c>
      <c r="H510" s="61"/>
      <c r="I510" s="60">
        <f t="shared" si="219"/>
        <v>0.42</v>
      </c>
      <c r="J510" s="62">
        <f t="shared" si="220"/>
        <v>0</v>
      </c>
      <c r="K510" s="281">
        <f t="shared" si="221"/>
        <v>46.2</v>
      </c>
      <c r="L510" s="62">
        <f t="shared" si="222"/>
        <v>0</v>
      </c>
    </row>
    <row r="511" spans="1:12">
      <c r="A511" s="20">
        <v>0</v>
      </c>
      <c r="B511" s="6" t="s">
        <v>333</v>
      </c>
      <c r="C511" s="6" t="s">
        <v>2665</v>
      </c>
      <c r="D511" s="6" t="s">
        <v>58</v>
      </c>
      <c r="E511" s="48" t="s">
        <v>59</v>
      </c>
      <c r="F511" s="33">
        <v>0.36</v>
      </c>
      <c r="G511" s="5">
        <f t="shared" si="218"/>
        <v>39.6</v>
      </c>
      <c r="H511" s="61"/>
      <c r="I511" s="60">
        <f t="shared" si="219"/>
        <v>0.36</v>
      </c>
      <c r="J511" s="62">
        <f t="shared" si="220"/>
        <v>0</v>
      </c>
      <c r="K511" s="281">
        <f t="shared" si="221"/>
        <v>39.6</v>
      </c>
      <c r="L511" s="62">
        <f t="shared" si="222"/>
        <v>0</v>
      </c>
    </row>
    <row r="512" spans="1:12">
      <c r="A512" s="20">
        <v>0</v>
      </c>
      <c r="B512" s="6" t="s">
        <v>334</v>
      </c>
      <c r="C512" s="6" t="s">
        <v>2665</v>
      </c>
      <c r="D512" s="6" t="s">
        <v>61</v>
      </c>
      <c r="E512" s="48" t="s">
        <v>59</v>
      </c>
      <c r="F512" s="33">
        <v>0.32</v>
      </c>
      <c r="G512" s="5">
        <f t="shared" si="218"/>
        <v>35.200000000000003</v>
      </c>
      <c r="H512" s="61"/>
      <c r="I512" s="60">
        <f t="shared" si="219"/>
        <v>0.32</v>
      </c>
      <c r="J512" s="62">
        <f t="shared" si="220"/>
        <v>0</v>
      </c>
      <c r="K512" s="281">
        <f t="shared" si="221"/>
        <v>35.200000000000003</v>
      </c>
      <c r="L512" s="62">
        <f t="shared" si="222"/>
        <v>0</v>
      </c>
    </row>
    <row r="513" spans="1:12">
      <c r="A513" s="20">
        <v>0</v>
      </c>
      <c r="B513" s="6" t="s">
        <v>335</v>
      </c>
      <c r="C513" s="6" t="s">
        <v>2665</v>
      </c>
      <c r="D513" s="6" t="s">
        <v>63</v>
      </c>
      <c r="E513" s="48" t="s">
        <v>59</v>
      </c>
      <c r="F513" s="33">
        <v>0.32</v>
      </c>
      <c r="G513" s="5">
        <f t="shared" si="218"/>
        <v>35.200000000000003</v>
      </c>
      <c r="H513" s="61"/>
      <c r="I513" s="60">
        <f t="shared" si="219"/>
        <v>0.32</v>
      </c>
      <c r="J513" s="62">
        <f t="shared" si="220"/>
        <v>0</v>
      </c>
      <c r="K513" s="281">
        <f t="shared" si="221"/>
        <v>35.200000000000003</v>
      </c>
      <c r="L513" s="62">
        <f t="shared" si="222"/>
        <v>0</v>
      </c>
    </row>
    <row r="514" spans="1:12">
      <c r="A514" s="20">
        <v>0</v>
      </c>
      <c r="B514" s="6" t="s">
        <v>336</v>
      </c>
      <c r="C514" s="6" t="s">
        <v>2665</v>
      </c>
      <c r="D514" s="6" t="s">
        <v>65</v>
      </c>
      <c r="E514" s="48" t="s">
        <v>59</v>
      </c>
      <c r="F514" s="33">
        <v>0.32</v>
      </c>
      <c r="G514" s="5">
        <f t="shared" si="218"/>
        <v>35.200000000000003</v>
      </c>
      <c r="H514" s="61"/>
      <c r="I514" s="60">
        <f t="shared" si="219"/>
        <v>0.32</v>
      </c>
      <c r="J514" s="62">
        <f t="shared" si="220"/>
        <v>0</v>
      </c>
      <c r="K514" s="281">
        <f t="shared" si="221"/>
        <v>35.200000000000003</v>
      </c>
      <c r="L514" s="62">
        <f t="shared" si="222"/>
        <v>0</v>
      </c>
    </row>
    <row r="515" spans="1:12">
      <c r="A515" s="20">
        <v>0</v>
      </c>
      <c r="B515" s="6" t="s">
        <v>337</v>
      </c>
      <c r="C515" s="6" t="s">
        <v>2665</v>
      </c>
      <c r="D515" s="6" t="s">
        <v>67</v>
      </c>
      <c r="E515" s="48" t="s">
        <v>59</v>
      </c>
      <c r="F515" s="33">
        <v>0.32</v>
      </c>
      <c r="G515" s="5">
        <f t="shared" si="218"/>
        <v>35.200000000000003</v>
      </c>
      <c r="H515" s="61"/>
      <c r="I515" s="60">
        <f t="shared" si="219"/>
        <v>0.32</v>
      </c>
      <c r="J515" s="62">
        <f t="shared" si="220"/>
        <v>0</v>
      </c>
      <c r="K515" s="281">
        <f t="shared" si="221"/>
        <v>35.200000000000003</v>
      </c>
      <c r="L515" s="62">
        <f t="shared" si="222"/>
        <v>0</v>
      </c>
    </row>
    <row r="516" spans="1:12">
      <c r="A516" s="20">
        <v>0</v>
      </c>
      <c r="B516" s="6" t="s">
        <v>338</v>
      </c>
      <c r="C516" s="6" t="s">
        <v>2665</v>
      </c>
      <c r="D516" s="6" t="s">
        <v>69</v>
      </c>
      <c r="E516" s="48" t="s">
        <v>59</v>
      </c>
      <c r="F516" s="33">
        <v>0.32</v>
      </c>
      <c r="G516" s="5">
        <f t="shared" si="218"/>
        <v>35.200000000000003</v>
      </c>
      <c r="H516" s="61"/>
      <c r="I516" s="60">
        <f t="shared" si="219"/>
        <v>0.32</v>
      </c>
      <c r="J516" s="62">
        <f t="shared" si="220"/>
        <v>0</v>
      </c>
      <c r="K516" s="281">
        <f t="shared" si="221"/>
        <v>35.200000000000003</v>
      </c>
      <c r="L516" s="62">
        <f t="shared" si="222"/>
        <v>0</v>
      </c>
    </row>
    <row r="517" spans="1:12">
      <c r="A517" s="20">
        <v>0</v>
      </c>
      <c r="B517" s="6" t="s">
        <v>339</v>
      </c>
      <c r="C517" s="6" t="s">
        <v>2665</v>
      </c>
      <c r="D517" s="6" t="s">
        <v>71</v>
      </c>
      <c r="E517" s="48" t="s">
        <v>59</v>
      </c>
      <c r="F517" s="33">
        <v>0.32</v>
      </c>
      <c r="G517" s="5">
        <f t="shared" si="218"/>
        <v>35.200000000000003</v>
      </c>
      <c r="H517" s="61"/>
      <c r="I517" s="60">
        <f t="shared" si="219"/>
        <v>0.32</v>
      </c>
      <c r="J517" s="62">
        <f t="shared" si="220"/>
        <v>0</v>
      </c>
      <c r="K517" s="281">
        <f t="shared" si="221"/>
        <v>35.200000000000003</v>
      </c>
      <c r="L517" s="62">
        <f t="shared" si="222"/>
        <v>0</v>
      </c>
    </row>
    <row r="518" spans="1:12">
      <c r="A518" s="20">
        <v>0</v>
      </c>
      <c r="B518" s="6" t="s">
        <v>340</v>
      </c>
      <c r="C518" s="6" t="s">
        <v>2665</v>
      </c>
      <c r="D518" s="6" t="s">
        <v>73</v>
      </c>
      <c r="E518" s="48" t="s">
        <v>59</v>
      </c>
      <c r="F518" s="33">
        <v>0.32</v>
      </c>
      <c r="G518" s="5">
        <f t="shared" si="218"/>
        <v>35.200000000000003</v>
      </c>
      <c r="H518" s="61"/>
      <c r="I518" s="60">
        <f t="shared" si="219"/>
        <v>0.32</v>
      </c>
      <c r="J518" s="62">
        <f t="shared" si="220"/>
        <v>0</v>
      </c>
      <c r="K518" s="281">
        <f t="shared" si="221"/>
        <v>35.200000000000003</v>
      </c>
      <c r="L518" s="62">
        <f t="shared" si="222"/>
        <v>0</v>
      </c>
    </row>
    <row r="519" spans="1:12">
      <c r="A519" s="20">
        <v>0</v>
      </c>
      <c r="B519" s="6" t="s">
        <v>341</v>
      </c>
      <c r="C519" s="6" t="s">
        <v>2665</v>
      </c>
      <c r="D519" s="6" t="s">
        <v>75</v>
      </c>
      <c r="E519" s="48" t="s">
        <v>59</v>
      </c>
      <c r="F519" s="33">
        <v>0.32</v>
      </c>
      <c r="G519" s="5">
        <f t="shared" si="218"/>
        <v>35.200000000000003</v>
      </c>
      <c r="H519" s="61"/>
      <c r="I519" s="60">
        <f t="shared" si="219"/>
        <v>0.32</v>
      </c>
      <c r="J519" s="62">
        <f t="shared" si="220"/>
        <v>0</v>
      </c>
      <c r="K519" s="281">
        <f t="shared" si="221"/>
        <v>35.200000000000003</v>
      </c>
      <c r="L519" s="62">
        <f t="shared" si="222"/>
        <v>0</v>
      </c>
    </row>
    <row r="520" spans="1:12">
      <c r="A520" s="20">
        <v>0</v>
      </c>
      <c r="B520" s="6" t="s">
        <v>342</v>
      </c>
      <c r="C520" s="6" t="s">
        <v>2665</v>
      </c>
      <c r="D520" s="6" t="s">
        <v>77</v>
      </c>
      <c r="E520" s="48" t="s">
        <v>59</v>
      </c>
      <c r="F520" s="33">
        <v>0.32</v>
      </c>
      <c r="G520" s="5">
        <f t="shared" si="218"/>
        <v>35.200000000000003</v>
      </c>
      <c r="H520" s="61"/>
      <c r="I520" s="60">
        <f t="shared" si="219"/>
        <v>0.32</v>
      </c>
      <c r="J520" s="62">
        <f t="shared" si="220"/>
        <v>0</v>
      </c>
      <c r="K520" s="281">
        <f t="shared" si="221"/>
        <v>35.200000000000003</v>
      </c>
      <c r="L520" s="62">
        <f t="shared" si="222"/>
        <v>0</v>
      </c>
    </row>
    <row r="521" spans="1:12">
      <c r="A521" s="20">
        <v>0</v>
      </c>
      <c r="B521" s="6" t="s">
        <v>343</v>
      </c>
      <c r="C521" s="6" t="s">
        <v>2665</v>
      </c>
      <c r="D521" s="6" t="s">
        <v>79</v>
      </c>
      <c r="E521" s="48" t="s">
        <v>59</v>
      </c>
      <c r="F521" s="33">
        <v>0.32</v>
      </c>
      <c r="G521" s="5">
        <f t="shared" si="218"/>
        <v>35.200000000000003</v>
      </c>
      <c r="H521" s="61"/>
      <c r="I521" s="60">
        <f t="shared" si="219"/>
        <v>0.32</v>
      </c>
      <c r="J521" s="62">
        <f t="shared" si="220"/>
        <v>0</v>
      </c>
      <c r="K521" s="281">
        <f t="shared" si="221"/>
        <v>35.200000000000003</v>
      </c>
      <c r="L521" s="62">
        <f t="shared" si="222"/>
        <v>0</v>
      </c>
    </row>
    <row r="522" spans="1:12">
      <c r="A522" s="20">
        <v>0</v>
      </c>
      <c r="B522" s="6" t="s">
        <v>344</v>
      </c>
      <c r="C522" s="6" t="s">
        <v>2665</v>
      </c>
      <c r="D522" s="6" t="s">
        <v>81</v>
      </c>
      <c r="E522" s="48" t="s">
        <v>59</v>
      </c>
      <c r="F522" s="33">
        <v>0.32</v>
      </c>
      <c r="G522" s="5">
        <f t="shared" si="218"/>
        <v>35.200000000000003</v>
      </c>
      <c r="H522" s="61"/>
      <c r="I522" s="60">
        <f t="shared" si="219"/>
        <v>0.32</v>
      </c>
      <c r="J522" s="62">
        <f t="shared" si="220"/>
        <v>0</v>
      </c>
      <c r="K522" s="281">
        <f t="shared" si="221"/>
        <v>35.200000000000003</v>
      </c>
      <c r="L522" s="62">
        <f t="shared" si="222"/>
        <v>0</v>
      </c>
    </row>
    <row r="523" spans="1:12">
      <c r="A523" s="20">
        <v>0</v>
      </c>
      <c r="B523" s="6" t="s">
        <v>345</v>
      </c>
      <c r="C523" s="6" t="s">
        <v>2665</v>
      </c>
      <c r="D523" s="6" t="s">
        <v>83</v>
      </c>
      <c r="E523" s="48" t="s">
        <v>59</v>
      </c>
      <c r="F523" s="33">
        <v>0.32</v>
      </c>
      <c r="G523" s="5">
        <f t="shared" si="218"/>
        <v>35.200000000000003</v>
      </c>
      <c r="H523" s="61"/>
      <c r="I523" s="60">
        <f t="shared" si="219"/>
        <v>0.32</v>
      </c>
      <c r="J523" s="62">
        <f t="shared" si="220"/>
        <v>0</v>
      </c>
      <c r="K523" s="281">
        <f t="shared" si="221"/>
        <v>35.200000000000003</v>
      </c>
      <c r="L523" s="62">
        <f t="shared" si="222"/>
        <v>0</v>
      </c>
    </row>
    <row r="524" spans="1:12">
      <c r="A524" s="20">
        <v>0</v>
      </c>
      <c r="B524" s="6" t="s">
        <v>3309</v>
      </c>
      <c r="C524" s="6" t="s">
        <v>3074</v>
      </c>
      <c r="D524" s="6" t="s">
        <v>84</v>
      </c>
      <c r="E524" s="48" t="s">
        <v>59</v>
      </c>
      <c r="F524" s="33">
        <v>0.35</v>
      </c>
      <c r="G524" s="5">
        <f t="shared" si="218"/>
        <v>38.5</v>
      </c>
      <c r="H524" s="61"/>
      <c r="I524" s="60">
        <f t="shared" si="219"/>
        <v>0.35</v>
      </c>
      <c r="J524" s="62">
        <f t="shared" si="220"/>
        <v>0</v>
      </c>
      <c r="K524" s="281">
        <f t="shared" si="221"/>
        <v>38.5</v>
      </c>
      <c r="L524" s="62">
        <f t="shared" si="222"/>
        <v>0</v>
      </c>
    </row>
    <row r="525" spans="1:12">
      <c r="A525" s="20">
        <v>0</v>
      </c>
      <c r="B525" s="6" t="s">
        <v>3310</v>
      </c>
      <c r="C525" s="6" t="s">
        <v>3074</v>
      </c>
      <c r="D525" s="6" t="s">
        <v>85</v>
      </c>
      <c r="E525" s="48" t="s">
        <v>59</v>
      </c>
      <c r="F525" s="33">
        <v>0.4</v>
      </c>
      <c r="G525" s="5">
        <f t="shared" si="218"/>
        <v>44</v>
      </c>
      <c r="H525" s="61"/>
      <c r="I525" s="60">
        <f t="shared" si="219"/>
        <v>0.4</v>
      </c>
      <c r="J525" s="62">
        <f t="shared" si="220"/>
        <v>0</v>
      </c>
      <c r="K525" s="281">
        <f t="shared" si="221"/>
        <v>44</v>
      </c>
      <c r="L525" s="62">
        <f t="shared" si="222"/>
        <v>0</v>
      </c>
    </row>
    <row r="526" spans="1:12">
      <c r="A526" s="20">
        <v>0</v>
      </c>
      <c r="B526" s="6" t="s">
        <v>3311</v>
      </c>
      <c r="C526" s="6" t="s">
        <v>3074</v>
      </c>
      <c r="D526" s="6" t="s">
        <v>86</v>
      </c>
      <c r="E526" s="48" t="s">
        <v>59</v>
      </c>
      <c r="F526" s="33">
        <v>0.4</v>
      </c>
      <c r="G526" s="5">
        <f t="shared" si="218"/>
        <v>44</v>
      </c>
      <c r="H526" s="61"/>
      <c r="I526" s="60">
        <f t="shared" si="219"/>
        <v>0.4</v>
      </c>
      <c r="J526" s="62">
        <f t="shared" si="220"/>
        <v>0</v>
      </c>
      <c r="K526" s="281">
        <f t="shared" si="221"/>
        <v>44</v>
      </c>
      <c r="L526" s="62">
        <f t="shared" si="222"/>
        <v>0</v>
      </c>
    </row>
    <row r="527" spans="1:12">
      <c r="A527" s="20"/>
      <c r="B527" s="6"/>
      <c r="C527" s="6"/>
      <c r="D527" s="6"/>
      <c r="E527" s="48"/>
      <c r="F527" s="33"/>
      <c r="G527" s="33"/>
      <c r="H527" s="61"/>
      <c r="I527" s="60"/>
      <c r="J527" s="62"/>
      <c r="K527" s="281"/>
      <c r="L527" s="62"/>
    </row>
    <row r="528" spans="1:12">
      <c r="A528" s="20">
        <v>0</v>
      </c>
      <c r="B528" s="6" t="s">
        <v>375</v>
      </c>
      <c r="C528" s="6" t="s">
        <v>2666</v>
      </c>
      <c r="D528" s="6" t="s">
        <v>54</v>
      </c>
      <c r="E528" s="48" t="s">
        <v>52</v>
      </c>
      <c r="F528" s="33">
        <v>0.71</v>
      </c>
      <c r="G528" s="7">
        <f t="shared" ref="G528:G538" si="223">ROUND(F528*Курс_EUR,2)</f>
        <v>78.099999999999994</v>
      </c>
      <c r="H528" s="61"/>
      <c r="I528" s="60">
        <f t="shared" ref="I528:I538" si="224">F528*(1-Скидка_SUNMIGHT)</f>
        <v>0.71</v>
      </c>
      <c r="J528" s="62">
        <f t="shared" ref="J528:J538" si="225">I528*H528</f>
        <v>0</v>
      </c>
      <c r="K528" s="281">
        <f t="shared" ref="K528:K538" si="226">G528*(1-Скидка_SUNMIGHT)</f>
        <v>78.099999999999994</v>
      </c>
      <c r="L528" s="62">
        <f t="shared" ref="L528:L538" si="227">H528*K528</f>
        <v>0</v>
      </c>
    </row>
    <row r="529" spans="1:12">
      <c r="A529" s="20">
        <v>0</v>
      </c>
      <c r="B529" s="6" t="s">
        <v>376</v>
      </c>
      <c r="C529" s="6" t="s">
        <v>2666</v>
      </c>
      <c r="D529" s="6" t="s">
        <v>56</v>
      </c>
      <c r="E529" s="48" t="s">
        <v>52</v>
      </c>
      <c r="F529" s="33">
        <v>0.68</v>
      </c>
      <c r="G529" s="5">
        <f t="shared" si="223"/>
        <v>74.8</v>
      </c>
      <c r="H529" s="61"/>
      <c r="I529" s="60">
        <f t="shared" si="224"/>
        <v>0.68</v>
      </c>
      <c r="J529" s="62">
        <f t="shared" si="225"/>
        <v>0</v>
      </c>
      <c r="K529" s="281">
        <f t="shared" si="226"/>
        <v>74.8</v>
      </c>
      <c r="L529" s="62">
        <f t="shared" si="227"/>
        <v>0</v>
      </c>
    </row>
    <row r="530" spans="1:12">
      <c r="A530" s="20">
        <v>0</v>
      </c>
      <c r="B530" s="6" t="s">
        <v>377</v>
      </c>
      <c r="C530" s="6" t="s">
        <v>2666</v>
      </c>
      <c r="D530" s="6" t="s">
        <v>58</v>
      </c>
      <c r="E530" s="48" t="s">
        <v>59</v>
      </c>
      <c r="F530" s="33">
        <v>0.59</v>
      </c>
      <c r="G530" s="5">
        <f t="shared" si="223"/>
        <v>64.900000000000006</v>
      </c>
      <c r="H530" s="61"/>
      <c r="I530" s="60">
        <f t="shared" si="224"/>
        <v>0.59</v>
      </c>
      <c r="J530" s="62">
        <f t="shared" si="225"/>
        <v>0</v>
      </c>
      <c r="K530" s="281">
        <f t="shared" si="226"/>
        <v>64.900000000000006</v>
      </c>
      <c r="L530" s="62">
        <f t="shared" si="227"/>
        <v>0</v>
      </c>
    </row>
    <row r="531" spans="1:12">
      <c r="A531" s="20">
        <v>0</v>
      </c>
      <c r="B531" s="6" t="s">
        <v>378</v>
      </c>
      <c r="C531" s="6" t="s">
        <v>2666</v>
      </c>
      <c r="D531" s="6" t="s">
        <v>61</v>
      </c>
      <c r="E531" s="48" t="s">
        <v>59</v>
      </c>
      <c r="F531" s="33">
        <v>0.53</v>
      </c>
      <c r="G531" s="5">
        <f t="shared" si="223"/>
        <v>58.3</v>
      </c>
      <c r="H531" s="61"/>
      <c r="I531" s="60">
        <f t="shared" si="224"/>
        <v>0.53</v>
      </c>
      <c r="J531" s="62">
        <f t="shared" si="225"/>
        <v>0</v>
      </c>
      <c r="K531" s="281">
        <f t="shared" si="226"/>
        <v>58.3</v>
      </c>
      <c r="L531" s="62">
        <f t="shared" si="227"/>
        <v>0</v>
      </c>
    </row>
    <row r="532" spans="1:12">
      <c r="A532" s="20">
        <v>0</v>
      </c>
      <c r="B532" s="6" t="s">
        <v>379</v>
      </c>
      <c r="C532" s="6" t="s">
        <v>2666</v>
      </c>
      <c r="D532" s="6" t="s">
        <v>63</v>
      </c>
      <c r="E532" s="48" t="s">
        <v>59</v>
      </c>
      <c r="F532" s="33">
        <v>0.53</v>
      </c>
      <c r="G532" s="5">
        <f t="shared" si="223"/>
        <v>58.3</v>
      </c>
      <c r="H532" s="61"/>
      <c r="I532" s="60">
        <f t="shared" si="224"/>
        <v>0.53</v>
      </c>
      <c r="J532" s="62">
        <f t="shared" si="225"/>
        <v>0</v>
      </c>
      <c r="K532" s="281">
        <f t="shared" si="226"/>
        <v>58.3</v>
      </c>
      <c r="L532" s="62">
        <f t="shared" si="227"/>
        <v>0</v>
      </c>
    </row>
    <row r="533" spans="1:12">
      <c r="A533" s="20">
        <v>0</v>
      </c>
      <c r="B533" s="6" t="s">
        <v>380</v>
      </c>
      <c r="C533" s="6" t="s">
        <v>2666</v>
      </c>
      <c r="D533" s="6" t="s">
        <v>65</v>
      </c>
      <c r="E533" s="48" t="s">
        <v>59</v>
      </c>
      <c r="F533" s="33">
        <v>0.53</v>
      </c>
      <c r="G533" s="5">
        <f t="shared" si="223"/>
        <v>58.3</v>
      </c>
      <c r="H533" s="61"/>
      <c r="I533" s="60">
        <f t="shared" si="224"/>
        <v>0.53</v>
      </c>
      <c r="J533" s="62">
        <f t="shared" si="225"/>
        <v>0</v>
      </c>
      <c r="K533" s="281">
        <f t="shared" si="226"/>
        <v>58.3</v>
      </c>
      <c r="L533" s="62">
        <f t="shared" si="227"/>
        <v>0</v>
      </c>
    </row>
    <row r="534" spans="1:12">
      <c r="A534" s="20">
        <v>0</v>
      </c>
      <c r="B534" s="6" t="s">
        <v>381</v>
      </c>
      <c r="C534" s="6" t="s">
        <v>2666</v>
      </c>
      <c r="D534" s="6" t="s">
        <v>67</v>
      </c>
      <c r="E534" s="48" t="s">
        <v>59</v>
      </c>
      <c r="F534" s="33">
        <v>0.51</v>
      </c>
      <c r="G534" s="5">
        <f t="shared" si="223"/>
        <v>56.1</v>
      </c>
      <c r="H534" s="61"/>
      <c r="I534" s="60">
        <f t="shared" si="224"/>
        <v>0.51</v>
      </c>
      <c r="J534" s="62">
        <f t="shared" si="225"/>
        <v>0</v>
      </c>
      <c r="K534" s="281">
        <f t="shared" si="226"/>
        <v>56.1</v>
      </c>
      <c r="L534" s="62">
        <f t="shared" si="227"/>
        <v>0</v>
      </c>
    </row>
    <row r="535" spans="1:12">
      <c r="A535" s="20">
        <v>0</v>
      </c>
      <c r="B535" s="6" t="s">
        <v>382</v>
      </c>
      <c r="C535" s="6" t="s">
        <v>2666</v>
      </c>
      <c r="D535" s="6" t="s">
        <v>69</v>
      </c>
      <c r="E535" s="48" t="s">
        <v>59</v>
      </c>
      <c r="F535" s="33">
        <v>0.51</v>
      </c>
      <c r="G535" s="5">
        <f t="shared" si="223"/>
        <v>56.1</v>
      </c>
      <c r="H535" s="61"/>
      <c r="I535" s="60">
        <f t="shared" si="224"/>
        <v>0.51</v>
      </c>
      <c r="J535" s="62">
        <f t="shared" si="225"/>
        <v>0</v>
      </c>
      <c r="K535" s="281">
        <f t="shared" si="226"/>
        <v>56.1</v>
      </c>
      <c r="L535" s="62">
        <f t="shared" si="227"/>
        <v>0</v>
      </c>
    </row>
    <row r="536" spans="1:12">
      <c r="A536" s="20">
        <v>0</v>
      </c>
      <c r="B536" s="6" t="s">
        <v>383</v>
      </c>
      <c r="C536" s="6" t="s">
        <v>2666</v>
      </c>
      <c r="D536" s="6" t="s">
        <v>71</v>
      </c>
      <c r="E536" s="48" t="s">
        <v>59</v>
      </c>
      <c r="F536" s="33">
        <v>0.51</v>
      </c>
      <c r="G536" s="5">
        <f t="shared" si="223"/>
        <v>56.1</v>
      </c>
      <c r="H536" s="61"/>
      <c r="I536" s="60">
        <f t="shared" si="224"/>
        <v>0.51</v>
      </c>
      <c r="J536" s="62">
        <f t="shared" si="225"/>
        <v>0</v>
      </c>
      <c r="K536" s="281">
        <f t="shared" si="226"/>
        <v>56.1</v>
      </c>
      <c r="L536" s="62">
        <f t="shared" si="227"/>
        <v>0</v>
      </c>
    </row>
    <row r="537" spans="1:12">
      <c r="A537" s="20">
        <v>0</v>
      </c>
      <c r="B537" s="6" t="s">
        <v>384</v>
      </c>
      <c r="C537" s="6" t="s">
        <v>2666</v>
      </c>
      <c r="D537" s="6" t="s">
        <v>75</v>
      </c>
      <c r="E537" s="48" t="s">
        <v>59</v>
      </c>
      <c r="F537" s="33">
        <v>0.51</v>
      </c>
      <c r="G537" s="5">
        <f t="shared" si="223"/>
        <v>56.1</v>
      </c>
      <c r="H537" s="61"/>
      <c r="I537" s="60">
        <f t="shared" si="224"/>
        <v>0.51</v>
      </c>
      <c r="J537" s="62">
        <f t="shared" si="225"/>
        <v>0</v>
      </c>
      <c r="K537" s="281">
        <f t="shared" si="226"/>
        <v>56.1</v>
      </c>
      <c r="L537" s="62">
        <f t="shared" si="227"/>
        <v>0</v>
      </c>
    </row>
    <row r="538" spans="1:12">
      <c r="A538" s="20">
        <v>0</v>
      </c>
      <c r="B538" s="6" t="s">
        <v>385</v>
      </c>
      <c r="C538" s="6" t="s">
        <v>2666</v>
      </c>
      <c r="D538" s="6" t="s">
        <v>79</v>
      </c>
      <c r="E538" s="48" t="s">
        <v>59</v>
      </c>
      <c r="F538" s="33">
        <v>0.51</v>
      </c>
      <c r="G538" s="5">
        <f t="shared" si="223"/>
        <v>56.1</v>
      </c>
      <c r="H538" s="61"/>
      <c r="I538" s="60">
        <f t="shared" si="224"/>
        <v>0.51</v>
      </c>
      <c r="J538" s="62">
        <f t="shared" si="225"/>
        <v>0</v>
      </c>
      <c r="K538" s="281">
        <f t="shared" si="226"/>
        <v>56.1</v>
      </c>
      <c r="L538" s="62">
        <f t="shared" si="227"/>
        <v>0</v>
      </c>
    </row>
    <row r="539" spans="1:12">
      <c r="A539" s="20"/>
      <c r="B539" s="6"/>
      <c r="C539" s="6"/>
      <c r="D539" s="6"/>
      <c r="E539" s="48"/>
      <c r="F539" s="33"/>
      <c r="G539" s="33"/>
      <c r="H539" s="61"/>
      <c r="I539" s="60"/>
      <c r="J539" s="62"/>
      <c r="K539" s="281"/>
      <c r="L539" s="62"/>
    </row>
    <row r="540" spans="1:12">
      <c r="A540" s="20">
        <v>0</v>
      </c>
      <c r="B540" s="6" t="s">
        <v>386</v>
      </c>
      <c r="C540" s="6" t="s">
        <v>2667</v>
      </c>
      <c r="D540" s="6" t="s">
        <v>54</v>
      </c>
      <c r="E540" s="48" t="s">
        <v>52</v>
      </c>
      <c r="F540" s="33">
        <v>0.73</v>
      </c>
      <c r="G540" s="7">
        <f t="shared" ref="G540:G550" si="228">ROUND(F540*Курс_EUR,2)</f>
        <v>80.3</v>
      </c>
      <c r="H540" s="61"/>
      <c r="I540" s="60">
        <f t="shared" ref="I540:I550" si="229">F540*(1-Скидка_SUNMIGHT)</f>
        <v>0.73</v>
      </c>
      <c r="J540" s="62">
        <f t="shared" ref="J540:J550" si="230">I540*H540</f>
        <v>0</v>
      </c>
      <c r="K540" s="281">
        <f t="shared" ref="K540:K550" si="231">G540*(1-Скидка_SUNMIGHT)</f>
        <v>80.3</v>
      </c>
      <c r="L540" s="62">
        <f t="shared" ref="L540:L550" si="232">H540*K540</f>
        <v>0</v>
      </c>
    </row>
    <row r="541" spans="1:12">
      <c r="A541" s="20">
        <v>0</v>
      </c>
      <c r="B541" s="6" t="s">
        <v>387</v>
      </c>
      <c r="C541" s="6" t="s">
        <v>2667</v>
      </c>
      <c r="D541" s="6" t="s">
        <v>56</v>
      </c>
      <c r="E541" s="48" t="s">
        <v>52</v>
      </c>
      <c r="F541" s="33">
        <v>0.69</v>
      </c>
      <c r="G541" s="5">
        <f t="shared" si="228"/>
        <v>75.900000000000006</v>
      </c>
      <c r="H541" s="61"/>
      <c r="I541" s="60">
        <f t="shared" si="229"/>
        <v>0.69</v>
      </c>
      <c r="J541" s="62">
        <f t="shared" si="230"/>
        <v>0</v>
      </c>
      <c r="K541" s="281">
        <f t="shared" si="231"/>
        <v>75.900000000000006</v>
      </c>
      <c r="L541" s="62">
        <f t="shared" si="232"/>
        <v>0</v>
      </c>
    </row>
    <row r="542" spans="1:12">
      <c r="A542" s="20">
        <v>0</v>
      </c>
      <c r="B542" s="6" t="s">
        <v>388</v>
      </c>
      <c r="C542" s="6" t="s">
        <v>2667</v>
      </c>
      <c r="D542" s="6" t="s">
        <v>58</v>
      </c>
      <c r="E542" s="48" t="s">
        <v>59</v>
      </c>
      <c r="F542" s="33">
        <v>0.6</v>
      </c>
      <c r="G542" s="5">
        <f t="shared" si="228"/>
        <v>66</v>
      </c>
      <c r="H542" s="61"/>
      <c r="I542" s="60">
        <f t="shared" si="229"/>
        <v>0.6</v>
      </c>
      <c r="J542" s="62">
        <f t="shared" si="230"/>
        <v>0</v>
      </c>
      <c r="K542" s="281">
        <f t="shared" si="231"/>
        <v>66</v>
      </c>
      <c r="L542" s="62">
        <f t="shared" si="232"/>
        <v>0</v>
      </c>
    </row>
    <row r="543" spans="1:12">
      <c r="A543" s="20">
        <v>0</v>
      </c>
      <c r="B543" s="6" t="s">
        <v>389</v>
      </c>
      <c r="C543" s="6" t="s">
        <v>2667</v>
      </c>
      <c r="D543" s="6" t="s">
        <v>61</v>
      </c>
      <c r="E543" s="48" t="s">
        <v>59</v>
      </c>
      <c r="F543" s="33">
        <v>0.56999999999999995</v>
      </c>
      <c r="G543" s="5">
        <f t="shared" si="228"/>
        <v>62.7</v>
      </c>
      <c r="H543" s="61"/>
      <c r="I543" s="60">
        <f t="shared" si="229"/>
        <v>0.56999999999999995</v>
      </c>
      <c r="J543" s="62">
        <f t="shared" si="230"/>
        <v>0</v>
      </c>
      <c r="K543" s="281">
        <f t="shared" si="231"/>
        <v>62.7</v>
      </c>
      <c r="L543" s="62">
        <f t="shared" si="232"/>
        <v>0</v>
      </c>
    </row>
    <row r="544" spans="1:12">
      <c r="A544" s="20">
        <v>0</v>
      </c>
      <c r="B544" s="6" t="s">
        <v>390</v>
      </c>
      <c r="C544" s="6" t="s">
        <v>2667</v>
      </c>
      <c r="D544" s="6" t="s">
        <v>63</v>
      </c>
      <c r="E544" s="48" t="s">
        <v>59</v>
      </c>
      <c r="F544" s="33">
        <v>0.56999999999999995</v>
      </c>
      <c r="G544" s="5">
        <f t="shared" si="228"/>
        <v>62.7</v>
      </c>
      <c r="H544" s="61"/>
      <c r="I544" s="60">
        <f t="shared" si="229"/>
        <v>0.56999999999999995</v>
      </c>
      <c r="J544" s="62">
        <f t="shared" si="230"/>
        <v>0</v>
      </c>
      <c r="K544" s="281">
        <f t="shared" si="231"/>
        <v>62.7</v>
      </c>
      <c r="L544" s="62">
        <f t="shared" si="232"/>
        <v>0</v>
      </c>
    </row>
    <row r="545" spans="1:12">
      <c r="A545" s="20">
        <v>0</v>
      </c>
      <c r="B545" s="6" t="s">
        <v>391</v>
      </c>
      <c r="C545" s="6" t="s">
        <v>2667</v>
      </c>
      <c r="D545" s="6" t="s">
        <v>65</v>
      </c>
      <c r="E545" s="48" t="s">
        <v>59</v>
      </c>
      <c r="F545" s="33">
        <v>0.56999999999999995</v>
      </c>
      <c r="G545" s="5">
        <f t="shared" si="228"/>
        <v>62.7</v>
      </c>
      <c r="H545" s="61"/>
      <c r="I545" s="60">
        <f t="shared" si="229"/>
        <v>0.56999999999999995</v>
      </c>
      <c r="J545" s="62">
        <f t="shared" si="230"/>
        <v>0</v>
      </c>
      <c r="K545" s="281">
        <f t="shared" si="231"/>
        <v>62.7</v>
      </c>
      <c r="L545" s="62">
        <f t="shared" si="232"/>
        <v>0</v>
      </c>
    </row>
    <row r="546" spans="1:12">
      <c r="A546" s="20">
        <v>0</v>
      </c>
      <c r="B546" s="6" t="s">
        <v>392</v>
      </c>
      <c r="C546" s="6" t="s">
        <v>2667</v>
      </c>
      <c r="D546" s="6" t="s">
        <v>67</v>
      </c>
      <c r="E546" s="48" t="s">
        <v>59</v>
      </c>
      <c r="F546" s="33">
        <v>0.56999999999999995</v>
      </c>
      <c r="G546" s="5">
        <f t="shared" si="228"/>
        <v>62.7</v>
      </c>
      <c r="H546" s="61"/>
      <c r="I546" s="60">
        <f t="shared" si="229"/>
        <v>0.56999999999999995</v>
      </c>
      <c r="J546" s="62">
        <f t="shared" si="230"/>
        <v>0</v>
      </c>
      <c r="K546" s="281">
        <f t="shared" si="231"/>
        <v>62.7</v>
      </c>
      <c r="L546" s="62">
        <f t="shared" si="232"/>
        <v>0</v>
      </c>
    </row>
    <row r="547" spans="1:12">
      <c r="A547" s="20">
        <v>0</v>
      </c>
      <c r="B547" s="6" t="s">
        <v>393</v>
      </c>
      <c r="C547" s="6" t="s">
        <v>2667</v>
      </c>
      <c r="D547" s="6" t="s">
        <v>69</v>
      </c>
      <c r="E547" s="48" t="s">
        <v>59</v>
      </c>
      <c r="F547" s="33">
        <v>0.56999999999999995</v>
      </c>
      <c r="G547" s="5">
        <f t="shared" si="228"/>
        <v>62.7</v>
      </c>
      <c r="H547" s="61"/>
      <c r="I547" s="60">
        <f t="shared" si="229"/>
        <v>0.56999999999999995</v>
      </c>
      <c r="J547" s="62">
        <f t="shared" si="230"/>
        <v>0</v>
      </c>
      <c r="K547" s="281">
        <f t="shared" si="231"/>
        <v>62.7</v>
      </c>
      <c r="L547" s="62">
        <f t="shared" si="232"/>
        <v>0</v>
      </c>
    </row>
    <row r="548" spans="1:12">
      <c r="A548" s="20">
        <v>0</v>
      </c>
      <c r="B548" s="6" t="s">
        <v>394</v>
      </c>
      <c r="C548" s="6" t="s">
        <v>2667</v>
      </c>
      <c r="D548" s="6" t="s">
        <v>71</v>
      </c>
      <c r="E548" s="48" t="s">
        <v>59</v>
      </c>
      <c r="F548" s="33">
        <v>0.56999999999999995</v>
      </c>
      <c r="G548" s="5">
        <f t="shared" si="228"/>
        <v>62.7</v>
      </c>
      <c r="H548" s="61"/>
      <c r="I548" s="60">
        <f t="shared" si="229"/>
        <v>0.56999999999999995</v>
      </c>
      <c r="J548" s="62">
        <f t="shared" si="230"/>
        <v>0</v>
      </c>
      <c r="K548" s="281">
        <f t="shared" si="231"/>
        <v>62.7</v>
      </c>
      <c r="L548" s="62">
        <f t="shared" si="232"/>
        <v>0</v>
      </c>
    </row>
    <row r="549" spans="1:12">
      <c r="A549" s="20">
        <v>0</v>
      </c>
      <c r="B549" s="6" t="s">
        <v>395</v>
      </c>
      <c r="C549" s="6" t="s">
        <v>2667</v>
      </c>
      <c r="D549" s="6" t="s">
        <v>75</v>
      </c>
      <c r="E549" s="48" t="s">
        <v>59</v>
      </c>
      <c r="F549" s="33">
        <v>0.56999999999999995</v>
      </c>
      <c r="G549" s="5">
        <f t="shared" si="228"/>
        <v>62.7</v>
      </c>
      <c r="H549" s="61"/>
      <c r="I549" s="60">
        <f t="shared" si="229"/>
        <v>0.56999999999999995</v>
      </c>
      <c r="J549" s="62">
        <f t="shared" si="230"/>
        <v>0</v>
      </c>
      <c r="K549" s="281">
        <f t="shared" si="231"/>
        <v>62.7</v>
      </c>
      <c r="L549" s="62">
        <f t="shared" si="232"/>
        <v>0</v>
      </c>
    </row>
    <row r="550" spans="1:12">
      <c r="A550" s="20">
        <v>0</v>
      </c>
      <c r="B550" s="6" t="s">
        <v>396</v>
      </c>
      <c r="C550" s="6" t="s">
        <v>2667</v>
      </c>
      <c r="D550" s="6" t="s">
        <v>79</v>
      </c>
      <c r="E550" s="48" t="s">
        <v>59</v>
      </c>
      <c r="F550" s="33">
        <v>0.56999999999999995</v>
      </c>
      <c r="G550" s="5">
        <f t="shared" si="228"/>
        <v>62.7</v>
      </c>
      <c r="H550" s="61"/>
      <c r="I550" s="60">
        <f t="shared" si="229"/>
        <v>0.56999999999999995</v>
      </c>
      <c r="J550" s="62">
        <f t="shared" si="230"/>
        <v>0</v>
      </c>
      <c r="K550" s="281">
        <f t="shared" si="231"/>
        <v>62.7</v>
      </c>
      <c r="L550" s="62">
        <f t="shared" si="232"/>
        <v>0</v>
      </c>
    </row>
    <row r="551" spans="1:12">
      <c r="A551" s="20"/>
      <c r="B551" s="6"/>
      <c r="C551" s="6"/>
      <c r="D551" s="6"/>
      <c r="E551" s="48"/>
      <c r="F551" s="33"/>
      <c r="G551" s="33"/>
      <c r="H551" s="61"/>
      <c r="I551" s="60"/>
      <c r="J551" s="62"/>
      <c r="K551" s="281"/>
      <c r="L551" s="62"/>
    </row>
    <row r="552" spans="1:12">
      <c r="A552" s="20">
        <v>0</v>
      </c>
      <c r="B552" s="6" t="s">
        <v>397</v>
      </c>
      <c r="C552" s="6" t="s">
        <v>2668</v>
      </c>
      <c r="D552" s="6" t="s">
        <v>56</v>
      </c>
      <c r="E552" s="48" t="s">
        <v>52</v>
      </c>
      <c r="F552" s="33">
        <v>0.3</v>
      </c>
      <c r="G552" s="7">
        <f t="shared" ref="G552:G561" si="233">ROUND(F552*Курс_EUR,2)</f>
        <v>33</v>
      </c>
      <c r="H552" s="61"/>
      <c r="I552" s="60">
        <f t="shared" ref="I552:I561" si="234">F552*(1-Скидка_SUNMIGHT)</f>
        <v>0.3</v>
      </c>
      <c r="J552" s="62">
        <f t="shared" ref="J552:J561" si="235">I552*H552</f>
        <v>0</v>
      </c>
      <c r="K552" s="281">
        <f t="shared" ref="K552:K561" si="236">G552*(1-Скидка_SUNMIGHT)</f>
        <v>33</v>
      </c>
      <c r="L552" s="62">
        <f t="shared" ref="L552:L561" si="237">H552*K552</f>
        <v>0</v>
      </c>
    </row>
    <row r="553" spans="1:12">
      <c r="A553" s="20">
        <v>0</v>
      </c>
      <c r="B553" s="6" t="s">
        <v>398</v>
      </c>
      <c r="C553" s="6" t="s">
        <v>2668</v>
      </c>
      <c r="D553" s="6" t="s">
        <v>58</v>
      </c>
      <c r="E553" s="48" t="s">
        <v>59</v>
      </c>
      <c r="F553" s="33">
        <v>0.28999999999999998</v>
      </c>
      <c r="G553" s="5">
        <f t="shared" si="233"/>
        <v>31.9</v>
      </c>
      <c r="H553" s="61"/>
      <c r="I553" s="60">
        <f t="shared" si="234"/>
        <v>0.28999999999999998</v>
      </c>
      <c r="J553" s="62">
        <f t="shared" si="235"/>
        <v>0</v>
      </c>
      <c r="K553" s="281">
        <f t="shared" si="236"/>
        <v>31.9</v>
      </c>
      <c r="L553" s="62">
        <f t="shared" si="237"/>
        <v>0</v>
      </c>
    </row>
    <row r="554" spans="1:12">
      <c r="A554" s="20">
        <v>0</v>
      </c>
      <c r="B554" s="6" t="s">
        <v>399</v>
      </c>
      <c r="C554" s="6" t="s">
        <v>2668</v>
      </c>
      <c r="D554" s="6" t="s">
        <v>61</v>
      </c>
      <c r="E554" s="48" t="s">
        <v>59</v>
      </c>
      <c r="F554" s="33">
        <v>0.28999999999999998</v>
      </c>
      <c r="G554" s="5">
        <f t="shared" si="233"/>
        <v>31.9</v>
      </c>
      <c r="H554" s="61"/>
      <c r="I554" s="60">
        <f t="shared" si="234"/>
        <v>0.28999999999999998</v>
      </c>
      <c r="J554" s="62">
        <f t="shared" si="235"/>
        <v>0</v>
      </c>
      <c r="K554" s="281">
        <f t="shared" si="236"/>
        <v>31.9</v>
      </c>
      <c r="L554" s="62">
        <f t="shared" si="237"/>
        <v>0</v>
      </c>
    </row>
    <row r="555" spans="1:12">
      <c r="A555" s="20">
        <v>0</v>
      </c>
      <c r="B555" s="6" t="s">
        <v>400</v>
      </c>
      <c r="C555" s="6" t="s">
        <v>2668</v>
      </c>
      <c r="D555" s="6" t="s">
        <v>63</v>
      </c>
      <c r="E555" s="48" t="s">
        <v>59</v>
      </c>
      <c r="F555" s="33">
        <v>0.28000000000000003</v>
      </c>
      <c r="G555" s="5">
        <f t="shared" si="233"/>
        <v>30.8</v>
      </c>
      <c r="H555" s="61"/>
      <c r="I555" s="60">
        <f t="shared" si="234"/>
        <v>0.28000000000000003</v>
      </c>
      <c r="J555" s="62">
        <f t="shared" si="235"/>
        <v>0</v>
      </c>
      <c r="K555" s="281">
        <f t="shared" si="236"/>
        <v>30.8</v>
      </c>
      <c r="L555" s="62">
        <f t="shared" si="237"/>
        <v>0</v>
      </c>
    </row>
    <row r="556" spans="1:12">
      <c r="A556" s="20">
        <v>0</v>
      </c>
      <c r="B556" s="6" t="s">
        <v>401</v>
      </c>
      <c r="C556" s="6" t="s">
        <v>2668</v>
      </c>
      <c r="D556" s="6" t="s">
        <v>65</v>
      </c>
      <c r="E556" s="48" t="s">
        <v>59</v>
      </c>
      <c r="F556" s="33">
        <v>0.27</v>
      </c>
      <c r="G556" s="5">
        <f t="shared" si="233"/>
        <v>29.7</v>
      </c>
      <c r="H556" s="61"/>
      <c r="I556" s="60">
        <f t="shared" si="234"/>
        <v>0.27</v>
      </c>
      <c r="J556" s="62">
        <f t="shared" si="235"/>
        <v>0</v>
      </c>
      <c r="K556" s="281">
        <f t="shared" si="236"/>
        <v>29.7</v>
      </c>
      <c r="L556" s="62">
        <f t="shared" si="237"/>
        <v>0</v>
      </c>
    </row>
    <row r="557" spans="1:12">
      <c r="A557" s="20">
        <v>0</v>
      </c>
      <c r="B557" s="6" t="s">
        <v>402</v>
      </c>
      <c r="C557" s="6" t="s">
        <v>2668</v>
      </c>
      <c r="D557" s="6" t="s">
        <v>67</v>
      </c>
      <c r="E557" s="48" t="s">
        <v>59</v>
      </c>
      <c r="F557" s="33">
        <v>0.27</v>
      </c>
      <c r="G557" s="5">
        <f t="shared" si="233"/>
        <v>29.7</v>
      </c>
      <c r="H557" s="61"/>
      <c r="I557" s="60">
        <f t="shared" si="234"/>
        <v>0.27</v>
      </c>
      <c r="J557" s="62">
        <f t="shared" si="235"/>
        <v>0</v>
      </c>
      <c r="K557" s="281">
        <f t="shared" si="236"/>
        <v>29.7</v>
      </c>
      <c r="L557" s="62">
        <f t="shared" si="237"/>
        <v>0</v>
      </c>
    </row>
    <row r="558" spans="1:12">
      <c r="A558" s="20">
        <v>0</v>
      </c>
      <c r="B558" s="6" t="s">
        <v>403</v>
      </c>
      <c r="C558" s="6" t="s">
        <v>2668</v>
      </c>
      <c r="D558" s="6" t="s">
        <v>69</v>
      </c>
      <c r="E558" s="48" t="s">
        <v>59</v>
      </c>
      <c r="F558" s="33">
        <v>0.27</v>
      </c>
      <c r="G558" s="5">
        <f t="shared" si="233"/>
        <v>29.7</v>
      </c>
      <c r="H558" s="61"/>
      <c r="I558" s="60">
        <f t="shared" si="234"/>
        <v>0.27</v>
      </c>
      <c r="J558" s="62">
        <f t="shared" si="235"/>
        <v>0</v>
      </c>
      <c r="K558" s="281">
        <f t="shared" si="236"/>
        <v>29.7</v>
      </c>
      <c r="L558" s="62">
        <f t="shared" si="237"/>
        <v>0</v>
      </c>
    </row>
    <row r="559" spans="1:12">
      <c r="A559" s="20">
        <v>0</v>
      </c>
      <c r="B559" s="6" t="s">
        <v>404</v>
      </c>
      <c r="C559" s="6" t="s">
        <v>2668</v>
      </c>
      <c r="D559" s="6" t="s">
        <v>71</v>
      </c>
      <c r="E559" s="48" t="s">
        <v>59</v>
      </c>
      <c r="F559" s="33">
        <v>0.27</v>
      </c>
      <c r="G559" s="5">
        <f t="shared" si="233"/>
        <v>29.7</v>
      </c>
      <c r="H559" s="61"/>
      <c r="I559" s="60">
        <f t="shared" si="234"/>
        <v>0.27</v>
      </c>
      <c r="J559" s="62">
        <f t="shared" si="235"/>
        <v>0</v>
      </c>
      <c r="K559" s="281">
        <f t="shared" si="236"/>
        <v>29.7</v>
      </c>
      <c r="L559" s="62">
        <f t="shared" si="237"/>
        <v>0</v>
      </c>
    </row>
    <row r="560" spans="1:12">
      <c r="A560" s="20">
        <v>0</v>
      </c>
      <c r="B560" s="6" t="s">
        <v>405</v>
      </c>
      <c r="C560" s="6" t="s">
        <v>2668</v>
      </c>
      <c r="D560" s="6" t="s">
        <v>75</v>
      </c>
      <c r="E560" s="48" t="s">
        <v>59</v>
      </c>
      <c r="F560" s="33">
        <v>0.27</v>
      </c>
      <c r="G560" s="5">
        <f t="shared" si="233"/>
        <v>29.7</v>
      </c>
      <c r="H560" s="61"/>
      <c r="I560" s="60">
        <f t="shared" si="234"/>
        <v>0.27</v>
      </c>
      <c r="J560" s="62">
        <f t="shared" si="235"/>
        <v>0</v>
      </c>
      <c r="K560" s="281">
        <f t="shared" si="236"/>
        <v>29.7</v>
      </c>
      <c r="L560" s="62">
        <f t="shared" si="237"/>
        <v>0</v>
      </c>
    </row>
    <row r="561" spans="1:12">
      <c r="A561" s="20">
        <v>0</v>
      </c>
      <c r="B561" s="6" t="s">
        <v>406</v>
      </c>
      <c r="C561" s="6" t="s">
        <v>2668</v>
      </c>
      <c r="D561" s="6" t="s">
        <v>79</v>
      </c>
      <c r="E561" s="48" t="s">
        <v>59</v>
      </c>
      <c r="F561" s="33">
        <v>0.27</v>
      </c>
      <c r="G561" s="5">
        <f t="shared" si="233"/>
        <v>29.7</v>
      </c>
      <c r="H561" s="61"/>
      <c r="I561" s="60">
        <f t="shared" si="234"/>
        <v>0.27</v>
      </c>
      <c r="J561" s="62">
        <f t="shared" si="235"/>
        <v>0</v>
      </c>
      <c r="K561" s="281">
        <f t="shared" si="236"/>
        <v>29.7</v>
      </c>
      <c r="L561" s="62">
        <f t="shared" si="237"/>
        <v>0</v>
      </c>
    </row>
    <row r="562" spans="1:12">
      <c r="A562" s="20"/>
      <c r="B562" s="6"/>
      <c r="C562" s="6"/>
      <c r="D562" s="6"/>
      <c r="E562" s="48"/>
      <c r="F562" s="33"/>
      <c r="G562" s="33"/>
      <c r="H562" s="61"/>
      <c r="I562" s="60"/>
      <c r="J562" s="62"/>
      <c r="K562" s="281"/>
      <c r="L562" s="62"/>
    </row>
    <row r="563" spans="1:12">
      <c r="A563" s="20">
        <v>0</v>
      </c>
      <c r="B563" s="6" t="s">
        <v>407</v>
      </c>
      <c r="C563" s="6" t="s">
        <v>2669</v>
      </c>
      <c r="D563" s="6" t="s">
        <v>54</v>
      </c>
      <c r="E563" s="48" t="s">
        <v>207</v>
      </c>
      <c r="F563" s="33">
        <v>0.83</v>
      </c>
      <c r="G563" s="7">
        <f t="shared" ref="G563:G575" si="238">ROUND(F563*Курс_EUR,2)</f>
        <v>91.3</v>
      </c>
      <c r="H563" s="61"/>
      <c r="I563" s="60">
        <f t="shared" ref="I563:I575" si="239">F563*(1-Скидка_SUNMIGHT)</f>
        <v>0.83</v>
      </c>
      <c r="J563" s="62">
        <f t="shared" ref="J563:J575" si="240">I563*H563</f>
        <v>0</v>
      </c>
      <c r="K563" s="281">
        <f t="shared" ref="K563:K575" si="241">G563*(1-Скидка_SUNMIGHT)</f>
        <v>91.3</v>
      </c>
      <c r="L563" s="62">
        <f t="shared" ref="L563:L575" si="242">H563*K563</f>
        <v>0</v>
      </c>
    </row>
    <row r="564" spans="1:12">
      <c r="A564" s="20">
        <v>0</v>
      </c>
      <c r="B564" s="6" t="s">
        <v>408</v>
      </c>
      <c r="C564" s="6" t="s">
        <v>2669</v>
      </c>
      <c r="D564" s="6" t="s">
        <v>56</v>
      </c>
      <c r="E564" s="48" t="s">
        <v>207</v>
      </c>
      <c r="F564" s="33">
        <v>0.83</v>
      </c>
      <c r="G564" s="5">
        <f t="shared" si="238"/>
        <v>91.3</v>
      </c>
      <c r="H564" s="61"/>
      <c r="I564" s="60">
        <f t="shared" si="239"/>
        <v>0.83</v>
      </c>
      <c r="J564" s="62">
        <f t="shared" si="240"/>
        <v>0</v>
      </c>
      <c r="K564" s="281">
        <f t="shared" si="241"/>
        <v>91.3</v>
      </c>
      <c r="L564" s="62">
        <f t="shared" si="242"/>
        <v>0</v>
      </c>
    </row>
    <row r="565" spans="1:12">
      <c r="A565" s="20">
        <v>0</v>
      </c>
      <c r="B565" s="6" t="s">
        <v>409</v>
      </c>
      <c r="C565" s="6" t="s">
        <v>2669</v>
      </c>
      <c r="D565" s="6" t="s">
        <v>58</v>
      </c>
      <c r="E565" s="48" t="s">
        <v>410</v>
      </c>
      <c r="F565" s="33">
        <v>0.71</v>
      </c>
      <c r="G565" s="5">
        <f t="shared" si="238"/>
        <v>78.099999999999994</v>
      </c>
      <c r="H565" s="61"/>
      <c r="I565" s="60">
        <f t="shared" si="239"/>
        <v>0.71</v>
      </c>
      <c r="J565" s="62">
        <f t="shared" si="240"/>
        <v>0</v>
      </c>
      <c r="K565" s="281">
        <f t="shared" si="241"/>
        <v>78.099999999999994</v>
      </c>
      <c r="L565" s="62">
        <f t="shared" si="242"/>
        <v>0</v>
      </c>
    </row>
    <row r="566" spans="1:12">
      <c r="A566" s="20">
        <v>0</v>
      </c>
      <c r="B566" s="6" t="s">
        <v>411</v>
      </c>
      <c r="C566" s="6" t="s">
        <v>2669</v>
      </c>
      <c r="D566" s="6" t="s">
        <v>61</v>
      </c>
      <c r="E566" s="48" t="s">
        <v>211</v>
      </c>
      <c r="F566" s="33">
        <v>0.63</v>
      </c>
      <c r="G566" s="5">
        <f t="shared" si="238"/>
        <v>69.3</v>
      </c>
      <c r="H566" s="61"/>
      <c r="I566" s="60">
        <f t="shared" si="239"/>
        <v>0.63</v>
      </c>
      <c r="J566" s="62">
        <f t="shared" si="240"/>
        <v>0</v>
      </c>
      <c r="K566" s="281">
        <f t="shared" si="241"/>
        <v>69.3</v>
      </c>
      <c r="L566" s="62">
        <f t="shared" si="242"/>
        <v>0</v>
      </c>
    </row>
    <row r="567" spans="1:12">
      <c r="A567" s="20">
        <v>0</v>
      </c>
      <c r="B567" s="6" t="s">
        <v>412</v>
      </c>
      <c r="C567" s="6" t="s">
        <v>2669</v>
      </c>
      <c r="D567" s="6" t="s">
        <v>63</v>
      </c>
      <c r="E567" s="48" t="s">
        <v>211</v>
      </c>
      <c r="F567" s="33">
        <v>0.59</v>
      </c>
      <c r="G567" s="5">
        <f t="shared" si="238"/>
        <v>64.900000000000006</v>
      </c>
      <c r="H567" s="61"/>
      <c r="I567" s="60">
        <f t="shared" si="239"/>
        <v>0.59</v>
      </c>
      <c r="J567" s="62">
        <f t="shared" si="240"/>
        <v>0</v>
      </c>
      <c r="K567" s="281">
        <f t="shared" si="241"/>
        <v>64.900000000000006</v>
      </c>
      <c r="L567" s="62">
        <f t="shared" si="242"/>
        <v>0</v>
      </c>
    </row>
    <row r="568" spans="1:12">
      <c r="A568" s="20">
        <v>0</v>
      </c>
      <c r="B568" s="6" t="s">
        <v>413</v>
      </c>
      <c r="C568" s="6" t="s">
        <v>2669</v>
      </c>
      <c r="D568" s="6" t="s">
        <v>65</v>
      </c>
      <c r="E568" s="48" t="s">
        <v>211</v>
      </c>
      <c r="F568" s="33">
        <v>0.47</v>
      </c>
      <c r="G568" s="5">
        <f t="shared" si="238"/>
        <v>51.7</v>
      </c>
      <c r="H568" s="61"/>
      <c r="I568" s="60">
        <f t="shared" si="239"/>
        <v>0.47</v>
      </c>
      <c r="J568" s="62">
        <f t="shared" si="240"/>
        <v>0</v>
      </c>
      <c r="K568" s="281">
        <f t="shared" si="241"/>
        <v>51.7</v>
      </c>
      <c r="L568" s="62">
        <f t="shared" si="242"/>
        <v>0</v>
      </c>
    </row>
    <row r="569" spans="1:12">
      <c r="A569" s="20">
        <v>0</v>
      </c>
      <c r="B569" s="6" t="s">
        <v>414</v>
      </c>
      <c r="C569" s="6" t="s">
        <v>2669</v>
      </c>
      <c r="D569" s="6" t="s">
        <v>67</v>
      </c>
      <c r="E569" s="48" t="s">
        <v>211</v>
      </c>
      <c r="F569" s="33">
        <v>0.47</v>
      </c>
      <c r="G569" s="5">
        <f t="shared" si="238"/>
        <v>51.7</v>
      </c>
      <c r="H569" s="61"/>
      <c r="I569" s="60">
        <f t="shared" si="239"/>
        <v>0.47</v>
      </c>
      <c r="J569" s="62">
        <f t="shared" si="240"/>
        <v>0</v>
      </c>
      <c r="K569" s="281">
        <f t="shared" si="241"/>
        <v>51.7</v>
      </c>
      <c r="L569" s="62">
        <f t="shared" si="242"/>
        <v>0</v>
      </c>
    </row>
    <row r="570" spans="1:12">
      <c r="A570" s="20">
        <v>0</v>
      </c>
      <c r="B570" s="6" t="s">
        <v>415</v>
      </c>
      <c r="C570" s="6" t="s">
        <v>2669</v>
      </c>
      <c r="D570" s="6" t="s">
        <v>69</v>
      </c>
      <c r="E570" s="48" t="s">
        <v>211</v>
      </c>
      <c r="F570" s="33">
        <v>0.47</v>
      </c>
      <c r="G570" s="5">
        <f t="shared" si="238"/>
        <v>51.7</v>
      </c>
      <c r="H570" s="61"/>
      <c r="I570" s="60">
        <f t="shared" si="239"/>
        <v>0.47</v>
      </c>
      <c r="J570" s="62">
        <f t="shared" si="240"/>
        <v>0</v>
      </c>
      <c r="K570" s="281">
        <f t="shared" si="241"/>
        <v>51.7</v>
      </c>
      <c r="L570" s="62">
        <f t="shared" si="242"/>
        <v>0</v>
      </c>
    </row>
    <row r="571" spans="1:12">
      <c r="A571" s="20">
        <v>0</v>
      </c>
      <c r="B571" s="6" t="s">
        <v>416</v>
      </c>
      <c r="C571" s="6" t="s">
        <v>2669</v>
      </c>
      <c r="D571" s="6" t="s">
        <v>71</v>
      </c>
      <c r="E571" s="48" t="s">
        <v>211</v>
      </c>
      <c r="F571" s="33">
        <v>0.47</v>
      </c>
      <c r="G571" s="5">
        <f t="shared" si="238"/>
        <v>51.7</v>
      </c>
      <c r="H571" s="61"/>
      <c r="I571" s="60">
        <f t="shared" si="239"/>
        <v>0.47</v>
      </c>
      <c r="J571" s="62">
        <f t="shared" si="240"/>
        <v>0</v>
      </c>
      <c r="K571" s="281">
        <f t="shared" si="241"/>
        <v>51.7</v>
      </c>
      <c r="L571" s="62">
        <f t="shared" si="242"/>
        <v>0</v>
      </c>
    </row>
    <row r="572" spans="1:12">
      <c r="A572" s="20">
        <v>0</v>
      </c>
      <c r="B572" s="6" t="s">
        <v>417</v>
      </c>
      <c r="C572" s="6" t="s">
        <v>2669</v>
      </c>
      <c r="D572" s="6" t="s">
        <v>75</v>
      </c>
      <c r="E572" s="48" t="s">
        <v>211</v>
      </c>
      <c r="F572" s="33">
        <v>0.47</v>
      </c>
      <c r="G572" s="5">
        <f t="shared" si="238"/>
        <v>51.7</v>
      </c>
      <c r="H572" s="61"/>
      <c r="I572" s="60">
        <f t="shared" si="239"/>
        <v>0.47</v>
      </c>
      <c r="J572" s="62">
        <f t="shared" si="240"/>
        <v>0</v>
      </c>
      <c r="K572" s="281">
        <f t="shared" si="241"/>
        <v>51.7</v>
      </c>
      <c r="L572" s="62">
        <f t="shared" si="242"/>
        <v>0</v>
      </c>
    </row>
    <row r="573" spans="1:12">
      <c r="A573" s="20">
        <v>0</v>
      </c>
      <c r="B573" s="6" t="s">
        <v>418</v>
      </c>
      <c r="C573" s="6" t="s">
        <v>2669</v>
      </c>
      <c r="D573" s="6" t="s">
        <v>79</v>
      </c>
      <c r="E573" s="48" t="s">
        <v>211</v>
      </c>
      <c r="F573" s="33">
        <v>0.47</v>
      </c>
      <c r="G573" s="5">
        <f t="shared" si="238"/>
        <v>51.7</v>
      </c>
      <c r="H573" s="61"/>
      <c r="I573" s="60">
        <f t="shared" si="239"/>
        <v>0.47</v>
      </c>
      <c r="J573" s="62">
        <f t="shared" si="240"/>
        <v>0</v>
      </c>
      <c r="K573" s="281">
        <f t="shared" si="241"/>
        <v>51.7</v>
      </c>
      <c r="L573" s="62">
        <f t="shared" si="242"/>
        <v>0</v>
      </c>
    </row>
    <row r="574" spans="1:12">
      <c r="A574" s="20">
        <v>0</v>
      </c>
      <c r="B574" s="6" t="s">
        <v>419</v>
      </c>
      <c r="C574" s="6" t="s">
        <v>2669</v>
      </c>
      <c r="D574" s="6" t="s">
        <v>81</v>
      </c>
      <c r="E574" s="48" t="s">
        <v>211</v>
      </c>
      <c r="F574" s="33">
        <v>0.47</v>
      </c>
      <c r="G574" s="5">
        <f t="shared" si="238"/>
        <v>51.7</v>
      </c>
      <c r="H574" s="61"/>
      <c r="I574" s="60">
        <f t="shared" si="239"/>
        <v>0.47</v>
      </c>
      <c r="J574" s="62">
        <f t="shared" si="240"/>
        <v>0</v>
      </c>
      <c r="K574" s="281">
        <f t="shared" si="241"/>
        <v>51.7</v>
      </c>
      <c r="L574" s="62">
        <f t="shared" si="242"/>
        <v>0</v>
      </c>
    </row>
    <row r="575" spans="1:12">
      <c r="A575" s="20">
        <v>0</v>
      </c>
      <c r="B575" s="6" t="s">
        <v>420</v>
      </c>
      <c r="C575" s="6" t="s">
        <v>2669</v>
      </c>
      <c r="D575" s="6" t="s">
        <v>83</v>
      </c>
      <c r="E575" s="48" t="s">
        <v>211</v>
      </c>
      <c r="F575" s="33">
        <v>0.47</v>
      </c>
      <c r="G575" s="5">
        <f t="shared" si="238"/>
        <v>51.7</v>
      </c>
      <c r="H575" s="61"/>
      <c r="I575" s="60">
        <f t="shared" si="239"/>
        <v>0.47</v>
      </c>
      <c r="J575" s="62">
        <f t="shared" si="240"/>
        <v>0</v>
      </c>
      <c r="K575" s="281">
        <f t="shared" si="241"/>
        <v>51.7</v>
      </c>
      <c r="L575" s="62">
        <f t="shared" si="242"/>
        <v>0</v>
      </c>
    </row>
    <row r="576" spans="1:12">
      <c r="A576" s="20"/>
      <c r="B576" s="6"/>
      <c r="C576" s="6"/>
      <c r="D576" s="6"/>
      <c r="E576" s="48"/>
      <c r="F576" s="33"/>
      <c r="G576" s="33"/>
      <c r="H576" s="61"/>
      <c r="I576" s="60"/>
      <c r="J576" s="62"/>
      <c r="K576" s="281"/>
      <c r="L576" s="62"/>
    </row>
    <row r="577" spans="1:12">
      <c r="A577" s="20">
        <v>0</v>
      </c>
      <c r="B577" s="6" t="s">
        <v>421</v>
      </c>
      <c r="C577" s="6" t="s">
        <v>2670</v>
      </c>
      <c r="D577" s="6" t="s">
        <v>54</v>
      </c>
      <c r="E577" s="48" t="s">
        <v>221</v>
      </c>
      <c r="F577" s="33">
        <v>57.44</v>
      </c>
      <c r="G577" s="7">
        <f t="shared" ref="G577:G589" si="243">ROUND(F577*Курс_EUR,2)</f>
        <v>6318.4</v>
      </c>
      <c r="H577" s="61"/>
      <c r="I577" s="60">
        <f t="shared" ref="I577:I589" si="244">F577*(1-Скидка_SUNMIGHT)</f>
        <v>57.44</v>
      </c>
      <c r="J577" s="62">
        <f t="shared" ref="J577:J589" si="245">I577*H577</f>
        <v>0</v>
      </c>
      <c r="K577" s="281">
        <f t="shared" ref="K577:K589" si="246">G577*(1-Скидка_SUNMIGHT)</f>
        <v>6318.4</v>
      </c>
      <c r="L577" s="62">
        <f t="shared" ref="L577:L589" si="247">H577*K577</f>
        <v>0</v>
      </c>
    </row>
    <row r="578" spans="1:12">
      <c r="A578" s="20">
        <v>0</v>
      </c>
      <c r="B578" s="6" t="s">
        <v>422</v>
      </c>
      <c r="C578" s="6" t="s">
        <v>2670</v>
      </c>
      <c r="D578" s="6" t="s">
        <v>56</v>
      </c>
      <c r="E578" s="48" t="s">
        <v>225</v>
      </c>
      <c r="F578" s="33">
        <v>54.72</v>
      </c>
      <c r="G578" s="5">
        <f t="shared" si="243"/>
        <v>6019.2</v>
      </c>
      <c r="H578" s="61"/>
      <c r="I578" s="60">
        <f t="shared" si="244"/>
        <v>54.72</v>
      </c>
      <c r="J578" s="62">
        <f t="shared" si="245"/>
        <v>0</v>
      </c>
      <c r="K578" s="281">
        <f t="shared" si="246"/>
        <v>6019.2</v>
      </c>
      <c r="L578" s="62">
        <f t="shared" si="247"/>
        <v>0</v>
      </c>
    </row>
    <row r="579" spans="1:12">
      <c r="A579" s="20">
        <v>0</v>
      </c>
      <c r="B579" s="6" t="s">
        <v>423</v>
      </c>
      <c r="C579" s="6" t="s">
        <v>2670</v>
      </c>
      <c r="D579" s="6" t="s">
        <v>58</v>
      </c>
      <c r="E579" s="48" t="s">
        <v>225</v>
      </c>
      <c r="F579" s="33">
        <v>47.91</v>
      </c>
      <c r="G579" s="5">
        <f t="shared" si="243"/>
        <v>5270.1</v>
      </c>
      <c r="H579" s="61"/>
      <c r="I579" s="60">
        <f t="shared" si="244"/>
        <v>47.91</v>
      </c>
      <c r="J579" s="62">
        <f t="shared" si="245"/>
        <v>0</v>
      </c>
      <c r="K579" s="281">
        <f t="shared" si="246"/>
        <v>5270.1</v>
      </c>
      <c r="L579" s="62">
        <f t="shared" si="247"/>
        <v>0</v>
      </c>
    </row>
    <row r="580" spans="1:12">
      <c r="A580" s="20">
        <v>0</v>
      </c>
      <c r="B580" s="6" t="s">
        <v>424</v>
      </c>
      <c r="C580" s="6" t="s">
        <v>2670</v>
      </c>
      <c r="D580" s="6" t="s">
        <v>61</v>
      </c>
      <c r="E580" s="48" t="s">
        <v>225</v>
      </c>
      <c r="F580" s="33">
        <v>42.39</v>
      </c>
      <c r="G580" s="5">
        <f t="shared" si="243"/>
        <v>4662.8999999999996</v>
      </c>
      <c r="H580" s="61"/>
      <c r="I580" s="60">
        <f t="shared" si="244"/>
        <v>42.39</v>
      </c>
      <c r="J580" s="62">
        <f t="shared" si="245"/>
        <v>0</v>
      </c>
      <c r="K580" s="281">
        <f t="shared" si="246"/>
        <v>4662.8999999999996</v>
      </c>
      <c r="L580" s="62">
        <f t="shared" si="247"/>
        <v>0</v>
      </c>
    </row>
    <row r="581" spans="1:12">
      <c r="A581" s="20">
        <v>0</v>
      </c>
      <c r="B581" s="6" t="s">
        <v>425</v>
      </c>
      <c r="C581" s="6" t="s">
        <v>2670</v>
      </c>
      <c r="D581" s="6" t="s">
        <v>63</v>
      </c>
      <c r="E581" s="48" t="s">
        <v>225</v>
      </c>
      <c r="F581" s="33">
        <v>42.39</v>
      </c>
      <c r="G581" s="5">
        <f t="shared" si="243"/>
        <v>4662.8999999999996</v>
      </c>
      <c r="H581" s="61"/>
      <c r="I581" s="60">
        <f t="shared" si="244"/>
        <v>42.39</v>
      </c>
      <c r="J581" s="62">
        <f t="shared" si="245"/>
        <v>0</v>
      </c>
      <c r="K581" s="281">
        <f t="shared" si="246"/>
        <v>4662.8999999999996</v>
      </c>
      <c r="L581" s="62">
        <f t="shared" si="247"/>
        <v>0</v>
      </c>
    </row>
    <row r="582" spans="1:12">
      <c r="A582" s="20">
        <v>0</v>
      </c>
      <c r="B582" s="6" t="s">
        <v>426</v>
      </c>
      <c r="C582" s="6" t="s">
        <v>2670</v>
      </c>
      <c r="D582" s="6" t="s">
        <v>65</v>
      </c>
      <c r="E582" s="48" t="s">
        <v>225</v>
      </c>
      <c r="F582" s="33">
        <v>42.39</v>
      </c>
      <c r="G582" s="5">
        <f t="shared" si="243"/>
        <v>4662.8999999999996</v>
      </c>
      <c r="H582" s="61"/>
      <c r="I582" s="60">
        <f t="shared" si="244"/>
        <v>42.39</v>
      </c>
      <c r="J582" s="62">
        <f t="shared" si="245"/>
        <v>0</v>
      </c>
      <c r="K582" s="281">
        <f t="shared" si="246"/>
        <v>4662.8999999999996</v>
      </c>
      <c r="L582" s="62">
        <f t="shared" si="247"/>
        <v>0</v>
      </c>
    </row>
    <row r="583" spans="1:12">
      <c r="A583" s="20">
        <v>0</v>
      </c>
      <c r="B583" s="6" t="s">
        <v>427</v>
      </c>
      <c r="C583" s="6" t="s">
        <v>2670</v>
      </c>
      <c r="D583" s="6" t="s">
        <v>67</v>
      </c>
      <c r="E583" s="48" t="s">
        <v>225</v>
      </c>
      <c r="F583" s="33">
        <v>40.299999999999997</v>
      </c>
      <c r="G583" s="5">
        <f t="shared" si="243"/>
        <v>4433</v>
      </c>
      <c r="H583" s="61"/>
      <c r="I583" s="60">
        <f t="shared" si="244"/>
        <v>40.299999999999997</v>
      </c>
      <c r="J583" s="62">
        <f t="shared" si="245"/>
        <v>0</v>
      </c>
      <c r="K583" s="281">
        <f t="shared" si="246"/>
        <v>4433</v>
      </c>
      <c r="L583" s="62">
        <f t="shared" si="247"/>
        <v>0</v>
      </c>
    </row>
    <row r="584" spans="1:12">
      <c r="A584" s="20">
        <v>0</v>
      </c>
      <c r="B584" s="6" t="s">
        <v>428</v>
      </c>
      <c r="C584" s="6" t="s">
        <v>2670</v>
      </c>
      <c r="D584" s="6" t="s">
        <v>69</v>
      </c>
      <c r="E584" s="48" t="s">
        <v>225</v>
      </c>
      <c r="F584" s="33">
        <v>40.299999999999997</v>
      </c>
      <c r="G584" s="5">
        <f t="shared" si="243"/>
        <v>4433</v>
      </c>
      <c r="H584" s="61"/>
      <c r="I584" s="60">
        <f t="shared" si="244"/>
        <v>40.299999999999997</v>
      </c>
      <c r="J584" s="62">
        <f t="shared" si="245"/>
        <v>0</v>
      </c>
      <c r="K584" s="281">
        <f t="shared" si="246"/>
        <v>4433</v>
      </c>
      <c r="L584" s="62">
        <f t="shared" si="247"/>
        <v>0</v>
      </c>
    </row>
    <row r="585" spans="1:12">
      <c r="A585" s="20">
        <v>0</v>
      </c>
      <c r="B585" s="6" t="s">
        <v>429</v>
      </c>
      <c r="C585" s="6" t="s">
        <v>2670</v>
      </c>
      <c r="D585" s="6" t="s">
        <v>71</v>
      </c>
      <c r="E585" s="48" t="s">
        <v>225</v>
      </c>
      <c r="F585" s="33">
        <v>40.299999999999997</v>
      </c>
      <c r="G585" s="5">
        <f t="shared" si="243"/>
        <v>4433</v>
      </c>
      <c r="H585" s="61"/>
      <c r="I585" s="60">
        <f t="shared" si="244"/>
        <v>40.299999999999997</v>
      </c>
      <c r="J585" s="62">
        <f t="shared" si="245"/>
        <v>0</v>
      </c>
      <c r="K585" s="281">
        <f t="shared" si="246"/>
        <v>4433</v>
      </c>
      <c r="L585" s="62">
        <f t="shared" si="247"/>
        <v>0</v>
      </c>
    </row>
    <row r="586" spans="1:12">
      <c r="A586" s="20">
        <v>0</v>
      </c>
      <c r="B586" s="6" t="s">
        <v>430</v>
      </c>
      <c r="C586" s="6" t="s">
        <v>2670</v>
      </c>
      <c r="D586" s="6" t="s">
        <v>73</v>
      </c>
      <c r="E586" s="48" t="s">
        <v>225</v>
      </c>
      <c r="F586" s="33">
        <v>40.299999999999997</v>
      </c>
      <c r="G586" s="5">
        <f t="shared" si="243"/>
        <v>4433</v>
      </c>
      <c r="H586" s="61"/>
      <c r="I586" s="60">
        <f t="shared" si="244"/>
        <v>40.299999999999997</v>
      </c>
      <c r="J586" s="62">
        <f t="shared" si="245"/>
        <v>0</v>
      </c>
      <c r="K586" s="281">
        <f t="shared" si="246"/>
        <v>4433</v>
      </c>
      <c r="L586" s="62">
        <f t="shared" si="247"/>
        <v>0</v>
      </c>
    </row>
    <row r="587" spans="1:12">
      <c r="A587" s="20">
        <v>0</v>
      </c>
      <c r="B587" s="6" t="s">
        <v>431</v>
      </c>
      <c r="C587" s="6" t="s">
        <v>2670</v>
      </c>
      <c r="D587" s="6" t="s">
        <v>75</v>
      </c>
      <c r="E587" s="48" t="s">
        <v>225</v>
      </c>
      <c r="F587" s="33">
        <v>40.299999999999997</v>
      </c>
      <c r="G587" s="5">
        <f t="shared" si="243"/>
        <v>4433</v>
      </c>
      <c r="H587" s="61"/>
      <c r="I587" s="60">
        <f t="shared" si="244"/>
        <v>40.299999999999997</v>
      </c>
      <c r="J587" s="62">
        <f t="shared" si="245"/>
        <v>0</v>
      </c>
      <c r="K587" s="281">
        <f t="shared" si="246"/>
        <v>4433</v>
      </c>
      <c r="L587" s="62">
        <f t="shared" si="247"/>
        <v>0</v>
      </c>
    </row>
    <row r="588" spans="1:12">
      <c r="A588" s="20">
        <v>0</v>
      </c>
      <c r="B588" s="6" t="s">
        <v>432</v>
      </c>
      <c r="C588" s="6" t="s">
        <v>2670</v>
      </c>
      <c r="D588" s="6" t="s">
        <v>77</v>
      </c>
      <c r="E588" s="48" t="s">
        <v>225</v>
      </c>
      <c r="F588" s="33">
        <v>40.299999999999997</v>
      </c>
      <c r="G588" s="5">
        <f t="shared" si="243"/>
        <v>4433</v>
      </c>
      <c r="H588" s="61"/>
      <c r="I588" s="60">
        <f t="shared" si="244"/>
        <v>40.299999999999997</v>
      </c>
      <c r="J588" s="62">
        <f t="shared" si="245"/>
        <v>0</v>
      </c>
      <c r="K588" s="281">
        <f t="shared" si="246"/>
        <v>4433</v>
      </c>
      <c r="L588" s="62">
        <f t="shared" si="247"/>
        <v>0</v>
      </c>
    </row>
    <row r="589" spans="1:12">
      <c r="A589" s="20">
        <v>0</v>
      </c>
      <c r="B589" s="6" t="s">
        <v>433</v>
      </c>
      <c r="C589" s="32" t="s">
        <v>2670</v>
      </c>
      <c r="D589" s="32" t="s">
        <v>79</v>
      </c>
      <c r="E589" s="48" t="s">
        <v>225</v>
      </c>
      <c r="F589" s="33">
        <v>40.299999999999997</v>
      </c>
      <c r="G589" s="5">
        <f t="shared" si="243"/>
        <v>4433</v>
      </c>
      <c r="H589" s="61"/>
      <c r="I589" s="60">
        <f t="shared" si="244"/>
        <v>40.299999999999997</v>
      </c>
      <c r="J589" s="62">
        <f t="shared" si="245"/>
        <v>0</v>
      </c>
      <c r="K589" s="281">
        <f t="shared" si="246"/>
        <v>4433</v>
      </c>
      <c r="L589" s="62">
        <f t="shared" si="247"/>
        <v>0</v>
      </c>
    </row>
    <row r="590" spans="1:12">
      <c r="A590" s="20"/>
      <c r="B590" s="6"/>
      <c r="C590" s="32"/>
      <c r="D590" s="32"/>
      <c r="E590" s="48"/>
      <c r="F590" s="33"/>
      <c r="G590" s="33"/>
      <c r="H590" s="61"/>
      <c r="I590" s="60"/>
      <c r="J590" s="62"/>
      <c r="K590" s="281"/>
      <c r="L590" s="62"/>
    </row>
    <row r="591" spans="1:12">
      <c r="A591" s="20">
        <v>0</v>
      </c>
      <c r="B591" s="6" t="s">
        <v>434</v>
      </c>
      <c r="C591" s="32" t="s">
        <v>2671</v>
      </c>
      <c r="D591" s="32" t="s">
        <v>54</v>
      </c>
      <c r="E591" s="48" t="s">
        <v>221</v>
      </c>
      <c r="F591" s="33">
        <v>75.05</v>
      </c>
      <c r="G591" s="7">
        <f t="shared" ref="G591:G599" si="248">ROUND(F591*Курс_EUR,2)</f>
        <v>8255.5</v>
      </c>
      <c r="H591" s="61"/>
      <c r="I591" s="60">
        <f t="shared" ref="I591:I599" si="249">F591*(1-Скидка_SUNMIGHT)</f>
        <v>75.05</v>
      </c>
      <c r="J591" s="62">
        <f t="shared" ref="J591:J599" si="250">I591*H591</f>
        <v>0</v>
      </c>
      <c r="K591" s="281">
        <f t="shared" ref="K591:K599" si="251">G591*(1-Скидка_SUNMIGHT)</f>
        <v>8255.5</v>
      </c>
      <c r="L591" s="62">
        <f t="shared" ref="L591:L599" si="252">H591*K591</f>
        <v>0</v>
      </c>
    </row>
    <row r="592" spans="1:12">
      <c r="A592" s="20">
        <v>0</v>
      </c>
      <c r="B592" s="6" t="s">
        <v>435</v>
      </c>
      <c r="C592" s="32" t="s">
        <v>2671</v>
      </c>
      <c r="D592" s="32" t="s">
        <v>56</v>
      </c>
      <c r="E592" s="48" t="s">
        <v>225</v>
      </c>
      <c r="F592" s="33">
        <v>70.73</v>
      </c>
      <c r="G592" s="5">
        <f t="shared" si="248"/>
        <v>7780.3</v>
      </c>
      <c r="H592" s="61"/>
      <c r="I592" s="60">
        <f t="shared" si="249"/>
        <v>70.73</v>
      </c>
      <c r="J592" s="62">
        <f t="shared" si="250"/>
        <v>0</v>
      </c>
      <c r="K592" s="281">
        <f t="shared" si="251"/>
        <v>7780.3</v>
      </c>
      <c r="L592" s="62">
        <f t="shared" si="252"/>
        <v>0</v>
      </c>
    </row>
    <row r="593" spans="1:12">
      <c r="A593" s="20">
        <v>0</v>
      </c>
      <c r="B593" s="6" t="s">
        <v>436</v>
      </c>
      <c r="C593" s="32" t="s">
        <v>2671</v>
      </c>
      <c r="D593" s="32" t="s">
        <v>58</v>
      </c>
      <c r="E593" s="48" t="s">
        <v>225</v>
      </c>
      <c r="F593" s="33">
        <v>59.36</v>
      </c>
      <c r="G593" s="5">
        <f t="shared" si="248"/>
        <v>6529.6</v>
      </c>
      <c r="H593" s="61"/>
      <c r="I593" s="60">
        <f t="shared" si="249"/>
        <v>59.36</v>
      </c>
      <c r="J593" s="62">
        <f t="shared" si="250"/>
        <v>0</v>
      </c>
      <c r="K593" s="281">
        <f t="shared" si="251"/>
        <v>6529.6</v>
      </c>
      <c r="L593" s="62">
        <f t="shared" si="252"/>
        <v>0</v>
      </c>
    </row>
    <row r="594" spans="1:12">
      <c r="A594" s="20">
        <v>0</v>
      </c>
      <c r="B594" s="6" t="s">
        <v>437</v>
      </c>
      <c r="C594" s="32" t="s">
        <v>2671</v>
      </c>
      <c r="D594" s="32" t="s">
        <v>61</v>
      </c>
      <c r="E594" s="48" t="s">
        <v>225</v>
      </c>
      <c r="F594" s="33">
        <v>51.3</v>
      </c>
      <c r="G594" s="5">
        <f t="shared" si="248"/>
        <v>5643</v>
      </c>
      <c r="H594" s="61"/>
      <c r="I594" s="60">
        <f t="shared" si="249"/>
        <v>51.3</v>
      </c>
      <c r="J594" s="62">
        <f t="shared" si="250"/>
        <v>0</v>
      </c>
      <c r="K594" s="281">
        <f t="shared" si="251"/>
        <v>5643</v>
      </c>
      <c r="L594" s="62">
        <f t="shared" si="252"/>
        <v>0</v>
      </c>
    </row>
    <row r="595" spans="1:12">
      <c r="A595" s="20">
        <v>0</v>
      </c>
      <c r="B595" s="6" t="s">
        <v>438</v>
      </c>
      <c r="C595" s="32" t="s">
        <v>2671</v>
      </c>
      <c r="D595" s="32" t="s">
        <v>63</v>
      </c>
      <c r="E595" s="48" t="s">
        <v>225</v>
      </c>
      <c r="F595" s="33">
        <v>51.3</v>
      </c>
      <c r="G595" s="5">
        <f t="shared" si="248"/>
        <v>5643</v>
      </c>
      <c r="H595" s="61"/>
      <c r="I595" s="60">
        <f t="shared" si="249"/>
        <v>51.3</v>
      </c>
      <c r="J595" s="62">
        <f t="shared" si="250"/>
        <v>0</v>
      </c>
      <c r="K595" s="281">
        <f t="shared" si="251"/>
        <v>5643</v>
      </c>
      <c r="L595" s="62">
        <f t="shared" si="252"/>
        <v>0</v>
      </c>
    </row>
    <row r="596" spans="1:12">
      <c r="A596" s="20">
        <v>0</v>
      </c>
      <c r="B596" s="6" t="s">
        <v>439</v>
      </c>
      <c r="C596" s="32" t="s">
        <v>2671</v>
      </c>
      <c r="D596" s="32" t="s">
        <v>67</v>
      </c>
      <c r="E596" s="48" t="s">
        <v>225</v>
      </c>
      <c r="F596" s="33">
        <v>48.23</v>
      </c>
      <c r="G596" s="5">
        <f t="shared" si="248"/>
        <v>5305.3</v>
      </c>
      <c r="H596" s="61"/>
      <c r="I596" s="60">
        <f t="shared" si="249"/>
        <v>48.23</v>
      </c>
      <c r="J596" s="62">
        <f t="shared" si="250"/>
        <v>0</v>
      </c>
      <c r="K596" s="281">
        <f t="shared" si="251"/>
        <v>5305.3</v>
      </c>
      <c r="L596" s="62">
        <f t="shared" si="252"/>
        <v>0</v>
      </c>
    </row>
    <row r="597" spans="1:12">
      <c r="A597" s="20">
        <v>0</v>
      </c>
      <c r="B597" s="6" t="s">
        <v>440</v>
      </c>
      <c r="C597" s="32" t="s">
        <v>2671</v>
      </c>
      <c r="D597" s="32" t="s">
        <v>71</v>
      </c>
      <c r="E597" s="48" t="s">
        <v>225</v>
      </c>
      <c r="F597" s="33">
        <v>48.23</v>
      </c>
      <c r="G597" s="5">
        <f t="shared" si="248"/>
        <v>5305.3</v>
      </c>
      <c r="H597" s="61"/>
      <c r="I597" s="60">
        <f t="shared" si="249"/>
        <v>48.23</v>
      </c>
      <c r="J597" s="62">
        <f t="shared" si="250"/>
        <v>0</v>
      </c>
      <c r="K597" s="281">
        <f t="shared" si="251"/>
        <v>5305.3</v>
      </c>
      <c r="L597" s="62">
        <f t="shared" si="252"/>
        <v>0</v>
      </c>
    </row>
    <row r="598" spans="1:12">
      <c r="A598" s="20">
        <v>0</v>
      </c>
      <c r="B598" s="6" t="s">
        <v>441</v>
      </c>
      <c r="C598" s="32" t="s">
        <v>2671</v>
      </c>
      <c r="D598" s="32" t="s">
        <v>75</v>
      </c>
      <c r="E598" s="48" t="s">
        <v>225</v>
      </c>
      <c r="F598" s="33">
        <v>48.23</v>
      </c>
      <c r="G598" s="5">
        <f t="shared" si="248"/>
        <v>5305.3</v>
      </c>
      <c r="H598" s="61"/>
      <c r="I598" s="60">
        <f t="shared" si="249"/>
        <v>48.23</v>
      </c>
      <c r="J598" s="62">
        <f t="shared" si="250"/>
        <v>0</v>
      </c>
      <c r="K598" s="281">
        <f t="shared" si="251"/>
        <v>5305.3</v>
      </c>
      <c r="L598" s="62">
        <f t="shared" si="252"/>
        <v>0</v>
      </c>
    </row>
    <row r="599" spans="1:12">
      <c r="A599" s="20">
        <v>0</v>
      </c>
      <c r="B599" s="6" t="s">
        <v>442</v>
      </c>
      <c r="C599" s="32" t="s">
        <v>2671</v>
      </c>
      <c r="D599" s="32" t="s">
        <v>79</v>
      </c>
      <c r="E599" s="48" t="s">
        <v>225</v>
      </c>
      <c r="F599" s="33">
        <v>48.23</v>
      </c>
      <c r="G599" s="5">
        <f t="shared" si="248"/>
        <v>5305.3</v>
      </c>
      <c r="H599" s="61"/>
      <c r="I599" s="60">
        <f t="shared" si="249"/>
        <v>48.23</v>
      </c>
      <c r="J599" s="62">
        <f t="shared" si="250"/>
        <v>0</v>
      </c>
      <c r="K599" s="281">
        <f t="shared" si="251"/>
        <v>5305.3</v>
      </c>
      <c r="L599" s="62">
        <f t="shared" si="252"/>
        <v>0</v>
      </c>
    </row>
    <row r="600" spans="1:12">
      <c r="A600" s="20"/>
      <c r="B600" s="6"/>
      <c r="C600" s="32"/>
      <c r="D600" s="32"/>
      <c r="E600" s="48"/>
      <c r="F600" s="33"/>
      <c r="G600" s="33"/>
      <c r="H600" s="61"/>
      <c r="I600" s="60"/>
      <c r="J600" s="62"/>
      <c r="K600" s="281"/>
      <c r="L600" s="62"/>
    </row>
    <row r="601" spans="1:12">
      <c r="A601" s="20">
        <v>0</v>
      </c>
      <c r="B601" s="6" t="s">
        <v>443</v>
      </c>
      <c r="C601" s="32" t="s">
        <v>2672</v>
      </c>
      <c r="D601" s="32" t="s">
        <v>56</v>
      </c>
      <c r="E601" s="48" t="s">
        <v>221</v>
      </c>
      <c r="F601" s="33">
        <v>49.18</v>
      </c>
      <c r="G601" s="7">
        <f t="shared" ref="G601:G614" si="253">ROUND(F601*Курс_EUR,2)</f>
        <v>5409.8</v>
      </c>
      <c r="H601" s="61"/>
      <c r="I601" s="60">
        <f t="shared" ref="I601:I614" si="254">F601*(1-Скидка_SUNMIGHT)</f>
        <v>49.18</v>
      </c>
      <c r="J601" s="62">
        <f t="shared" ref="J601:J614" si="255">I601*H601</f>
        <v>0</v>
      </c>
      <c r="K601" s="281">
        <f t="shared" ref="K601:K614" si="256">G601*(1-Скидка_SUNMIGHT)</f>
        <v>5409.8</v>
      </c>
      <c r="L601" s="62">
        <f t="shared" ref="L601:L614" si="257">H601*K601</f>
        <v>0</v>
      </c>
    </row>
    <row r="602" spans="1:12">
      <c r="A602" s="20">
        <v>0</v>
      </c>
      <c r="B602" s="6" t="s">
        <v>444</v>
      </c>
      <c r="C602" s="32" t="s">
        <v>2672</v>
      </c>
      <c r="D602" s="32" t="s">
        <v>58</v>
      </c>
      <c r="E602" s="48" t="s">
        <v>221</v>
      </c>
      <c r="F602" s="33">
        <v>47.91</v>
      </c>
      <c r="G602" s="5">
        <f t="shared" si="253"/>
        <v>5270.1</v>
      </c>
      <c r="H602" s="61"/>
      <c r="I602" s="60">
        <f t="shared" si="254"/>
        <v>47.91</v>
      </c>
      <c r="J602" s="62">
        <f t="shared" si="255"/>
        <v>0</v>
      </c>
      <c r="K602" s="281">
        <f t="shared" si="256"/>
        <v>5270.1</v>
      </c>
      <c r="L602" s="62">
        <f t="shared" si="257"/>
        <v>0</v>
      </c>
    </row>
    <row r="603" spans="1:12">
      <c r="A603" s="20">
        <v>0</v>
      </c>
      <c r="B603" s="6" t="s">
        <v>445</v>
      </c>
      <c r="C603" s="32" t="s">
        <v>2672</v>
      </c>
      <c r="D603" s="32" t="s">
        <v>61</v>
      </c>
      <c r="E603" s="48" t="s">
        <v>221</v>
      </c>
      <c r="F603" s="33">
        <v>47.29</v>
      </c>
      <c r="G603" s="5">
        <f t="shared" si="253"/>
        <v>5201.8999999999996</v>
      </c>
      <c r="H603" s="61"/>
      <c r="I603" s="60">
        <f t="shared" si="254"/>
        <v>47.29</v>
      </c>
      <c r="J603" s="62">
        <f t="shared" si="255"/>
        <v>0</v>
      </c>
      <c r="K603" s="281">
        <f t="shared" si="256"/>
        <v>5201.8999999999996</v>
      </c>
      <c r="L603" s="62">
        <f t="shared" si="257"/>
        <v>0</v>
      </c>
    </row>
    <row r="604" spans="1:12">
      <c r="A604" s="20">
        <v>0</v>
      </c>
      <c r="B604" s="6" t="s">
        <v>446</v>
      </c>
      <c r="C604" s="32" t="s">
        <v>2672</v>
      </c>
      <c r="D604" s="32" t="s">
        <v>63</v>
      </c>
      <c r="E604" s="48" t="s">
        <v>221</v>
      </c>
      <c r="F604" s="33">
        <v>47.29</v>
      </c>
      <c r="G604" s="5">
        <f t="shared" si="253"/>
        <v>5201.8999999999996</v>
      </c>
      <c r="H604" s="61"/>
      <c r="I604" s="60">
        <f t="shared" si="254"/>
        <v>47.29</v>
      </c>
      <c r="J604" s="62">
        <f t="shared" si="255"/>
        <v>0</v>
      </c>
      <c r="K604" s="281">
        <f t="shared" si="256"/>
        <v>5201.8999999999996</v>
      </c>
      <c r="L604" s="62">
        <f t="shared" si="257"/>
        <v>0</v>
      </c>
    </row>
    <row r="605" spans="1:12">
      <c r="A605" s="20">
        <v>0</v>
      </c>
      <c r="B605" s="6" t="s">
        <v>447</v>
      </c>
      <c r="C605" s="32" t="s">
        <v>2672</v>
      </c>
      <c r="D605" s="32" t="s">
        <v>65</v>
      </c>
      <c r="E605" s="48" t="s">
        <v>221</v>
      </c>
      <c r="F605" s="33">
        <v>43.25</v>
      </c>
      <c r="G605" s="5">
        <f t="shared" si="253"/>
        <v>4757.5</v>
      </c>
      <c r="H605" s="61"/>
      <c r="I605" s="60">
        <f t="shared" si="254"/>
        <v>43.25</v>
      </c>
      <c r="J605" s="62">
        <f t="shared" si="255"/>
        <v>0</v>
      </c>
      <c r="K605" s="281">
        <f t="shared" si="256"/>
        <v>4757.5</v>
      </c>
      <c r="L605" s="62">
        <f t="shared" si="257"/>
        <v>0</v>
      </c>
    </row>
    <row r="606" spans="1:12">
      <c r="A606" s="20">
        <v>0</v>
      </c>
      <c r="B606" s="6" t="s">
        <v>448</v>
      </c>
      <c r="C606" s="32" t="s">
        <v>2672</v>
      </c>
      <c r="D606" s="32" t="s">
        <v>67</v>
      </c>
      <c r="E606" s="48" t="s">
        <v>221</v>
      </c>
      <c r="F606" s="33">
        <v>43.25</v>
      </c>
      <c r="G606" s="5">
        <f t="shared" si="253"/>
        <v>4757.5</v>
      </c>
      <c r="H606" s="61"/>
      <c r="I606" s="60">
        <f t="shared" si="254"/>
        <v>43.25</v>
      </c>
      <c r="J606" s="62">
        <f t="shared" si="255"/>
        <v>0</v>
      </c>
      <c r="K606" s="281">
        <f t="shared" si="256"/>
        <v>4757.5</v>
      </c>
      <c r="L606" s="62">
        <f t="shared" si="257"/>
        <v>0</v>
      </c>
    </row>
    <row r="607" spans="1:12">
      <c r="A607" s="20">
        <v>0</v>
      </c>
      <c r="B607" s="6" t="s">
        <v>449</v>
      </c>
      <c r="C607" s="32" t="s">
        <v>2672</v>
      </c>
      <c r="D607" s="32" t="s">
        <v>71</v>
      </c>
      <c r="E607" s="48" t="s">
        <v>221</v>
      </c>
      <c r="F607" s="33">
        <v>43.25</v>
      </c>
      <c r="G607" s="5">
        <f t="shared" si="253"/>
        <v>4757.5</v>
      </c>
      <c r="H607" s="61"/>
      <c r="I607" s="60">
        <f t="shared" si="254"/>
        <v>43.25</v>
      </c>
      <c r="J607" s="62">
        <f t="shared" si="255"/>
        <v>0</v>
      </c>
      <c r="K607" s="281">
        <f t="shared" si="256"/>
        <v>4757.5</v>
      </c>
      <c r="L607" s="62">
        <f t="shared" si="257"/>
        <v>0</v>
      </c>
    </row>
    <row r="608" spans="1:12">
      <c r="A608" s="20">
        <v>0</v>
      </c>
      <c r="B608" s="6" t="s">
        <v>450</v>
      </c>
      <c r="C608" s="32" t="s">
        <v>2672</v>
      </c>
      <c r="D608" s="32" t="s">
        <v>75</v>
      </c>
      <c r="E608" s="48" t="s">
        <v>221</v>
      </c>
      <c r="F608" s="33">
        <v>43.25</v>
      </c>
      <c r="G608" s="5">
        <f t="shared" si="253"/>
        <v>4757.5</v>
      </c>
      <c r="H608" s="61"/>
      <c r="I608" s="60">
        <f t="shared" si="254"/>
        <v>43.25</v>
      </c>
      <c r="J608" s="62">
        <f t="shared" si="255"/>
        <v>0</v>
      </c>
      <c r="K608" s="281">
        <f t="shared" si="256"/>
        <v>4757.5</v>
      </c>
      <c r="L608" s="62">
        <f t="shared" si="257"/>
        <v>0</v>
      </c>
    </row>
    <row r="609" spans="1:12">
      <c r="A609" s="20">
        <v>0</v>
      </c>
      <c r="B609" s="6" t="s">
        <v>451</v>
      </c>
      <c r="C609" s="32" t="s">
        <v>2672</v>
      </c>
      <c r="D609" s="32" t="s">
        <v>79</v>
      </c>
      <c r="E609" s="48" t="s">
        <v>221</v>
      </c>
      <c r="F609" s="33">
        <v>43.25</v>
      </c>
      <c r="G609" s="5">
        <f t="shared" si="253"/>
        <v>4757.5</v>
      </c>
      <c r="H609" s="61"/>
      <c r="I609" s="60">
        <f t="shared" si="254"/>
        <v>43.25</v>
      </c>
      <c r="J609" s="62">
        <f t="shared" si="255"/>
        <v>0</v>
      </c>
      <c r="K609" s="281">
        <f t="shared" si="256"/>
        <v>4757.5</v>
      </c>
      <c r="L609" s="62">
        <f t="shared" si="257"/>
        <v>0</v>
      </c>
    </row>
    <row r="610" spans="1:12">
      <c r="A610" s="20">
        <v>0</v>
      </c>
      <c r="B610" s="6" t="s">
        <v>452</v>
      </c>
      <c r="C610" s="32" t="s">
        <v>2672</v>
      </c>
      <c r="D610" s="32" t="s">
        <v>81</v>
      </c>
      <c r="E610" s="48" t="s">
        <v>221</v>
      </c>
      <c r="F610" s="33">
        <v>43.25</v>
      </c>
      <c r="G610" s="5">
        <f t="shared" si="253"/>
        <v>4757.5</v>
      </c>
      <c r="H610" s="61"/>
      <c r="I610" s="60">
        <f t="shared" si="254"/>
        <v>43.25</v>
      </c>
      <c r="J610" s="62">
        <f t="shared" si="255"/>
        <v>0</v>
      </c>
      <c r="K610" s="281">
        <f t="shared" si="256"/>
        <v>4757.5</v>
      </c>
      <c r="L610" s="62">
        <f t="shared" si="257"/>
        <v>0</v>
      </c>
    </row>
    <row r="611" spans="1:12">
      <c r="A611" s="20">
        <v>0</v>
      </c>
      <c r="B611" s="6" t="s">
        <v>453</v>
      </c>
      <c r="C611" s="32" t="s">
        <v>2672</v>
      </c>
      <c r="D611" s="32" t="s">
        <v>83</v>
      </c>
      <c r="E611" s="48" t="s">
        <v>221</v>
      </c>
      <c r="F611" s="33">
        <v>43.25</v>
      </c>
      <c r="G611" s="5">
        <f t="shared" si="253"/>
        <v>4757.5</v>
      </c>
      <c r="H611" s="61"/>
      <c r="I611" s="60">
        <f t="shared" si="254"/>
        <v>43.25</v>
      </c>
      <c r="J611" s="62">
        <f t="shared" si="255"/>
        <v>0</v>
      </c>
      <c r="K611" s="281">
        <f t="shared" si="256"/>
        <v>4757.5</v>
      </c>
      <c r="L611" s="62">
        <f t="shared" si="257"/>
        <v>0</v>
      </c>
    </row>
    <row r="612" spans="1:12">
      <c r="A612" s="20">
        <v>0</v>
      </c>
      <c r="B612" s="6" t="s">
        <v>3312</v>
      </c>
      <c r="C612" s="32" t="s">
        <v>3075</v>
      </c>
      <c r="D612" s="32" t="s">
        <v>84</v>
      </c>
      <c r="E612" s="48" t="s">
        <v>221</v>
      </c>
      <c r="F612" s="33">
        <v>43.98</v>
      </c>
      <c r="G612" s="5">
        <f t="shared" si="253"/>
        <v>4837.8</v>
      </c>
      <c r="H612" s="61"/>
      <c r="I612" s="60">
        <f t="shared" si="254"/>
        <v>43.98</v>
      </c>
      <c r="J612" s="62">
        <f t="shared" si="255"/>
        <v>0</v>
      </c>
      <c r="K612" s="281">
        <f t="shared" si="256"/>
        <v>4837.8</v>
      </c>
      <c r="L612" s="62">
        <f t="shared" si="257"/>
        <v>0</v>
      </c>
    </row>
    <row r="613" spans="1:12">
      <c r="A613" s="20">
        <v>0</v>
      </c>
      <c r="B613" s="6" t="s">
        <v>3313</v>
      </c>
      <c r="C613" s="32" t="s">
        <v>3075</v>
      </c>
      <c r="D613" s="32" t="s">
        <v>85</v>
      </c>
      <c r="E613" s="48" t="s">
        <v>221</v>
      </c>
      <c r="F613" s="33">
        <v>49.65</v>
      </c>
      <c r="G613" s="5">
        <f t="shared" si="253"/>
        <v>5461.5</v>
      </c>
      <c r="H613" s="61"/>
      <c r="I613" s="60">
        <f t="shared" si="254"/>
        <v>49.65</v>
      </c>
      <c r="J613" s="62">
        <f t="shared" si="255"/>
        <v>0</v>
      </c>
      <c r="K613" s="281">
        <f t="shared" si="256"/>
        <v>5461.5</v>
      </c>
      <c r="L613" s="62">
        <f t="shared" si="257"/>
        <v>0</v>
      </c>
    </row>
    <row r="614" spans="1:12">
      <c r="A614" s="20">
        <v>0</v>
      </c>
      <c r="B614" s="6" t="s">
        <v>3314</v>
      </c>
      <c r="C614" s="32" t="s">
        <v>3075</v>
      </c>
      <c r="D614" s="32" t="s">
        <v>86</v>
      </c>
      <c r="E614" s="48" t="s">
        <v>221</v>
      </c>
      <c r="F614" s="33">
        <v>49.65</v>
      </c>
      <c r="G614" s="5">
        <f t="shared" si="253"/>
        <v>5461.5</v>
      </c>
      <c r="H614" s="61"/>
      <c r="I614" s="60">
        <f t="shared" si="254"/>
        <v>49.65</v>
      </c>
      <c r="J614" s="62">
        <f t="shared" si="255"/>
        <v>0</v>
      </c>
      <c r="K614" s="281">
        <f t="shared" si="256"/>
        <v>5461.5</v>
      </c>
      <c r="L614" s="62">
        <f t="shared" si="257"/>
        <v>0</v>
      </c>
    </row>
    <row r="615" spans="1:12" ht="12.75" thickBot="1">
      <c r="A615" s="20"/>
      <c r="B615" s="6"/>
      <c r="C615" s="32"/>
      <c r="D615" s="32"/>
      <c r="E615" s="48"/>
      <c r="F615" s="33"/>
      <c r="G615" s="33"/>
      <c r="H615" s="61"/>
      <c r="I615" s="60"/>
      <c r="J615" s="62"/>
      <c r="K615" s="281"/>
      <c r="L615" s="62"/>
    </row>
    <row r="616" spans="1:12">
      <c r="A616" s="20"/>
      <c r="B616" s="332" t="s">
        <v>4416</v>
      </c>
      <c r="C616" s="333"/>
      <c r="D616" s="333"/>
      <c r="E616" s="333"/>
      <c r="F616" s="333"/>
      <c r="G616" s="258"/>
      <c r="H616" s="61"/>
      <c r="I616" s="60"/>
      <c r="J616" s="62"/>
      <c r="K616" s="281"/>
      <c r="L616" s="62"/>
    </row>
    <row r="617" spans="1:12">
      <c r="A617" s="20"/>
      <c r="B617" s="34" t="s">
        <v>4417</v>
      </c>
      <c r="C617" s="32"/>
      <c r="D617" s="32"/>
      <c r="E617" s="48"/>
      <c r="F617" s="33"/>
      <c r="G617" s="33"/>
      <c r="H617" s="61"/>
      <c r="I617" s="60"/>
      <c r="J617" s="62"/>
      <c r="K617" s="281"/>
      <c r="L617" s="62"/>
    </row>
    <row r="618" spans="1:12">
      <c r="A618" s="20">
        <v>0</v>
      </c>
      <c r="B618" s="6" t="s">
        <v>4892</v>
      </c>
      <c r="C618" s="32" t="s">
        <v>4893</v>
      </c>
      <c r="D618" s="32" t="s">
        <v>58</v>
      </c>
      <c r="E618" s="48" t="s">
        <v>59</v>
      </c>
      <c r="F618" s="33">
        <v>0.28000000000000003</v>
      </c>
      <c r="G618" s="7">
        <f t="shared" ref="G618:G622" si="258">ROUND(F618*Курс_EUR,2)</f>
        <v>30.8</v>
      </c>
      <c r="H618" s="61"/>
      <c r="I618" s="60">
        <f t="shared" ref="I618:I622" si="259">F618*(1-Скидка_SUNMIGHT)</f>
        <v>0.28000000000000003</v>
      </c>
      <c r="J618" s="62">
        <f t="shared" ref="J618:J622" si="260">I618*H618</f>
        <v>0</v>
      </c>
      <c r="K618" s="281">
        <f t="shared" ref="K618:K622" si="261">G618*(1-Скидка_SUNMIGHT)</f>
        <v>30.8</v>
      </c>
      <c r="L618" s="62">
        <f t="shared" ref="L618:L622" si="262">H618*K618</f>
        <v>0</v>
      </c>
    </row>
    <row r="619" spans="1:12">
      <c r="A619" s="20">
        <v>0</v>
      </c>
      <c r="B619" s="6" t="s">
        <v>4894</v>
      </c>
      <c r="C619" s="32" t="s">
        <v>4893</v>
      </c>
      <c r="D619" s="32" t="s">
        <v>63</v>
      </c>
      <c r="E619" s="48" t="s">
        <v>59</v>
      </c>
      <c r="F619" s="33">
        <v>0.25</v>
      </c>
      <c r="G619" s="7">
        <f t="shared" si="258"/>
        <v>27.5</v>
      </c>
      <c r="H619" s="61"/>
      <c r="I619" s="60">
        <f t="shared" si="259"/>
        <v>0.25</v>
      </c>
      <c r="J619" s="62">
        <f t="shared" si="260"/>
        <v>0</v>
      </c>
      <c r="K619" s="281">
        <f t="shared" si="261"/>
        <v>27.5</v>
      </c>
      <c r="L619" s="62">
        <f t="shared" si="262"/>
        <v>0</v>
      </c>
    </row>
    <row r="620" spans="1:12">
      <c r="A620" s="20">
        <v>0</v>
      </c>
      <c r="B620" s="6" t="s">
        <v>4895</v>
      </c>
      <c r="C620" s="32" t="s">
        <v>4893</v>
      </c>
      <c r="D620" s="32" t="s">
        <v>67</v>
      </c>
      <c r="E620" s="48" t="s">
        <v>59</v>
      </c>
      <c r="F620" s="33">
        <v>0.25</v>
      </c>
      <c r="G620" s="7">
        <f t="shared" si="258"/>
        <v>27.5</v>
      </c>
      <c r="H620" s="61"/>
      <c r="I620" s="60">
        <f t="shared" si="259"/>
        <v>0.25</v>
      </c>
      <c r="J620" s="62">
        <f t="shared" si="260"/>
        <v>0</v>
      </c>
      <c r="K620" s="281">
        <f t="shared" si="261"/>
        <v>27.5</v>
      </c>
      <c r="L620" s="62">
        <f t="shared" si="262"/>
        <v>0</v>
      </c>
    </row>
    <row r="621" spans="1:12">
      <c r="A621" s="20">
        <v>0</v>
      </c>
      <c r="B621" s="6" t="s">
        <v>4896</v>
      </c>
      <c r="C621" s="32" t="s">
        <v>4893</v>
      </c>
      <c r="D621" s="32" t="s">
        <v>71</v>
      </c>
      <c r="E621" s="48" t="s">
        <v>59</v>
      </c>
      <c r="F621" s="33">
        <v>0.25</v>
      </c>
      <c r="G621" s="7">
        <f t="shared" si="258"/>
        <v>27.5</v>
      </c>
      <c r="H621" s="61"/>
      <c r="I621" s="60">
        <f t="shared" si="259"/>
        <v>0.25</v>
      </c>
      <c r="J621" s="62">
        <f t="shared" si="260"/>
        <v>0</v>
      </c>
      <c r="K621" s="281">
        <f t="shared" si="261"/>
        <v>27.5</v>
      </c>
      <c r="L621" s="62">
        <f t="shared" si="262"/>
        <v>0</v>
      </c>
    </row>
    <row r="622" spans="1:12">
      <c r="A622" s="20">
        <v>0</v>
      </c>
      <c r="B622" s="6" t="s">
        <v>4897</v>
      </c>
      <c r="C622" s="32" t="s">
        <v>4893</v>
      </c>
      <c r="D622" s="32" t="s">
        <v>75</v>
      </c>
      <c r="E622" s="48" t="s">
        <v>59</v>
      </c>
      <c r="F622" s="33">
        <v>0.25</v>
      </c>
      <c r="G622" s="7">
        <f t="shared" si="258"/>
        <v>27.5</v>
      </c>
      <c r="H622" s="61"/>
      <c r="I622" s="60">
        <f t="shared" si="259"/>
        <v>0.25</v>
      </c>
      <c r="J622" s="62">
        <f t="shared" si="260"/>
        <v>0</v>
      </c>
      <c r="K622" s="281">
        <f t="shared" si="261"/>
        <v>27.5</v>
      </c>
      <c r="L622" s="62">
        <f t="shared" si="262"/>
        <v>0</v>
      </c>
    </row>
    <row r="623" spans="1:12">
      <c r="A623" s="20"/>
      <c r="B623" s="6"/>
      <c r="C623" s="32"/>
      <c r="D623" s="32"/>
      <c r="E623" s="48"/>
      <c r="F623" s="33"/>
      <c r="G623" s="7"/>
      <c r="H623" s="61"/>
      <c r="I623" s="60"/>
      <c r="J623" s="62"/>
      <c r="K623" s="281"/>
      <c r="L623" s="62"/>
    </row>
    <row r="624" spans="1:12">
      <c r="A624" s="20">
        <v>0</v>
      </c>
      <c r="B624" s="6" t="s">
        <v>4418</v>
      </c>
      <c r="C624" s="32" t="s">
        <v>4419</v>
      </c>
      <c r="D624" s="32" t="s">
        <v>58</v>
      </c>
      <c r="E624" s="48" t="s">
        <v>59</v>
      </c>
      <c r="F624" s="33">
        <v>0.31</v>
      </c>
      <c r="G624" s="7">
        <f t="shared" ref="G624:G634" si="263">ROUND(F624*Курс_EUR,2)</f>
        <v>34.1</v>
      </c>
      <c r="H624" s="61"/>
      <c r="I624" s="60">
        <f t="shared" ref="I624:I634" si="264">F624*(1-Скидка_SUNMIGHT)</f>
        <v>0.31</v>
      </c>
      <c r="J624" s="62">
        <f t="shared" ref="J624:J634" si="265">I624*H624</f>
        <v>0</v>
      </c>
      <c r="K624" s="281">
        <f t="shared" ref="K624:K634" si="266">G624*(1-Скидка_SUNMIGHT)</f>
        <v>34.1</v>
      </c>
      <c r="L624" s="62">
        <f t="shared" ref="L624:L634" si="267">H624*K624</f>
        <v>0</v>
      </c>
    </row>
    <row r="625" spans="1:12">
      <c r="A625" s="20">
        <v>0</v>
      </c>
      <c r="B625" s="6" t="s">
        <v>4420</v>
      </c>
      <c r="C625" s="32" t="s">
        <v>4419</v>
      </c>
      <c r="D625" s="32" t="s">
        <v>61</v>
      </c>
      <c r="E625" s="48" t="s">
        <v>59</v>
      </c>
      <c r="F625" s="33">
        <v>0.28000000000000003</v>
      </c>
      <c r="G625" s="5">
        <f t="shared" si="263"/>
        <v>30.8</v>
      </c>
      <c r="H625" s="61"/>
      <c r="I625" s="60">
        <f t="shared" si="264"/>
        <v>0.28000000000000003</v>
      </c>
      <c r="J625" s="62">
        <f t="shared" si="265"/>
        <v>0</v>
      </c>
      <c r="K625" s="281">
        <f t="shared" si="266"/>
        <v>30.8</v>
      </c>
      <c r="L625" s="62">
        <f t="shared" si="267"/>
        <v>0</v>
      </c>
    </row>
    <row r="626" spans="1:12">
      <c r="A626" s="20">
        <v>0</v>
      </c>
      <c r="B626" s="6" t="s">
        <v>4421</v>
      </c>
      <c r="C626" s="32" t="s">
        <v>4419</v>
      </c>
      <c r="D626" s="32" t="s">
        <v>63</v>
      </c>
      <c r="E626" s="48" t="s">
        <v>59</v>
      </c>
      <c r="F626" s="33">
        <v>0.28000000000000003</v>
      </c>
      <c r="G626" s="5">
        <f t="shared" si="263"/>
        <v>30.8</v>
      </c>
      <c r="H626" s="61"/>
      <c r="I626" s="60">
        <f t="shared" si="264"/>
        <v>0.28000000000000003</v>
      </c>
      <c r="J626" s="62">
        <f t="shared" si="265"/>
        <v>0</v>
      </c>
      <c r="K626" s="281">
        <f t="shared" si="266"/>
        <v>30.8</v>
      </c>
      <c r="L626" s="62">
        <f t="shared" si="267"/>
        <v>0</v>
      </c>
    </row>
    <row r="627" spans="1:12">
      <c r="A627" s="20">
        <v>0</v>
      </c>
      <c r="B627" s="6" t="s">
        <v>4422</v>
      </c>
      <c r="C627" s="32" t="s">
        <v>4419</v>
      </c>
      <c r="D627" s="32" t="s">
        <v>65</v>
      </c>
      <c r="E627" s="48" t="s">
        <v>59</v>
      </c>
      <c r="F627" s="33">
        <v>0.28000000000000003</v>
      </c>
      <c r="G627" s="5">
        <f t="shared" si="263"/>
        <v>30.8</v>
      </c>
      <c r="H627" s="61"/>
      <c r="I627" s="60">
        <f t="shared" si="264"/>
        <v>0.28000000000000003</v>
      </c>
      <c r="J627" s="62">
        <f t="shared" si="265"/>
        <v>0</v>
      </c>
      <c r="K627" s="281">
        <f t="shared" si="266"/>
        <v>30.8</v>
      </c>
      <c r="L627" s="62">
        <f t="shared" si="267"/>
        <v>0</v>
      </c>
    </row>
    <row r="628" spans="1:12">
      <c r="A628" s="20">
        <v>0</v>
      </c>
      <c r="B628" s="6" t="s">
        <v>4423</v>
      </c>
      <c r="C628" s="32" t="s">
        <v>4419</v>
      </c>
      <c r="D628" s="32" t="s">
        <v>67</v>
      </c>
      <c r="E628" s="48" t="s">
        <v>59</v>
      </c>
      <c r="F628" s="33">
        <v>0.28000000000000003</v>
      </c>
      <c r="G628" s="5">
        <f t="shared" si="263"/>
        <v>30.8</v>
      </c>
      <c r="H628" s="61"/>
      <c r="I628" s="60">
        <f t="shared" si="264"/>
        <v>0.28000000000000003</v>
      </c>
      <c r="J628" s="62">
        <f t="shared" si="265"/>
        <v>0</v>
      </c>
      <c r="K628" s="281">
        <f t="shared" si="266"/>
        <v>30.8</v>
      </c>
      <c r="L628" s="62">
        <f t="shared" si="267"/>
        <v>0</v>
      </c>
    </row>
    <row r="629" spans="1:12">
      <c r="A629" s="20">
        <v>0</v>
      </c>
      <c r="B629" s="6" t="s">
        <v>4424</v>
      </c>
      <c r="C629" s="32" t="s">
        <v>4419</v>
      </c>
      <c r="D629" s="32" t="s">
        <v>69</v>
      </c>
      <c r="E629" s="48" t="s">
        <v>59</v>
      </c>
      <c r="F629" s="33">
        <v>0.28000000000000003</v>
      </c>
      <c r="G629" s="5">
        <f t="shared" si="263"/>
        <v>30.8</v>
      </c>
      <c r="H629" s="61"/>
      <c r="I629" s="60">
        <f t="shared" si="264"/>
        <v>0.28000000000000003</v>
      </c>
      <c r="J629" s="62">
        <f t="shared" si="265"/>
        <v>0</v>
      </c>
      <c r="K629" s="281">
        <f t="shared" si="266"/>
        <v>30.8</v>
      </c>
      <c r="L629" s="62">
        <f t="shared" si="267"/>
        <v>0</v>
      </c>
    </row>
    <row r="630" spans="1:12">
      <c r="A630" s="20">
        <v>0</v>
      </c>
      <c r="B630" s="6" t="s">
        <v>5224</v>
      </c>
      <c r="C630" s="32" t="s">
        <v>4419</v>
      </c>
      <c r="D630" s="32" t="s">
        <v>73</v>
      </c>
      <c r="E630" s="48" t="s">
        <v>59</v>
      </c>
      <c r="F630" s="33">
        <v>0.28000000000000003</v>
      </c>
      <c r="G630" s="5">
        <f t="shared" ref="G630" si="268">ROUND(F630*Курс_EUR,2)</f>
        <v>30.8</v>
      </c>
      <c r="H630" s="61"/>
      <c r="I630" s="60">
        <f t="shared" ref="I630" si="269">F630*(1-Скидка_SUNMIGHT)</f>
        <v>0.28000000000000003</v>
      </c>
      <c r="J630" s="62">
        <f t="shared" ref="J630" si="270">I630*H630</f>
        <v>0</v>
      </c>
      <c r="K630" s="281">
        <f t="shared" ref="K630" si="271">G630*(1-Скидка_SUNMIGHT)</f>
        <v>30.8</v>
      </c>
      <c r="L630" s="62">
        <f t="shared" ref="L630" si="272">H630*K630</f>
        <v>0</v>
      </c>
    </row>
    <row r="631" spans="1:12">
      <c r="A631" s="20">
        <v>0</v>
      </c>
      <c r="B631" s="6" t="s">
        <v>4425</v>
      </c>
      <c r="C631" s="32" t="s">
        <v>4419</v>
      </c>
      <c r="D631" s="32" t="s">
        <v>71</v>
      </c>
      <c r="E631" s="48" t="s">
        <v>59</v>
      </c>
      <c r="F631" s="33">
        <v>0.28000000000000003</v>
      </c>
      <c r="G631" s="5">
        <f t="shared" si="263"/>
        <v>30.8</v>
      </c>
      <c r="H631" s="61"/>
      <c r="I631" s="60">
        <f t="shared" si="264"/>
        <v>0.28000000000000003</v>
      </c>
      <c r="J631" s="62">
        <f t="shared" si="265"/>
        <v>0</v>
      </c>
      <c r="K631" s="281">
        <f t="shared" si="266"/>
        <v>30.8</v>
      </c>
      <c r="L631" s="62">
        <f t="shared" si="267"/>
        <v>0</v>
      </c>
    </row>
    <row r="632" spans="1:12">
      <c r="A632" s="20">
        <v>0</v>
      </c>
      <c r="B632" s="6" t="s">
        <v>4426</v>
      </c>
      <c r="C632" s="32" t="s">
        <v>4419</v>
      </c>
      <c r="D632" s="32" t="s">
        <v>75</v>
      </c>
      <c r="E632" s="48" t="s">
        <v>59</v>
      </c>
      <c r="F632" s="33">
        <v>0.28000000000000003</v>
      </c>
      <c r="G632" s="5">
        <f t="shared" si="263"/>
        <v>30.8</v>
      </c>
      <c r="H632" s="61"/>
      <c r="I632" s="60">
        <f t="shared" si="264"/>
        <v>0.28000000000000003</v>
      </c>
      <c r="J632" s="62">
        <f t="shared" si="265"/>
        <v>0</v>
      </c>
      <c r="K632" s="281">
        <f t="shared" si="266"/>
        <v>30.8</v>
      </c>
      <c r="L632" s="62">
        <f t="shared" si="267"/>
        <v>0</v>
      </c>
    </row>
    <row r="633" spans="1:12">
      <c r="A633" s="20">
        <v>0</v>
      </c>
      <c r="B633" s="6" t="s">
        <v>4427</v>
      </c>
      <c r="C633" s="32" t="s">
        <v>4419</v>
      </c>
      <c r="D633" s="32" t="s">
        <v>79</v>
      </c>
      <c r="E633" s="48" t="s">
        <v>59</v>
      </c>
      <c r="F633" s="33">
        <v>0.28000000000000003</v>
      </c>
      <c r="G633" s="5">
        <f t="shared" si="263"/>
        <v>30.8</v>
      </c>
      <c r="H633" s="61"/>
      <c r="I633" s="60">
        <f t="shared" si="264"/>
        <v>0.28000000000000003</v>
      </c>
      <c r="J633" s="62">
        <f t="shared" si="265"/>
        <v>0</v>
      </c>
      <c r="K633" s="281">
        <f t="shared" si="266"/>
        <v>30.8</v>
      </c>
      <c r="L633" s="62">
        <f t="shared" si="267"/>
        <v>0</v>
      </c>
    </row>
    <row r="634" spans="1:12">
      <c r="A634" s="20">
        <v>0</v>
      </c>
      <c r="B634" s="6" t="s">
        <v>4428</v>
      </c>
      <c r="C634" s="32" t="s">
        <v>4419</v>
      </c>
      <c r="D634" s="32" t="s">
        <v>81</v>
      </c>
      <c r="E634" s="48" t="s">
        <v>59</v>
      </c>
      <c r="F634" s="33">
        <v>0.28000000000000003</v>
      </c>
      <c r="G634" s="5">
        <f t="shared" si="263"/>
        <v>30.8</v>
      </c>
      <c r="H634" s="61"/>
      <c r="I634" s="60">
        <f t="shared" si="264"/>
        <v>0.28000000000000003</v>
      </c>
      <c r="J634" s="62">
        <f t="shared" si="265"/>
        <v>0</v>
      </c>
      <c r="K634" s="281">
        <f t="shared" si="266"/>
        <v>30.8</v>
      </c>
      <c r="L634" s="62">
        <f t="shared" si="267"/>
        <v>0</v>
      </c>
    </row>
    <row r="635" spans="1:12" ht="12.75" thickBot="1">
      <c r="A635" s="20"/>
      <c r="B635" s="6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32" t="s">
        <v>3133</v>
      </c>
      <c r="C636" s="333"/>
      <c r="D636" s="333"/>
      <c r="E636" s="333"/>
      <c r="F636" s="333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3134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4390</v>
      </c>
      <c r="C638" s="32" t="s">
        <v>2917</v>
      </c>
      <c r="D638" s="32" t="s">
        <v>56</v>
      </c>
      <c r="E638" s="48" t="s">
        <v>52</v>
      </c>
      <c r="F638" s="33">
        <v>0.33</v>
      </c>
      <c r="G638" s="7">
        <f t="shared" ref="G638:G643" si="273">ROUND(F638*Курс_EUR,2)</f>
        <v>36.299999999999997</v>
      </c>
      <c r="H638" s="61"/>
      <c r="I638" s="60">
        <f t="shared" ref="I638:I643" si="274">F638*(1-Скидка_SUNMIGHT)</f>
        <v>0.33</v>
      </c>
      <c r="J638" s="62">
        <f t="shared" ref="J638:J643" si="275">I638*H638</f>
        <v>0</v>
      </c>
      <c r="K638" s="281">
        <f t="shared" ref="K638:K643" si="276">G638*(1-Скидка_SUNMIGHT)</f>
        <v>36.299999999999997</v>
      </c>
      <c r="L638" s="62">
        <f t="shared" ref="L638:L643" si="277">H638*K638</f>
        <v>0</v>
      </c>
    </row>
    <row r="639" spans="1:12">
      <c r="A639" s="20">
        <v>0</v>
      </c>
      <c r="B639" s="6" t="s">
        <v>2916</v>
      </c>
      <c r="C639" s="32" t="s">
        <v>2917</v>
      </c>
      <c r="D639" s="32" t="s">
        <v>58</v>
      </c>
      <c r="E639" s="48" t="s">
        <v>59</v>
      </c>
      <c r="F639" s="33">
        <v>0.31</v>
      </c>
      <c r="G639" s="5">
        <f t="shared" si="273"/>
        <v>34.1</v>
      </c>
      <c r="H639" s="61"/>
      <c r="I639" s="60">
        <f t="shared" si="274"/>
        <v>0.31</v>
      </c>
      <c r="J639" s="62">
        <f t="shared" si="275"/>
        <v>0</v>
      </c>
      <c r="K639" s="281">
        <f t="shared" si="276"/>
        <v>34.1</v>
      </c>
      <c r="L639" s="62">
        <f t="shared" si="277"/>
        <v>0</v>
      </c>
    </row>
    <row r="640" spans="1:12">
      <c r="A640" s="20">
        <v>0</v>
      </c>
      <c r="B640" s="6" t="s">
        <v>2918</v>
      </c>
      <c r="C640" s="32" t="s">
        <v>2917</v>
      </c>
      <c r="D640" s="32" t="s">
        <v>61</v>
      </c>
      <c r="E640" s="48" t="s">
        <v>59</v>
      </c>
      <c r="F640" s="33">
        <v>0.28999999999999998</v>
      </c>
      <c r="G640" s="5">
        <f t="shared" si="273"/>
        <v>31.9</v>
      </c>
      <c r="H640" s="61"/>
      <c r="I640" s="60">
        <f t="shared" si="274"/>
        <v>0.28999999999999998</v>
      </c>
      <c r="J640" s="62">
        <f t="shared" si="275"/>
        <v>0</v>
      </c>
      <c r="K640" s="281">
        <f t="shared" si="276"/>
        <v>31.9</v>
      </c>
      <c r="L640" s="62">
        <f t="shared" si="277"/>
        <v>0</v>
      </c>
    </row>
    <row r="641" spans="1:12">
      <c r="A641" s="20">
        <v>0</v>
      </c>
      <c r="B641" s="6" t="s">
        <v>2919</v>
      </c>
      <c r="C641" s="32" t="s">
        <v>2917</v>
      </c>
      <c r="D641" s="32" t="s">
        <v>63</v>
      </c>
      <c r="E641" s="48" t="s">
        <v>59</v>
      </c>
      <c r="F641" s="33">
        <v>0.28999999999999998</v>
      </c>
      <c r="G641" s="5">
        <f t="shared" si="273"/>
        <v>31.9</v>
      </c>
      <c r="H641" s="61"/>
      <c r="I641" s="60">
        <f t="shared" si="274"/>
        <v>0.28999999999999998</v>
      </c>
      <c r="J641" s="62">
        <f t="shared" si="275"/>
        <v>0</v>
      </c>
      <c r="K641" s="281">
        <f t="shared" si="276"/>
        <v>31.9</v>
      </c>
      <c r="L641" s="62">
        <f t="shared" si="277"/>
        <v>0</v>
      </c>
    </row>
    <row r="642" spans="1:12">
      <c r="A642" s="20">
        <v>0</v>
      </c>
      <c r="B642" s="6" t="s">
        <v>2920</v>
      </c>
      <c r="C642" s="32" t="s">
        <v>2917</v>
      </c>
      <c r="D642" s="32" t="s">
        <v>65</v>
      </c>
      <c r="E642" s="48" t="s">
        <v>59</v>
      </c>
      <c r="F642" s="33">
        <v>0.28999999999999998</v>
      </c>
      <c r="G642" s="5">
        <f t="shared" si="273"/>
        <v>31.9</v>
      </c>
      <c r="H642" s="61"/>
      <c r="I642" s="60">
        <f t="shared" si="274"/>
        <v>0.28999999999999998</v>
      </c>
      <c r="J642" s="62">
        <f t="shared" si="275"/>
        <v>0</v>
      </c>
      <c r="K642" s="281">
        <f t="shared" si="276"/>
        <v>31.9</v>
      </c>
      <c r="L642" s="62">
        <f t="shared" si="277"/>
        <v>0</v>
      </c>
    </row>
    <row r="643" spans="1:12">
      <c r="A643" s="20">
        <v>0</v>
      </c>
      <c r="B643" s="6" t="s">
        <v>2921</v>
      </c>
      <c r="C643" s="32" t="s">
        <v>2917</v>
      </c>
      <c r="D643" s="32" t="s">
        <v>67</v>
      </c>
      <c r="E643" s="48" t="s">
        <v>59</v>
      </c>
      <c r="F643" s="33">
        <v>0.28999999999999998</v>
      </c>
      <c r="G643" s="5">
        <f t="shared" si="273"/>
        <v>31.9</v>
      </c>
      <c r="H643" s="61"/>
      <c r="I643" s="60">
        <f t="shared" si="274"/>
        <v>0.28999999999999998</v>
      </c>
      <c r="J643" s="62">
        <f t="shared" si="275"/>
        <v>0</v>
      </c>
      <c r="K643" s="281">
        <f t="shared" si="276"/>
        <v>31.9</v>
      </c>
      <c r="L643" s="62">
        <f t="shared" si="277"/>
        <v>0</v>
      </c>
    </row>
    <row r="644" spans="1:12" ht="12.75" thickBot="1">
      <c r="A644" s="20"/>
      <c r="B644" s="34"/>
      <c r="C644" s="32"/>
      <c r="D644" s="32"/>
      <c r="E644" s="48"/>
      <c r="F644" s="33"/>
      <c r="G644" s="33"/>
      <c r="H644" s="61"/>
      <c r="I644" s="60"/>
      <c r="J644" s="62"/>
      <c r="K644" s="281"/>
      <c r="L644" s="62"/>
    </row>
    <row r="645" spans="1:12">
      <c r="A645" s="20"/>
      <c r="B645" s="332" t="s">
        <v>3135</v>
      </c>
      <c r="C645" s="333"/>
      <c r="D645" s="333"/>
      <c r="E645" s="333"/>
      <c r="F645" s="333"/>
      <c r="G645" s="258"/>
      <c r="H645" s="61"/>
      <c r="I645" s="60"/>
      <c r="J645" s="62"/>
      <c r="K645" s="281"/>
      <c r="L645" s="62"/>
    </row>
    <row r="646" spans="1:12">
      <c r="A646" s="20"/>
      <c r="B646" s="34" t="s">
        <v>3136</v>
      </c>
      <c r="C646" s="32"/>
      <c r="D646" s="32"/>
      <c r="E646" s="48"/>
      <c r="F646" s="33"/>
      <c r="G646" s="33"/>
      <c r="H646" s="61"/>
      <c r="I646" s="60"/>
      <c r="J646" s="62"/>
      <c r="K646" s="281"/>
      <c r="L646" s="62"/>
    </row>
    <row r="647" spans="1:12">
      <c r="A647" s="20">
        <v>0</v>
      </c>
      <c r="B647" s="6" t="s">
        <v>4777</v>
      </c>
      <c r="C647" s="32" t="s">
        <v>2812</v>
      </c>
      <c r="D647" s="32" t="s">
        <v>58</v>
      </c>
      <c r="E647" s="48" t="s">
        <v>59</v>
      </c>
      <c r="F647" s="33">
        <v>0.31</v>
      </c>
      <c r="G647" s="7">
        <f t="shared" ref="G647:G648" si="278">ROUND(F647*Курс_EUR,2)</f>
        <v>34.1</v>
      </c>
      <c r="H647" s="61"/>
      <c r="I647" s="60">
        <f t="shared" ref="I647:I648" si="279">F647*(1-Скидка_SUNMIGHT)</f>
        <v>0.31</v>
      </c>
      <c r="J647" s="62">
        <f t="shared" ref="J647:J648" si="280">I647*H647</f>
        <v>0</v>
      </c>
      <c r="K647" s="281">
        <f t="shared" ref="K647:K648" si="281">G647*(1-Скидка_SUNMIGHT)</f>
        <v>34.1</v>
      </c>
      <c r="L647" s="62">
        <f t="shared" ref="L647:L648" si="282">H647*K647</f>
        <v>0</v>
      </c>
    </row>
    <row r="648" spans="1:12">
      <c r="A648" s="20">
        <v>0</v>
      </c>
      <c r="B648" s="6" t="s">
        <v>4778</v>
      </c>
      <c r="C648" s="32" t="s">
        <v>2812</v>
      </c>
      <c r="D648" s="32" t="s">
        <v>61</v>
      </c>
      <c r="E648" s="48" t="s">
        <v>59</v>
      </c>
      <c r="F648" s="33">
        <v>0.27</v>
      </c>
      <c r="G648" s="7">
        <f t="shared" si="278"/>
        <v>29.7</v>
      </c>
      <c r="H648" s="61"/>
      <c r="I648" s="60">
        <f t="shared" si="279"/>
        <v>0.27</v>
      </c>
      <c r="J648" s="62">
        <f t="shared" si="280"/>
        <v>0</v>
      </c>
      <c r="K648" s="281">
        <f t="shared" si="281"/>
        <v>29.7</v>
      </c>
      <c r="L648" s="62">
        <f t="shared" si="282"/>
        <v>0</v>
      </c>
    </row>
    <row r="649" spans="1:12">
      <c r="A649" s="20">
        <v>0</v>
      </c>
      <c r="B649" s="6" t="s">
        <v>2811</v>
      </c>
      <c r="C649" s="32" t="s">
        <v>2812</v>
      </c>
      <c r="D649" s="32" t="s">
        <v>63</v>
      </c>
      <c r="E649" s="48" t="s">
        <v>59</v>
      </c>
      <c r="F649" s="33">
        <v>0.27</v>
      </c>
      <c r="G649" s="7">
        <f t="shared" ref="G649:G655" si="283">ROUND(F649*Курс_EUR,2)</f>
        <v>29.7</v>
      </c>
      <c r="H649" s="61"/>
      <c r="I649" s="60">
        <f t="shared" ref="I649:I655" si="284">F649*(1-Скидка_SUNMIGHT)</f>
        <v>0.27</v>
      </c>
      <c r="J649" s="62">
        <f t="shared" ref="J649:J655" si="285">I649*H649</f>
        <v>0</v>
      </c>
      <c r="K649" s="281">
        <f t="shared" ref="K649:K655" si="286">G649*(1-Скидка_SUNMIGHT)</f>
        <v>29.7</v>
      </c>
      <c r="L649" s="62">
        <f t="shared" ref="L649:L655" si="287">H649*K649</f>
        <v>0</v>
      </c>
    </row>
    <row r="650" spans="1:12">
      <c r="A650" s="20">
        <v>0</v>
      </c>
      <c r="B650" s="6" t="s">
        <v>2813</v>
      </c>
      <c r="C650" s="32" t="s">
        <v>2812</v>
      </c>
      <c r="D650" s="32" t="s">
        <v>65</v>
      </c>
      <c r="E650" s="48" t="s">
        <v>59</v>
      </c>
      <c r="F650" s="33">
        <v>0.27</v>
      </c>
      <c r="G650" s="5">
        <f t="shared" si="283"/>
        <v>29.7</v>
      </c>
      <c r="H650" s="61"/>
      <c r="I650" s="60">
        <f t="shared" si="284"/>
        <v>0.27</v>
      </c>
      <c r="J650" s="62">
        <f t="shared" si="285"/>
        <v>0</v>
      </c>
      <c r="K650" s="281">
        <f t="shared" si="286"/>
        <v>29.7</v>
      </c>
      <c r="L650" s="62">
        <f t="shared" si="287"/>
        <v>0</v>
      </c>
    </row>
    <row r="651" spans="1:12">
      <c r="A651" s="20">
        <v>0</v>
      </c>
      <c r="B651" s="6" t="s">
        <v>2814</v>
      </c>
      <c r="C651" s="32" t="s">
        <v>2812</v>
      </c>
      <c r="D651" s="32" t="s">
        <v>67</v>
      </c>
      <c r="E651" s="48" t="s">
        <v>59</v>
      </c>
      <c r="F651" s="33">
        <v>0.27</v>
      </c>
      <c r="G651" s="5">
        <f t="shared" si="283"/>
        <v>29.7</v>
      </c>
      <c r="H651" s="61"/>
      <c r="I651" s="60">
        <f t="shared" si="284"/>
        <v>0.27</v>
      </c>
      <c r="J651" s="62">
        <f t="shared" si="285"/>
        <v>0</v>
      </c>
      <c r="K651" s="281">
        <f t="shared" si="286"/>
        <v>29.7</v>
      </c>
      <c r="L651" s="62">
        <f t="shared" si="287"/>
        <v>0</v>
      </c>
    </row>
    <row r="652" spans="1:12">
      <c r="A652" s="20">
        <v>0</v>
      </c>
      <c r="B652" s="6" t="s">
        <v>2815</v>
      </c>
      <c r="C652" s="32" t="s">
        <v>2812</v>
      </c>
      <c r="D652" s="32" t="s">
        <v>69</v>
      </c>
      <c r="E652" s="48" t="s">
        <v>59</v>
      </c>
      <c r="F652" s="33">
        <v>0.27</v>
      </c>
      <c r="G652" s="5">
        <f t="shared" si="283"/>
        <v>29.7</v>
      </c>
      <c r="H652" s="61"/>
      <c r="I652" s="60">
        <f t="shared" si="284"/>
        <v>0.27</v>
      </c>
      <c r="J652" s="62">
        <f t="shared" si="285"/>
        <v>0</v>
      </c>
      <c r="K652" s="281">
        <f t="shared" si="286"/>
        <v>29.7</v>
      </c>
      <c r="L652" s="62">
        <f t="shared" si="287"/>
        <v>0</v>
      </c>
    </row>
    <row r="653" spans="1:12">
      <c r="A653" s="20">
        <v>0</v>
      </c>
      <c r="B653" s="6" t="s">
        <v>2816</v>
      </c>
      <c r="C653" s="32" t="s">
        <v>2812</v>
      </c>
      <c r="D653" s="32" t="s">
        <v>71</v>
      </c>
      <c r="E653" s="48" t="s">
        <v>59</v>
      </c>
      <c r="F653" s="33">
        <v>0.27</v>
      </c>
      <c r="G653" s="5">
        <f t="shared" si="283"/>
        <v>29.7</v>
      </c>
      <c r="H653" s="61"/>
      <c r="I653" s="60">
        <f t="shared" si="284"/>
        <v>0.27</v>
      </c>
      <c r="J653" s="62">
        <f t="shared" si="285"/>
        <v>0</v>
      </c>
      <c r="K653" s="281">
        <f t="shared" si="286"/>
        <v>29.7</v>
      </c>
      <c r="L653" s="62">
        <f t="shared" si="287"/>
        <v>0</v>
      </c>
    </row>
    <row r="654" spans="1:12">
      <c r="A654" s="20">
        <v>0</v>
      </c>
      <c r="B654" s="6" t="s">
        <v>2817</v>
      </c>
      <c r="C654" s="32" t="s">
        <v>2812</v>
      </c>
      <c r="D654" s="32" t="s">
        <v>75</v>
      </c>
      <c r="E654" s="48" t="s">
        <v>59</v>
      </c>
      <c r="F654" s="33">
        <v>0.27</v>
      </c>
      <c r="G654" s="5">
        <f t="shared" si="283"/>
        <v>29.7</v>
      </c>
      <c r="H654" s="61"/>
      <c r="I654" s="60">
        <f t="shared" si="284"/>
        <v>0.27</v>
      </c>
      <c r="J654" s="62">
        <f t="shared" si="285"/>
        <v>0</v>
      </c>
      <c r="K654" s="281">
        <f t="shared" si="286"/>
        <v>29.7</v>
      </c>
      <c r="L654" s="62">
        <f t="shared" si="287"/>
        <v>0</v>
      </c>
    </row>
    <row r="655" spans="1:12">
      <c r="A655" s="20">
        <v>0</v>
      </c>
      <c r="B655" s="6" t="s">
        <v>2818</v>
      </c>
      <c r="C655" s="32" t="s">
        <v>2812</v>
      </c>
      <c r="D655" s="32" t="s">
        <v>79</v>
      </c>
      <c r="E655" s="48" t="s">
        <v>59</v>
      </c>
      <c r="F655" s="33">
        <v>0.27</v>
      </c>
      <c r="G655" s="5">
        <f t="shared" si="283"/>
        <v>29.7</v>
      </c>
      <c r="H655" s="61"/>
      <c r="I655" s="60">
        <f t="shared" si="284"/>
        <v>0.27</v>
      </c>
      <c r="J655" s="62">
        <f t="shared" si="285"/>
        <v>0</v>
      </c>
      <c r="K655" s="281">
        <f t="shared" si="286"/>
        <v>29.7</v>
      </c>
      <c r="L655" s="62">
        <f t="shared" si="287"/>
        <v>0</v>
      </c>
    </row>
    <row r="656" spans="1:12">
      <c r="A656" s="20"/>
      <c r="B656" s="6"/>
      <c r="C656" s="6"/>
      <c r="D656" s="6"/>
      <c r="E656" s="255"/>
      <c r="F656" s="7"/>
      <c r="G656" s="7"/>
      <c r="H656" s="61"/>
      <c r="I656" s="60"/>
      <c r="J656" s="62"/>
      <c r="K656" s="281"/>
      <c r="L656" s="62"/>
    </row>
    <row r="657" spans="1:12">
      <c r="A657" s="20"/>
      <c r="B657" s="331" t="s">
        <v>3139</v>
      </c>
      <c r="C657" s="331"/>
      <c r="D657" s="331"/>
      <c r="E657" s="331"/>
      <c r="F657" s="331"/>
      <c r="G657" s="257"/>
      <c r="H657" s="61"/>
      <c r="I657" s="60"/>
      <c r="J657" s="62"/>
      <c r="K657" s="281"/>
      <c r="L657" s="62"/>
    </row>
    <row r="658" spans="1:12">
      <c r="A658" s="20"/>
      <c r="B658" s="34" t="s">
        <v>479</v>
      </c>
      <c r="C658" s="32"/>
      <c r="D658" s="32"/>
      <c r="E658" s="48"/>
      <c r="F658" s="33"/>
      <c r="G658" s="33"/>
      <c r="H658" s="61"/>
      <c r="I658" s="60"/>
      <c r="J658" s="62"/>
      <c r="K658" s="281"/>
      <c r="L658" s="62"/>
    </row>
    <row r="659" spans="1:12">
      <c r="A659" s="20">
        <v>0</v>
      </c>
      <c r="B659" s="6" t="s">
        <v>480</v>
      </c>
      <c r="C659" s="32" t="s">
        <v>2673</v>
      </c>
      <c r="D659" s="32" t="s">
        <v>481</v>
      </c>
      <c r="E659" s="48" t="s">
        <v>482</v>
      </c>
      <c r="F659" s="33">
        <v>1.4</v>
      </c>
      <c r="G659" s="7">
        <f>ROUND(F659*Курс_EUR,2)</f>
        <v>154</v>
      </c>
      <c r="H659" s="61"/>
      <c r="I659" s="60">
        <f>F659*(1-Скидка_SUNMIGHT)</f>
        <v>1.4</v>
      </c>
      <c r="J659" s="62">
        <f>I659*H659</f>
        <v>0</v>
      </c>
      <c r="K659" s="281">
        <f>G659*(1-Скидка_SUNMIGHT)</f>
        <v>154</v>
      </c>
      <c r="L659" s="62">
        <f>H659*K659</f>
        <v>0</v>
      </c>
    </row>
    <row r="660" spans="1:12">
      <c r="A660" s="20">
        <v>0</v>
      </c>
      <c r="B660" s="6" t="s">
        <v>483</v>
      </c>
      <c r="C660" s="32" t="s">
        <v>2674</v>
      </c>
      <c r="D660" s="32" t="s">
        <v>484</v>
      </c>
      <c r="E660" s="48" t="s">
        <v>482</v>
      </c>
      <c r="F660" s="33">
        <v>1.4</v>
      </c>
      <c r="G660" s="5">
        <f>ROUND(F660*Курс_EUR,2)</f>
        <v>154</v>
      </c>
      <c r="H660" s="61"/>
      <c r="I660" s="60">
        <f>F660*(1-Скидка_SUNMIGHT)</f>
        <v>1.4</v>
      </c>
      <c r="J660" s="62">
        <f>I660*H660</f>
        <v>0</v>
      </c>
      <c r="K660" s="281">
        <f>G660*(1-Скидка_SUNMIGHT)</f>
        <v>154</v>
      </c>
      <c r="L660" s="62">
        <f>H660*K660</f>
        <v>0</v>
      </c>
    </row>
    <row r="661" spans="1:12">
      <c r="A661" s="20">
        <v>0</v>
      </c>
      <c r="B661" s="6" t="s">
        <v>485</v>
      </c>
      <c r="C661" s="32" t="s">
        <v>2675</v>
      </c>
      <c r="D661" s="32" t="s">
        <v>486</v>
      </c>
      <c r="E661" s="48" t="s">
        <v>482</v>
      </c>
      <c r="F661" s="33">
        <v>1.4</v>
      </c>
      <c r="G661" s="5">
        <f>ROUND(F661*Курс_EUR,2)</f>
        <v>154</v>
      </c>
      <c r="H661" s="61"/>
      <c r="I661" s="60">
        <f>F661*(1-Скидка_SUNMIGHT)</f>
        <v>1.4</v>
      </c>
      <c r="J661" s="62">
        <f>I661*H661</f>
        <v>0</v>
      </c>
      <c r="K661" s="281">
        <f>G661*(1-Скидка_SUNMIGHT)</f>
        <v>154</v>
      </c>
      <c r="L661" s="62">
        <f>H661*K661</f>
        <v>0</v>
      </c>
    </row>
    <row r="662" spans="1:12">
      <c r="A662" s="20"/>
      <c r="B662" s="6"/>
      <c r="C662" s="32"/>
      <c r="D662" s="32"/>
      <c r="E662" s="48"/>
      <c r="F662" s="33"/>
      <c r="G662" s="33"/>
      <c r="H662" s="61"/>
      <c r="I662" s="60"/>
      <c r="J662" s="62"/>
      <c r="K662" s="281"/>
      <c r="L662" s="62"/>
    </row>
    <row r="663" spans="1:12">
      <c r="A663" s="20">
        <v>0</v>
      </c>
      <c r="B663" s="6" t="s">
        <v>487</v>
      </c>
      <c r="C663" s="32" t="s">
        <v>2676</v>
      </c>
      <c r="D663" s="32" t="s">
        <v>481</v>
      </c>
      <c r="E663" s="48" t="s">
        <v>482</v>
      </c>
      <c r="F663" s="33">
        <v>1.37</v>
      </c>
      <c r="G663" s="7">
        <f>ROUND(F663*Курс_EUR,2)</f>
        <v>150.69999999999999</v>
      </c>
      <c r="H663" s="61"/>
      <c r="I663" s="60">
        <f>F663*(1-Скидка_SUNMIGHT)</f>
        <v>1.37</v>
      </c>
      <c r="J663" s="62">
        <f>I663*H663</f>
        <v>0</v>
      </c>
      <c r="K663" s="281">
        <f>G663*(1-Скидка_SUNMIGHT)</f>
        <v>150.69999999999999</v>
      </c>
      <c r="L663" s="62">
        <f>H663*K663</f>
        <v>0</v>
      </c>
    </row>
    <row r="664" spans="1:12">
      <c r="A664" s="20">
        <v>0</v>
      </c>
      <c r="B664" s="6" t="s">
        <v>488</v>
      </c>
      <c r="C664" s="32" t="s">
        <v>2677</v>
      </c>
      <c r="D664" s="32" t="s">
        <v>484</v>
      </c>
      <c r="E664" s="48" t="s">
        <v>482</v>
      </c>
      <c r="F664" s="33">
        <v>1.37</v>
      </c>
      <c r="G664" s="5">
        <f>ROUND(F664*Курс_EUR,2)</f>
        <v>150.69999999999999</v>
      </c>
      <c r="H664" s="61"/>
      <c r="I664" s="60">
        <f>F664*(1-Скидка_SUNMIGHT)</f>
        <v>1.37</v>
      </c>
      <c r="J664" s="62">
        <f>I664*H664</f>
        <v>0</v>
      </c>
      <c r="K664" s="281">
        <f>G664*(1-Скидка_SUNMIGHT)</f>
        <v>150.69999999999999</v>
      </c>
      <c r="L664" s="62">
        <f>H664*K664</f>
        <v>0</v>
      </c>
    </row>
    <row r="665" spans="1:12">
      <c r="A665" s="20">
        <v>0</v>
      </c>
      <c r="B665" s="6" t="s">
        <v>489</v>
      </c>
      <c r="C665" s="32" t="s">
        <v>2678</v>
      </c>
      <c r="D665" s="32" t="s">
        <v>486</v>
      </c>
      <c r="E665" s="48" t="s">
        <v>482</v>
      </c>
      <c r="F665" s="33">
        <v>1.37</v>
      </c>
      <c r="G665" s="5">
        <f>ROUND(F665*Курс_EUR,2)</f>
        <v>150.69999999999999</v>
      </c>
      <c r="H665" s="61"/>
      <c r="I665" s="60">
        <f>F665*(1-Скидка_SUNMIGHT)</f>
        <v>1.37</v>
      </c>
      <c r="J665" s="62">
        <f>I665*H665</f>
        <v>0</v>
      </c>
      <c r="K665" s="281">
        <f>G665*(1-Скидка_SUNMIGHT)</f>
        <v>150.69999999999999</v>
      </c>
      <c r="L665" s="62">
        <f>H665*K665</f>
        <v>0</v>
      </c>
    </row>
    <row r="666" spans="1:12" ht="12.75" thickBot="1">
      <c r="A666" s="20"/>
      <c r="B666" s="6"/>
      <c r="C666" s="32"/>
      <c r="D666" s="32"/>
      <c r="E666" s="48"/>
      <c r="F666" s="33"/>
      <c r="G666" s="33"/>
      <c r="H666" s="61"/>
      <c r="I666" s="60"/>
      <c r="J666" s="62"/>
      <c r="K666" s="281"/>
      <c r="L666" s="62"/>
    </row>
    <row r="667" spans="1:12">
      <c r="A667" s="20"/>
      <c r="B667" s="332" t="s">
        <v>4432</v>
      </c>
      <c r="C667" s="333"/>
      <c r="D667" s="333"/>
      <c r="E667" s="333"/>
      <c r="F667" s="333"/>
      <c r="G667" s="258"/>
      <c r="H667" s="61"/>
      <c r="I667" s="60"/>
      <c r="J667" s="62"/>
      <c r="K667" s="281"/>
      <c r="L667" s="62"/>
    </row>
    <row r="668" spans="1:12">
      <c r="A668" s="20"/>
      <c r="B668" s="34" t="s">
        <v>3140</v>
      </c>
      <c r="C668" s="51"/>
      <c r="D668" s="51"/>
      <c r="E668" s="51"/>
      <c r="F668" s="129"/>
      <c r="G668" s="129"/>
      <c r="H668" s="61"/>
      <c r="I668" s="60"/>
      <c r="J668" s="62"/>
      <c r="K668" s="281"/>
      <c r="L668" s="62"/>
    </row>
    <row r="669" spans="1:12">
      <c r="A669" s="20">
        <v>0</v>
      </c>
      <c r="B669" s="6" t="s">
        <v>496</v>
      </c>
      <c r="C669" s="6" t="s">
        <v>2679</v>
      </c>
      <c r="D669" s="6" t="s">
        <v>490</v>
      </c>
      <c r="E669" s="52" t="s">
        <v>491</v>
      </c>
      <c r="F669" s="7">
        <v>1.9</v>
      </c>
      <c r="G669" s="5">
        <f t="shared" ref="G669:G678" si="288">ROUND(F669*Курс_EUR,2)</f>
        <v>209</v>
      </c>
      <c r="H669" s="61"/>
      <c r="I669" s="60">
        <f t="shared" ref="I669:I678" si="289">F669*(1-Скидка_SUNMIGHT)</f>
        <v>1.9</v>
      </c>
      <c r="J669" s="62">
        <f t="shared" ref="J669:J678" si="290">I669*H669</f>
        <v>0</v>
      </c>
      <c r="K669" s="281">
        <f t="shared" ref="K669:K678" si="291">G669*(1-Скидка_SUNMIGHT)</f>
        <v>209</v>
      </c>
      <c r="L669" s="62">
        <f t="shared" ref="L669:L678" si="292">H669*K669</f>
        <v>0</v>
      </c>
    </row>
    <row r="670" spans="1:12">
      <c r="A670" s="20">
        <v>0</v>
      </c>
      <c r="B670" s="6" t="s">
        <v>497</v>
      </c>
      <c r="C670" s="6" t="s">
        <v>2679</v>
      </c>
      <c r="D670" s="6" t="s">
        <v>492</v>
      </c>
      <c r="E670" s="52" t="s">
        <v>491</v>
      </c>
      <c r="F670" s="7">
        <v>1.9</v>
      </c>
      <c r="G670" s="5">
        <f t="shared" si="288"/>
        <v>209</v>
      </c>
      <c r="H670" s="61"/>
      <c r="I670" s="60">
        <f t="shared" si="289"/>
        <v>1.9</v>
      </c>
      <c r="J670" s="62">
        <f t="shared" si="290"/>
        <v>0</v>
      </c>
      <c r="K670" s="281">
        <f t="shared" si="291"/>
        <v>209</v>
      </c>
      <c r="L670" s="62">
        <f t="shared" si="292"/>
        <v>0</v>
      </c>
    </row>
    <row r="671" spans="1:12">
      <c r="A671" s="20">
        <v>0</v>
      </c>
      <c r="B671" s="6" t="s">
        <v>498</v>
      </c>
      <c r="C671" s="6" t="s">
        <v>2679</v>
      </c>
      <c r="D671" s="6" t="s">
        <v>481</v>
      </c>
      <c r="E671" s="52" t="s">
        <v>491</v>
      </c>
      <c r="F671" s="7">
        <v>1.9</v>
      </c>
      <c r="G671" s="5">
        <f t="shared" si="288"/>
        <v>209</v>
      </c>
      <c r="H671" s="61"/>
      <c r="I671" s="60">
        <f t="shared" si="289"/>
        <v>1.9</v>
      </c>
      <c r="J671" s="62">
        <f t="shared" si="290"/>
        <v>0</v>
      </c>
      <c r="K671" s="281">
        <f t="shared" si="291"/>
        <v>209</v>
      </c>
      <c r="L671" s="62">
        <f t="shared" si="292"/>
        <v>0</v>
      </c>
    </row>
    <row r="672" spans="1:12">
      <c r="A672" s="20">
        <v>0</v>
      </c>
      <c r="B672" s="6" t="s">
        <v>499</v>
      </c>
      <c r="C672" s="6" t="s">
        <v>2679</v>
      </c>
      <c r="D672" s="6" t="s">
        <v>484</v>
      </c>
      <c r="E672" s="52" t="s">
        <v>491</v>
      </c>
      <c r="F672" s="7">
        <v>1.9</v>
      </c>
      <c r="G672" s="5">
        <f t="shared" si="288"/>
        <v>209</v>
      </c>
      <c r="H672" s="61"/>
      <c r="I672" s="60">
        <f t="shared" si="289"/>
        <v>1.9</v>
      </c>
      <c r="J672" s="62">
        <f t="shared" si="290"/>
        <v>0</v>
      </c>
      <c r="K672" s="281">
        <f t="shared" si="291"/>
        <v>209</v>
      </c>
      <c r="L672" s="62">
        <f t="shared" si="292"/>
        <v>0</v>
      </c>
    </row>
    <row r="673" spans="1:12">
      <c r="A673" s="20">
        <v>0</v>
      </c>
      <c r="B673" s="6" t="s">
        <v>500</v>
      </c>
      <c r="C673" s="6" t="s">
        <v>2679</v>
      </c>
      <c r="D673" s="6" t="s">
        <v>493</v>
      </c>
      <c r="E673" s="52" t="s">
        <v>491</v>
      </c>
      <c r="F673" s="7">
        <v>1.9</v>
      </c>
      <c r="G673" s="5">
        <f t="shared" si="288"/>
        <v>209</v>
      </c>
      <c r="H673" s="61"/>
      <c r="I673" s="60">
        <f t="shared" si="289"/>
        <v>1.9</v>
      </c>
      <c r="J673" s="62">
        <f t="shared" si="290"/>
        <v>0</v>
      </c>
      <c r="K673" s="281">
        <f t="shared" si="291"/>
        <v>209</v>
      </c>
      <c r="L673" s="62">
        <f t="shared" si="292"/>
        <v>0</v>
      </c>
    </row>
    <row r="674" spans="1:12">
      <c r="A674" s="20">
        <v>0</v>
      </c>
      <c r="B674" s="6" t="s">
        <v>4565</v>
      </c>
      <c r="C674" s="6" t="s">
        <v>2679</v>
      </c>
      <c r="D674" s="6" t="s">
        <v>486</v>
      </c>
      <c r="E674" s="52" t="s">
        <v>491</v>
      </c>
      <c r="F674" s="7">
        <v>1.9</v>
      </c>
      <c r="G674" s="5">
        <f t="shared" ref="G674:G676" si="293">ROUND(F674*Курс_EUR,2)</f>
        <v>209</v>
      </c>
      <c r="H674" s="61"/>
      <c r="I674" s="60">
        <f t="shared" si="289"/>
        <v>1.9</v>
      </c>
      <c r="J674" s="62">
        <f t="shared" si="290"/>
        <v>0</v>
      </c>
      <c r="K674" s="281">
        <f t="shared" si="291"/>
        <v>209</v>
      </c>
      <c r="L674" s="62">
        <f t="shared" si="292"/>
        <v>0</v>
      </c>
    </row>
    <row r="675" spans="1:12">
      <c r="A675" s="20">
        <v>0</v>
      </c>
      <c r="B675" s="6" t="s">
        <v>501</v>
      </c>
      <c r="C675" s="6" t="s">
        <v>2679</v>
      </c>
      <c r="D675" s="6" t="s">
        <v>494</v>
      </c>
      <c r="E675" s="52" t="s">
        <v>491</v>
      </c>
      <c r="F675" s="7">
        <v>1.9</v>
      </c>
      <c r="G675" s="5">
        <f t="shared" si="293"/>
        <v>209</v>
      </c>
      <c r="H675" s="61"/>
      <c r="I675" s="60">
        <f t="shared" si="289"/>
        <v>1.9</v>
      </c>
      <c r="J675" s="62">
        <f t="shared" si="290"/>
        <v>0</v>
      </c>
      <c r="K675" s="281">
        <f t="shared" si="291"/>
        <v>209</v>
      </c>
      <c r="L675" s="62">
        <f t="shared" si="292"/>
        <v>0</v>
      </c>
    </row>
    <row r="676" spans="1:12">
      <c r="A676" s="20">
        <v>0</v>
      </c>
      <c r="B676" s="6" t="s">
        <v>4566</v>
      </c>
      <c r="C676" s="6" t="s">
        <v>2679</v>
      </c>
      <c r="D676" s="6" t="s">
        <v>4567</v>
      </c>
      <c r="E676" s="52" t="s">
        <v>491</v>
      </c>
      <c r="F676" s="7">
        <v>1.9</v>
      </c>
      <c r="G676" s="5">
        <f t="shared" si="293"/>
        <v>209</v>
      </c>
      <c r="H676" s="61"/>
      <c r="I676" s="60">
        <f t="shared" si="289"/>
        <v>1.9</v>
      </c>
      <c r="J676" s="62">
        <f t="shared" si="290"/>
        <v>0</v>
      </c>
      <c r="K676" s="281">
        <f t="shared" si="291"/>
        <v>209</v>
      </c>
      <c r="L676" s="62">
        <f t="shared" si="292"/>
        <v>0</v>
      </c>
    </row>
    <row r="677" spans="1:12">
      <c r="A677" s="20">
        <v>0</v>
      </c>
      <c r="B677" s="6" t="s">
        <v>502</v>
      </c>
      <c r="C677" s="6" t="s">
        <v>2679</v>
      </c>
      <c r="D677" s="6" t="s">
        <v>495</v>
      </c>
      <c r="E677" s="52" t="s">
        <v>491</v>
      </c>
      <c r="F677" s="7">
        <v>2.1800000000000002</v>
      </c>
      <c r="G677" s="5">
        <f t="shared" si="288"/>
        <v>239.8</v>
      </c>
      <c r="H677" s="61"/>
      <c r="I677" s="60">
        <f t="shared" si="289"/>
        <v>2.1800000000000002</v>
      </c>
      <c r="J677" s="62">
        <f t="shared" si="290"/>
        <v>0</v>
      </c>
      <c r="K677" s="281">
        <f t="shared" si="291"/>
        <v>239.8</v>
      </c>
      <c r="L677" s="62">
        <f t="shared" si="292"/>
        <v>0</v>
      </c>
    </row>
    <row r="678" spans="1:12">
      <c r="A678" s="20">
        <v>0</v>
      </c>
      <c r="B678" s="6" t="s">
        <v>2901</v>
      </c>
      <c r="C678" s="6" t="s">
        <v>2679</v>
      </c>
      <c r="D678" s="6" t="s">
        <v>2902</v>
      </c>
      <c r="E678" s="52" t="s">
        <v>491</v>
      </c>
      <c r="F678" s="7">
        <v>2.1800000000000002</v>
      </c>
      <c r="G678" s="5">
        <f t="shared" si="288"/>
        <v>239.8</v>
      </c>
      <c r="H678" s="61"/>
      <c r="I678" s="60">
        <f t="shared" si="289"/>
        <v>2.1800000000000002</v>
      </c>
      <c r="J678" s="62">
        <f t="shared" si="290"/>
        <v>0</v>
      </c>
      <c r="K678" s="281">
        <f t="shared" si="291"/>
        <v>239.8</v>
      </c>
      <c r="L678" s="62">
        <f t="shared" si="292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503</v>
      </c>
      <c r="C680" s="6" t="s">
        <v>2680</v>
      </c>
      <c r="D680" s="6" t="s">
        <v>490</v>
      </c>
      <c r="E680" s="52" t="s">
        <v>491</v>
      </c>
      <c r="F680" s="7">
        <v>2.12</v>
      </c>
      <c r="G680" s="5">
        <f t="shared" ref="G680:G687" si="294">ROUND(F680*Курс_EUR,2)</f>
        <v>233.2</v>
      </c>
      <c r="H680" s="61"/>
      <c r="I680" s="60">
        <f t="shared" ref="I680:I687" si="295">F680*(1-Скидка_SUNMIGHT)</f>
        <v>2.12</v>
      </c>
      <c r="J680" s="62">
        <f t="shared" ref="J680:J687" si="296">I680*H680</f>
        <v>0</v>
      </c>
      <c r="K680" s="281">
        <f t="shared" ref="K680:K687" si="297">G680*(1-Скидка_SUNMIGHT)</f>
        <v>233.2</v>
      </c>
      <c r="L680" s="62">
        <f t="shared" ref="L680:L687" si="298">H680*K680</f>
        <v>0</v>
      </c>
    </row>
    <row r="681" spans="1:12">
      <c r="A681" s="20">
        <v>0</v>
      </c>
      <c r="B681" s="6" t="s">
        <v>504</v>
      </c>
      <c r="C681" s="6" t="s">
        <v>2680</v>
      </c>
      <c r="D681" s="6" t="s">
        <v>492</v>
      </c>
      <c r="E681" s="52" t="s">
        <v>491</v>
      </c>
      <c r="F681" s="7">
        <v>2.12</v>
      </c>
      <c r="G681" s="5">
        <f t="shared" si="294"/>
        <v>233.2</v>
      </c>
      <c r="H681" s="61"/>
      <c r="I681" s="60">
        <f t="shared" si="295"/>
        <v>2.12</v>
      </c>
      <c r="J681" s="62">
        <f t="shared" si="296"/>
        <v>0</v>
      </c>
      <c r="K681" s="281">
        <f t="shared" si="297"/>
        <v>233.2</v>
      </c>
      <c r="L681" s="62">
        <f t="shared" si="298"/>
        <v>0</v>
      </c>
    </row>
    <row r="682" spans="1:12">
      <c r="A682" s="20">
        <v>0</v>
      </c>
      <c r="B682" s="6" t="s">
        <v>505</v>
      </c>
      <c r="C682" s="6" t="s">
        <v>2680</v>
      </c>
      <c r="D682" s="6" t="s">
        <v>481</v>
      </c>
      <c r="E682" s="52" t="s">
        <v>491</v>
      </c>
      <c r="F682" s="7">
        <v>2.12</v>
      </c>
      <c r="G682" s="5">
        <f t="shared" si="294"/>
        <v>233.2</v>
      </c>
      <c r="H682" s="61"/>
      <c r="I682" s="60">
        <f t="shared" si="295"/>
        <v>2.12</v>
      </c>
      <c r="J682" s="62">
        <f t="shared" si="296"/>
        <v>0</v>
      </c>
      <c r="K682" s="281">
        <f t="shared" si="297"/>
        <v>233.2</v>
      </c>
      <c r="L682" s="62">
        <f t="shared" si="298"/>
        <v>0</v>
      </c>
    </row>
    <row r="683" spans="1:12">
      <c r="A683" s="20">
        <v>0</v>
      </c>
      <c r="B683" s="6" t="s">
        <v>506</v>
      </c>
      <c r="C683" s="6" t="s">
        <v>2680</v>
      </c>
      <c r="D683" s="6" t="s">
        <v>484</v>
      </c>
      <c r="E683" s="52" t="s">
        <v>491</v>
      </c>
      <c r="F683" s="7">
        <v>2.12</v>
      </c>
      <c r="G683" s="5">
        <f t="shared" si="294"/>
        <v>233.2</v>
      </c>
      <c r="H683" s="61"/>
      <c r="I683" s="60">
        <f t="shared" si="295"/>
        <v>2.12</v>
      </c>
      <c r="J683" s="62">
        <f t="shared" si="296"/>
        <v>0</v>
      </c>
      <c r="K683" s="281">
        <f t="shared" si="297"/>
        <v>233.2</v>
      </c>
      <c r="L683" s="62">
        <f t="shared" si="298"/>
        <v>0</v>
      </c>
    </row>
    <row r="684" spans="1:12">
      <c r="A684" s="20">
        <v>0</v>
      </c>
      <c r="B684" s="6" t="s">
        <v>507</v>
      </c>
      <c r="C684" s="6" t="s">
        <v>2680</v>
      </c>
      <c r="D684" s="6" t="s">
        <v>493</v>
      </c>
      <c r="E684" s="52" t="s">
        <v>491</v>
      </c>
      <c r="F684" s="7">
        <v>2.12</v>
      </c>
      <c r="G684" s="5">
        <f t="shared" si="294"/>
        <v>233.2</v>
      </c>
      <c r="H684" s="61"/>
      <c r="I684" s="60">
        <f t="shared" si="295"/>
        <v>2.12</v>
      </c>
      <c r="J684" s="62">
        <f t="shared" si="296"/>
        <v>0</v>
      </c>
      <c r="K684" s="281">
        <f t="shared" si="297"/>
        <v>233.2</v>
      </c>
      <c r="L684" s="62">
        <f t="shared" si="298"/>
        <v>0</v>
      </c>
    </row>
    <row r="685" spans="1:12">
      <c r="A685" s="20">
        <v>0</v>
      </c>
      <c r="B685" s="6" t="s">
        <v>508</v>
      </c>
      <c r="C685" s="6" t="s">
        <v>2680</v>
      </c>
      <c r="D685" s="6" t="s">
        <v>494</v>
      </c>
      <c r="E685" s="52" t="s">
        <v>491</v>
      </c>
      <c r="F685" s="7">
        <v>2.12</v>
      </c>
      <c r="G685" s="5">
        <f t="shared" si="294"/>
        <v>233.2</v>
      </c>
      <c r="H685" s="61"/>
      <c r="I685" s="60">
        <f t="shared" si="295"/>
        <v>2.12</v>
      </c>
      <c r="J685" s="62">
        <f t="shared" si="296"/>
        <v>0</v>
      </c>
      <c r="K685" s="281">
        <f t="shared" si="297"/>
        <v>233.2</v>
      </c>
      <c r="L685" s="62">
        <f t="shared" si="298"/>
        <v>0</v>
      </c>
    </row>
    <row r="686" spans="1:12">
      <c r="A686" s="20">
        <v>0</v>
      </c>
      <c r="B686" s="6" t="s">
        <v>509</v>
      </c>
      <c r="C686" s="6" t="s">
        <v>2680</v>
      </c>
      <c r="D686" s="6" t="s">
        <v>495</v>
      </c>
      <c r="E686" s="52" t="s">
        <v>491</v>
      </c>
      <c r="F686" s="7">
        <v>2.5299999999999998</v>
      </c>
      <c r="G686" s="5">
        <f t="shared" si="294"/>
        <v>278.3</v>
      </c>
      <c r="H686" s="61"/>
      <c r="I686" s="60">
        <f t="shared" si="295"/>
        <v>2.5299999999999998</v>
      </c>
      <c r="J686" s="62">
        <f t="shared" si="296"/>
        <v>0</v>
      </c>
      <c r="K686" s="281">
        <f t="shared" si="297"/>
        <v>278.3</v>
      </c>
      <c r="L686" s="62">
        <f t="shared" si="298"/>
        <v>0</v>
      </c>
    </row>
    <row r="687" spans="1:12">
      <c r="A687" s="20">
        <v>0</v>
      </c>
      <c r="B687" s="6" t="s">
        <v>2903</v>
      </c>
      <c r="C687" s="6" t="s">
        <v>2680</v>
      </c>
      <c r="D687" s="6" t="s">
        <v>2902</v>
      </c>
      <c r="E687" s="52" t="s">
        <v>491</v>
      </c>
      <c r="F687" s="7">
        <v>2.5299999999999998</v>
      </c>
      <c r="G687" s="5">
        <f t="shared" si="294"/>
        <v>278.3</v>
      </c>
      <c r="H687" s="61"/>
      <c r="I687" s="60">
        <f t="shared" si="295"/>
        <v>2.5299999999999998</v>
      </c>
      <c r="J687" s="62">
        <f t="shared" si="296"/>
        <v>0</v>
      </c>
      <c r="K687" s="281">
        <f t="shared" si="297"/>
        <v>278.3</v>
      </c>
      <c r="L687" s="62">
        <f t="shared" si="298"/>
        <v>0</v>
      </c>
    </row>
    <row r="688" spans="1:12">
      <c r="A688" s="20"/>
      <c r="B688" s="6"/>
      <c r="C688" s="6"/>
      <c r="D688" s="6"/>
      <c r="E688" s="52"/>
      <c r="F688" s="7"/>
      <c r="G688" s="7"/>
      <c r="H688" s="61"/>
      <c r="I688" s="60"/>
      <c r="J688" s="62"/>
      <c r="K688" s="281"/>
      <c r="L688" s="62"/>
    </row>
    <row r="689" spans="1:12">
      <c r="A689" s="20">
        <v>0</v>
      </c>
      <c r="B689" s="6" t="s">
        <v>4387</v>
      </c>
      <c r="C689" s="6" t="s">
        <v>4388</v>
      </c>
      <c r="D689" s="6" t="s">
        <v>4389</v>
      </c>
      <c r="E689" s="52" t="s">
        <v>491</v>
      </c>
      <c r="F689" s="7">
        <v>2.37</v>
      </c>
      <c r="G689" s="5">
        <f>ROUND(F689*Курс_EUR,2)</f>
        <v>260.7</v>
      </c>
      <c r="H689" s="61"/>
      <c r="I689" s="60">
        <f>F689*(1-Скидка_SUNMIGHT)</f>
        <v>2.37</v>
      </c>
      <c r="J689" s="62">
        <f>I689*H689</f>
        <v>0</v>
      </c>
      <c r="K689" s="281">
        <f>G689*(1-Скидка_SUNMIGHT)</f>
        <v>260.7</v>
      </c>
      <c r="L689" s="62">
        <f>H689*K689</f>
        <v>0</v>
      </c>
    </row>
    <row r="690" spans="1:12">
      <c r="A690" s="20">
        <v>0</v>
      </c>
      <c r="B690" s="6" t="s">
        <v>4549</v>
      </c>
      <c r="C690" s="6" t="s">
        <v>4388</v>
      </c>
      <c r="D690" s="6" t="s">
        <v>492</v>
      </c>
      <c r="E690" s="52" t="s">
        <v>491</v>
      </c>
      <c r="F690" s="7">
        <v>2.37</v>
      </c>
      <c r="G690" s="5">
        <f>ROUND(F690*Курс_EUR,2)</f>
        <v>260.7</v>
      </c>
      <c r="H690" s="61"/>
      <c r="I690" s="60">
        <f>F690*(1-Скидка_SUNMIGHT)</f>
        <v>2.37</v>
      </c>
      <c r="J690" s="62">
        <f>I690*H690</f>
        <v>0</v>
      </c>
      <c r="K690" s="281">
        <f>G690*(1-Скидка_SUNMIGHT)</f>
        <v>260.7</v>
      </c>
      <c r="L690" s="62">
        <f>H690*K690</f>
        <v>0</v>
      </c>
    </row>
    <row r="691" spans="1:12">
      <c r="A691" s="20">
        <v>0</v>
      </c>
      <c r="B691" s="6" t="s">
        <v>4550</v>
      </c>
      <c r="C691" s="6" t="s">
        <v>4388</v>
      </c>
      <c r="D691" s="6" t="s">
        <v>481</v>
      </c>
      <c r="E691" s="52" t="s">
        <v>491</v>
      </c>
      <c r="F691" s="7">
        <v>2.37</v>
      </c>
      <c r="G691" s="5">
        <f>ROUND(F691*Курс_EUR,2)</f>
        <v>260.7</v>
      </c>
      <c r="H691" s="61"/>
      <c r="I691" s="60">
        <f>F691*(1-Скидка_SUNMIGHT)</f>
        <v>2.37</v>
      </c>
      <c r="J691" s="62">
        <f>I691*H691</f>
        <v>0</v>
      </c>
      <c r="K691" s="281">
        <f>G691*(1-Скидка_SUNMIGHT)</f>
        <v>260.7</v>
      </c>
      <c r="L691" s="62">
        <f>H691*K691</f>
        <v>0</v>
      </c>
    </row>
    <row r="692" spans="1:12" ht="12.75" thickBot="1">
      <c r="A692" s="20">
        <v>0</v>
      </c>
      <c r="B692" s="6" t="s">
        <v>4551</v>
      </c>
      <c r="C692" s="6" t="s">
        <v>4388</v>
      </c>
      <c r="D692" s="6" t="s">
        <v>493</v>
      </c>
      <c r="E692" s="52" t="s">
        <v>491</v>
      </c>
      <c r="F692" s="7">
        <v>2.37</v>
      </c>
      <c r="G692" s="5">
        <f>ROUND(F692*Курс_EUR,2)</f>
        <v>260.7</v>
      </c>
      <c r="H692" s="61"/>
      <c r="I692" s="60">
        <f>F692*(1-Скидка_SUNMIGHT)</f>
        <v>2.37</v>
      </c>
      <c r="J692" s="62">
        <f>I692*H692</f>
        <v>0</v>
      </c>
      <c r="K692" s="281">
        <f>G692*(1-Скидка_SUNMIGHT)</f>
        <v>260.7</v>
      </c>
      <c r="L692" s="62">
        <f>H692*K692</f>
        <v>0</v>
      </c>
    </row>
    <row r="693" spans="1:12">
      <c r="A693" s="20"/>
      <c r="B693" s="332" t="s">
        <v>3137</v>
      </c>
      <c r="C693" s="333"/>
      <c r="D693" s="333"/>
      <c r="E693" s="333"/>
      <c r="F693" s="333"/>
      <c r="G693" s="258"/>
      <c r="H693" s="61"/>
      <c r="I693" s="60"/>
      <c r="J693" s="62"/>
      <c r="K693" s="281"/>
      <c r="L693" s="62"/>
    </row>
    <row r="694" spans="1:12">
      <c r="A694" s="20"/>
      <c r="B694" s="34" t="s">
        <v>3138</v>
      </c>
      <c r="C694" s="163"/>
      <c r="D694" s="164"/>
      <c r="E694" s="164"/>
      <c r="F694" s="33"/>
      <c r="G694" s="33"/>
      <c r="H694" s="61"/>
      <c r="I694" s="60"/>
      <c r="J694" s="62"/>
      <c r="K694" s="281"/>
      <c r="L694" s="62"/>
    </row>
    <row r="695" spans="1:12">
      <c r="A695" s="20">
        <v>0</v>
      </c>
      <c r="B695" s="6" t="s">
        <v>454</v>
      </c>
      <c r="C695" s="4" t="s">
        <v>455</v>
      </c>
      <c r="D695" s="4" t="s">
        <v>56</v>
      </c>
      <c r="E695" s="48" t="s">
        <v>410</v>
      </c>
      <c r="F695" s="33">
        <v>0.56999999999999995</v>
      </c>
      <c r="G695" s="7">
        <f t="shared" ref="G695:G715" si="299">ROUND(F695*Курс_EUR,2)</f>
        <v>62.7</v>
      </c>
      <c r="H695" s="61"/>
      <c r="I695" s="60">
        <f t="shared" ref="I695:I715" si="300">F695*(1-Скидка_SUNMIGHT)</f>
        <v>0.56999999999999995</v>
      </c>
      <c r="J695" s="62">
        <f t="shared" ref="J695:J715" si="301">I695*H695</f>
        <v>0</v>
      </c>
      <c r="K695" s="281">
        <f t="shared" ref="K695:K715" si="302">G695*(1-Скидка_SUNMIGHT)</f>
        <v>62.7</v>
      </c>
      <c r="L695" s="62">
        <f t="shared" ref="L695:L715" si="303">H695*K695</f>
        <v>0</v>
      </c>
    </row>
    <row r="696" spans="1:12">
      <c r="A696" s="20">
        <v>0</v>
      </c>
      <c r="B696" s="6" t="s">
        <v>456</v>
      </c>
      <c r="C696" s="6" t="s">
        <v>455</v>
      </c>
      <c r="D696" s="6" t="s">
        <v>58</v>
      </c>
      <c r="E696" s="48" t="s">
        <v>410</v>
      </c>
      <c r="F696" s="33">
        <v>0.54</v>
      </c>
      <c r="G696" s="5">
        <f t="shared" si="299"/>
        <v>59.4</v>
      </c>
      <c r="H696" s="61"/>
      <c r="I696" s="60">
        <f t="shared" si="300"/>
        <v>0.54</v>
      </c>
      <c r="J696" s="62">
        <f t="shared" si="301"/>
        <v>0</v>
      </c>
      <c r="K696" s="281">
        <f t="shared" si="302"/>
        <v>59.4</v>
      </c>
      <c r="L696" s="62">
        <f t="shared" si="303"/>
        <v>0</v>
      </c>
    </row>
    <row r="697" spans="1:12">
      <c r="A697" s="20">
        <v>0</v>
      </c>
      <c r="B697" s="6" t="s">
        <v>457</v>
      </c>
      <c r="C697" s="6" t="s">
        <v>455</v>
      </c>
      <c r="D697" s="6" t="s">
        <v>61</v>
      </c>
      <c r="E697" s="48" t="s">
        <v>211</v>
      </c>
      <c r="F697" s="33">
        <v>0.53</v>
      </c>
      <c r="G697" s="5">
        <f t="shared" si="299"/>
        <v>58.3</v>
      </c>
      <c r="H697" s="61"/>
      <c r="I697" s="60">
        <f t="shared" si="300"/>
        <v>0.53</v>
      </c>
      <c r="J697" s="62">
        <f t="shared" si="301"/>
        <v>0</v>
      </c>
      <c r="K697" s="281">
        <f t="shared" si="302"/>
        <v>58.3</v>
      </c>
      <c r="L697" s="62">
        <f t="shared" si="303"/>
        <v>0</v>
      </c>
    </row>
    <row r="698" spans="1:12">
      <c r="A698" s="20">
        <v>0</v>
      </c>
      <c r="B698" s="6" t="s">
        <v>458</v>
      </c>
      <c r="C698" s="6" t="s">
        <v>455</v>
      </c>
      <c r="D698" s="6" t="s">
        <v>63</v>
      </c>
      <c r="E698" s="48" t="s">
        <v>211</v>
      </c>
      <c r="F698" s="33">
        <v>0.49</v>
      </c>
      <c r="G698" s="5">
        <f t="shared" si="299"/>
        <v>53.9</v>
      </c>
      <c r="H698" s="61"/>
      <c r="I698" s="60">
        <f t="shared" si="300"/>
        <v>0.49</v>
      </c>
      <c r="J698" s="62">
        <f t="shared" si="301"/>
        <v>0</v>
      </c>
      <c r="K698" s="281">
        <f t="shared" si="302"/>
        <v>53.9</v>
      </c>
      <c r="L698" s="62">
        <f t="shared" si="303"/>
        <v>0</v>
      </c>
    </row>
    <row r="699" spans="1:12">
      <c r="A699" s="20">
        <v>0</v>
      </c>
      <c r="B699" s="6" t="s">
        <v>459</v>
      </c>
      <c r="C699" s="6" t="s">
        <v>455</v>
      </c>
      <c r="D699" s="6" t="s">
        <v>65</v>
      </c>
      <c r="E699" s="48" t="s">
        <v>211</v>
      </c>
      <c r="F699" s="33">
        <v>0.47</v>
      </c>
      <c r="G699" s="5">
        <f t="shared" si="299"/>
        <v>51.7</v>
      </c>
      <c r="H699" s="61"/>
      <c r="I699" s="60">
        <f t="shared" si="300"/>
        <v>0.47</v>
      </c>
      <c r="J699" s="62">
        <f t="shared" si="301"/>
        <v>0</v>
      </c>
      <c r="K699" s="281">
        <f t="shared" si="302"/>
        <v>51.7</v>
      </c>
      <c r="L699" s="62">
        <f t="shared" si="303"/>
        <v>0</v>
      </c>
    </row>
    <row r="700" spans="1:12">
      <c r="A700" s="20">
        <v>0</v>
      </c>
      <c r="B700" s="6" t="s">
        <v>460</v>
      </c>
      <c r="C700" s="6" t="s">
        <v>455</v>
      </c>
      <c r="D700" s="6" t="s">
        <v>67</v>
      </c>
      <c r="E700" s="48" t="s">
        <v>211</v>
      </c>
      <c r="F700" s="33">
        <v>0.47</v>
      </c>
      <c r="G700" s="5">
        <f t="shared" si="299"/>
        <v>51.7</v>
      </c>
      <c r="H700" s="61"/>
      <c r="I700" s="60">
        <f t="shared" si="300"/>
        <v>0.47</v>
      </c>
      <c r="J700" s="62">
        <f t="shared" si="301"/>
        <v>0</v>
      </c>
      <c r="K700" s="281">
        <f t="shared" si="302"/>
        <v>51.7</v>
      </c>
      <c r="L700" s="62">
        <f t="shared" si="303"/>
        <v>0</v>
      </c>
    </row>
    <row r="701" spans="1:12">
      <c r="A701" s="20">
        <v>0</v>
      </c>
      <c r="B701" s="6" t="s">
        <v>461</v>
      </c>
      <c r="C701" s="6" t="s">
        <v>455</v>
      </c>
      <c r="D701" s="6" t="s">
        <v>69</v>
      </c>
      <c r="E701" s="48" t="s">
        <v>211</v>
      </c>
      <c r="F701" s="33">
        <v>0.47</v>
      </c>
      <c r="G701" s="5">
        <f t="shared" si="299"/>
        <v>51.7</v>
      </c>
      <c r="H701" s="61"/>
      <c r="I701" s="60">
        <f t="shared" si="300"/>
        <v>0.47</v>
      </c>
      <c r="J701" s="62">
        <f t="shared" si="301"/>
        <v>0</v>
      </c>
      <c r="K701" s="281">
        <f t="shared" si="302"/>
        <v>51.7</v>
      </c>
      <c r="L701" s="62">
        <f t="shared" si="303"/>
        <v>0</v>
      </c>
    </row>
    <row r="702" spans="1:12">
      <c r="A702" s="20">
        <v>0</v>
      </c>
      <c r="B702" s="6" t="s">
        <v>462</v>
      </c>
      <c r="C702" s="6" t="s">
        <v>455</v>
      </c>
      <c r="D702" s="6" t="s">
        <v>71</v>
      </c>
      <c r="E702" s="48" t="s">
        <v>211</v>
      </c>
      <c r="F702" s="33">
        <v>0.47</v>
      </c>
      <c r="G702" s="5">
        <f t="shared" si="299"/>
        <v>51.7</v>
      </c>
      <c r="H702" s="61"/>
      <c r="I702" s="60">
        <f t="shared" si="300"/>
        <v>0.47</v>
      </c>
      <c r="J702" s="62">
        <f t="shared" si="301"/>
        <v>0</v>
      </c>
      <c r="K702" s="281">
        <f t="shared" si="302"/>
        <v>51.7</v>
      </c>
      <c r="L702" s="62">
        <f t="shared" si="303"/>
        <v>0</v>
      </c>
    </row>
    <row r="703" spans="1:12">
      <c r="A703" s="20">
        <v>0</v>
      </c>
      <c r="B703" s="6" t="s">
        <v>463</v>
      </c>
      <c r="C703" s="6" t="s">
        <v>455</v>
      </c>
      <c r="D703" s="6" t="s">
        <v>73</v>
      </c>
      <c r="E703" s="48" t="s">
        <v>211</v>
      </c>
      <c r="F703" s="33">
        <v>0.47</v>
      </c>
      <c r="G703" s="5">
        <f t="shared" si="299"/>
        <v>51.7</v>
      </c>
      <c r="H703" s="61"/>
      <c r="I703" s="60">
        <f t="shared" si="300"/>
        <v>0.47</v>
      </c>
      <c r="J703" s="62">
        <f t="shared" si="301"/>
        <v>0</v>
      </c>
      <c r="K703" s="281">
        <f t="shared" si="302"/>
        <v>51.7</v>
      </c>
      <c r="L703" s="62">
        <f t="shared" si="303"/>
        <v>0</v>
      </c>
    </row>
    <row r="704" spans="1:12">
      <c r="A704" s="20">
        <v>0</v>
      </c>
      <c r="B704" s="6" t="s">
        <v>464</v>
      </c>
      <c r="C704" s="6" t="s">
        <v>455</v>
      </c>
      <c r="D704" s="6" t="s">
        <v>75</v>
      </c>
      <c r="E704" s="48" t="s">
        <v>211</v>
      </c>
      <c r="F704" s="33">
        <v>0.47</v>
      </c>
      <c r="G704" s="5">
        <f t="shared" si="299"/>
        <v>51.7</v>
      </c>
      <c r="H704" s="61"/>
      <c r="I704" s="60">
        <f t="shared" si="300"/>
        <v>0.47</v>
      </c>
      <c r="J704" s="62">
        <f t="shared" si="301"/>
        <v>0</v>
      </c>
      <c r="K704" s="281">
        <f t="shared" si="302"/>
        <v>51.7</v>
      </c>
      <c r="L704" s="62">
        <f t="shared" si="303"/>
        <v>0</v>
      </c>
    </row>
    <row r="705" spans="1:12">
      <c r="A705" s="20">
        <v>0</v>
      </c>
      <c r="B705" s="6" t="s">
        <v>465</v>
      </c>
      <c r="C705" s="6" t="s">
        <v>455</v>
      </c>
      <c r="D705" s="6" t="s">
        <v>77</v>
      </c>
      <c r="E705" s="48" t="s">
        <v>211</v>
      </c>
      <c r="F705" s="33">
        <v>0.47</v>
      </c>
      <c r="G705" s="5">
        <f t="shared" si="299"/>
        <v>51.7</v>
      </c>
      <c r="H705" s="61"/>
      <c r="I705" s="60">
        <f t="shared" si="300"/>
        <v>0.47</v>
      </c>
      <c r="J705" s="62">
        <f t="shared" si="301"/>
        <v>0</v>
      </c>
      <c r="K705" s="281">
        <f t="shared" si="302"/>
        <v>51.7</v>
      </c>
      <c r="L705" s="62">
        <f t="shared" si="303"/>
        <v>0</v>
      </c>
    </row>
    <row r="706" spans="1:12">
      <c r="A706" s="20">
        <v>0</v>
      </c>
      <c r="B706" s="6" t="s">
        <v>466</v>
      </c>
      <c r="C706" s="6" t="s">
        <v>455</v>
      </c>
      <c r="D706" s="6" t="s">
        <v>79</v>
      </c>
      <c r="E706" s="48" t="s">
        <v>211</v>
      </c>
      <c r="F706" s="33">
        <v>0.47</v>
      </c>
      <c r="G706" s="5">
        <f t="shared" si="299"/>
        <v>51.7</v>
      </c>
      <c r="H706" s="61"/>
      <c r="I706" s="60">
        <f t="shared" si="300"/>
        <v>0.47</v>
      </c>
      <c r="J706" s="62">
        <f t="shared" si="301"/>
        <v>0</v>
      </c>
      <c r="K706" s="281">
        <f t="shared" si="302"/>
        <v>51.7</v>
      </c>
      <c r="L706" s="62">
        <f t="shared" si="303"/>
        <v>0</v>
      </c>
    </row>
    <row r="707" spans="1:12">
      <c r="A707" s="20">
        <v>0</v>
      </c>
      <c r="B707" s="6" t="s">
        <v>467</v>
      </c>
      <c r="C707" s="6" t="s">
        <v>455</v>
      </c>
      <c r="D707" s="6" t="s">
        <v>81</v>
      </c>
      <c r="E707" s="48" t="s">
        <v>211</v>
      </c>
      <c r="F707" s="33">
        <v>0.47</v>
      </c>
      <c r="G707" s="5">
        <f t="shared" si="299"/>
        <v>51.7</v>
      </c>
      <c r="H707" s="61"/>
      <c r="I707" s="60">
        <f t="shared" si="300"/>
        <v>0.47</v>
      </c>
      <c r="J707" s="62">
        <f t="shared" si="301"/>
        <v>0</v>
      </c>
      <c r="K707" s="281">
        <f t="shared" si="302"/>
        <v>51.7</v>
      </c>
      <c r="L707" s="62">
        <f t="shared" si="303"/>
        <v>0</v>
      </c>
    </row>
    <row r="708" spans="1:12">
      <c r="A708" s="20">
        <v>0</v>
      </c>
      <c r="B708" s="6" t="s">
        <v>468</v>
      </c>
      <c r="C708" s="6" t="s">
        <v>455</v>
      </c>
      <c r="D708" s="6" t="s">
        <v>83</v>
      </c>
      <c r="E708" s="48" t="s">
        <v>211</v>
      </c>
      <c r="F708" s="33">
        <v>0.47</v>
      </c>
      <c r="G708" s="5">
        <f t="shared" si="299"/>
        <v>51.7</v>
      </c>
      <c r="H708" s="61"/>
      <c r="I708" s="60">
        <f t="shared" si="300"/>
        <v>0.47</v>
      </c>
      <c r="J708" s="62">
        <f t="shared" si="301"/>
        <v>0</v>
      </c>
      <c r="K708" s="281">
        <f t="shared" si="302"/>
        <v>51.7</v>
      </c>
      <c r="L708" s="62">
        <f t="shared" si="303"/>
        <v>0</v>
      </c>
    </row>
    <row r="709" spans="1:12">
      <c r="A709" s="20">
        <v>0</v>
      </c>
      <c r="B709" s="6" t="s">
        <v>469</v>
      </c>
      <c r="C709" s="6" t="s">
        <v>455</v>
      </c>
      <c r="D709" s="6" t="s">
        <v>84</v>
      </c>
      <c r="E709" s="48" t="s">
        <v>211</v>
      </c>
      <c r="F709" s="33">
        <v>0.47</v>
      </c>
      <c r="G709" s="5">
        <f t="shared" si="299"/>
        <v>51.7</v>
      </c>
      <c r="H709" s="61"/>
      <c r="I709" s="60">
        <f t="shared" si="300"/>
        <v>0.47</v>
      </c>
      <c r="J709" s="62">
        <f t="shared" si="301"/>
        <v>0</v>
      </c>
      <c r="K709" s="281">
        <f t="shared" si="302"/>
        <v>51.7</v>
      </c>
      <c r="L709" s="62">
        <f t="shared" si="303"/>
        <v>0</v>
      </c>
    </row>
    <row r="710" spans="1:12">
      <c r="A710" s="20">
        <v>0</v>
      </c>
      <c r="B710" s="6" t="s">
        <v>471</v>
      </c>
      <c r="C710" s="6" t="s">
        <v>470</v>
      </c>
      <c r="D710" s="6" t="s">
        <v>85</v>
      </c>
      <c r="E710" s="48" t="s">
        <v>211</v>
      </c>
      <c r="F710" s="33">
        <v>0.52</v>
      </c>
      <c r="G710" s="5">
        <f t="shared" si="299"/>
        <v>57.2</v>
      </c>
      <c r="H710" s="61"/>
      <c r="I710" s="60">
        <f t="shared" si="300"/>
        <v>0.52</v>
      </c>
      <c r="J710" s="62">
        <f t="shared" si="301"/>
        <v>0</v>
      </c>
      <c r="K710" s="281">
        <f t="shared" si="302"/>
        <v>57.2</v>
      </c>
      <c r="L710" s="62">
        <f t="shared" si="303"/>
        <v>0</v>
      </c>
    </row>
    <row r="711" spans="1:12">
      <c r="A711" s="20">
        <v>0</v>
      </c>
      <c r="B711" s="6" t="s">
        <v>472</v>
      </c>
      <c r="C711" s="6" t="s">
        <v>470</v>
      </c>
      <c r="D711" s="6" t="s">
        <v>86</v>
      </c>
      <c r="E711" s="48" t="s">
        <v>211</v>
      </c>
      <c r="F711" s="33">
        <v>0.52</v>
      </c>
      <c r="G711" s="5">
        <f t="shared" si="299"/>
        <v>57.2</v>
      </c>
      <c r="H711" s="61"/>
      <c r="I711" s="60">
        <f t="shared" si="300"/>
        <v>0.52</v>
      </c>
      <c r="J711" s="62">
        <f t="shared" si="301"/>
        <v>0</v>
      </c>
      <c r="K711" s="281">
        <f t="shared" si="302"/>
        <v>57.2</v>
      </c>
      <c r="L711" s="62">
        <f t="shared" si="303"/>
        <v>0</v>
      </c>
    </row>
    <row r="712" spans="1:12">
      <c r="A712" s="20">
        <v>0</v>
      </c>
      <c r="B712" s="6" t="s">
        <v>473</v>
      </c>
      <c r="C712" s="6" t="s">
        <v>470</v>
      </c>
      <c r="D712" s="6" t="s">
        <v>87</v>
      </c>
      <c r="E712" s="48" t="s">
        <v>211</v>
      </c>
      <c r="F712" s="33">
        <v>0.56999999999999995</v>
      </c>
      <c r="G712" s="5">
        <f t="shared" si="299"/>
        <v>62.7</v>
      </c>
      <c r="H712" s="61"/>
      <c r="I712" s="60">
        <f t="shared" si="300"/>
        <v>0.56999999999999995</v>
      </c>
      <c r="J712" s="62">
        <f t="shared" si="301"/>
        <v>0</v>
      </c>
      <c r="K712" s="281">
        <f t="shared" si="302"/>
        <v>62.7</v>
      </c>
      <c r="L712" s="62">
        <f t="shared" si="303"/>
        <v>0</v>
      </c>
    </row>
    <row r="713" spans="1:12">
      <c r="A713" s="20">
        <v>0</v>
      </c>
      <c r="B713" s="6" t="s">
        <v>474</v>
      </c>
      <c r="C713" s="6" t="s">
        <v>470</v>
      </c>
      <c r="D713" s="6" t="s">
        <v>88</v>
      </c>
      <c r="E713" s="48" t="s">
        <v>211</v>
      </c>
      <c r="F713" s="33">
        <v>0.56999999999999995</v>
      </c>
      <c r="G713" s="5">
        <f t="shared" si="299"/>
        <v>62.7</v>
      </c>
      <c r="H713" s="61"/>
      <c r="I713" s="60">
        <f t="shared" si="300"/>
        <v>0.56999999999999995</v>
      </c>
      <c r="J713" s="62">
        <f t="shared" si="301"/>
        <v>0</v>
      </c>
      <c r="K713" s="281">
        <f t="shared" si="302"/>
        <v>62.7</v>
      </c>
      <c r="L713" s="62">
        <f t="shared" si="303"/>
        <v>0</v>
      </c>
    </row>
    <row r="714" spans="1:12">
      <c r="A714" s="20">
        <v>0</v>
      </c>
      <c r="B714" s="6" t="s">
        <v>3064</v>
      </c>
      <c r="C714" s="6" t="s">
        <v>470</v>
      </c>
      <c r="D714" s="6" t="s">
        <v>3065</v>
      </c>
      <c r="E714" s="48" t="s">
        <v>211</v>
      </c>
      <c r="F714" s="33">
        <v>0.66</v>
      </c>
      <c r="G714" s="5">
        <f t="shared" si="299"/>
        <v>72.599999999999994</v>
      </c>
      <c r="H714" s="61"/>
      <c r="I714" s="60">
        <f t="shared" si="300"/>
        <v>0.66</v>
      </c>
      <c r="J714" s="62">
        <f t="shared" si="301"/>
        <v>0</v>
      </c>
      <c r="K714" s="281">
        <f t="shared" si="302"/>
        <v>72.599999999999994</v>
      </c>
      <c r="L714" s="62">
        <f t="shared" si="303"/>
        <v>0</v>
      </c>
    </row>
    <row r="715" spans="1:12">
      <c r="A715" s="20">
        <v>0</v>
      </c>
      <c r="B715" s="6" t="s">
        <v>3066</v>
      </c>
      <c r="C715" s="6" t="s">
        <v>470</v>
      </c>
      <c r="D715" s="6" t="s">
        <v>3067</v>
      </c>
      <c r="E715" s="48" t="s">
        <v>211</v>
      </c>
      <c r="F715" s="33">
        <v>0.75</v>
      </c>
      <c r="G715" s="5">
        <f t="shared" si="299"/>
        <v>82.5</v>
      </c>
      <c r="H715" s="61"/>
      <c r="I715" s="60">
        <f t="shared" si="300"/>
        <v>0.75</v>
      </c>
      <c r="J715" s="62">
        <f t="shared" si="301"/>
        <v>0</v>
      </c>
      <c r="K715" s="281">
        <f t="shared" si="302"/>
        <v>82.5</v>
      </c>
      <c r="L715" s="62">
        <f t="shared" si="303"/>
        <v>0</v>
      </c>
    </row>
    <row r="716" spans="1:12">
      <c r="A716" s="20"/>
      <c r="B716" s="6"/>
      <c r="C716" s="6"/>
      <c r="D716" s="6"/>
      <c r="E716" s="48"/>
      <c r="F716" s="33"/>
      <c r="G716" s="33"/>
      <c r="H716" s="61"/>
      <c r="I716" s="60"/>
      <c r="J716" s="62"/>
      <c r="K716" s="281"/>
      <c r="L716" s="62"/>
    </row>
    <row r="717" spans="1:12">
      <c r="A717" s="20">
        <v>0</v>
      </c>
      <c r="B717" s="6" t="s">
        <v>475</v>
      </c>
      <c r="C717" s="6" t="s">
        <v>476</v>
      </c>
      <c r="D717" s="6" t="s">
        <v>87</v>
      </c>
      <c r="E717" s="48" t="s">
        <v>477</v>
      </c>
      <c r="F717" s="33">
        <v>0.32</v>
      </c>
      <c r="G717" s="7">
        <f>ROUND(F717*Курс_EUR,2)</f>
        <v>35.200000000000003</v>
      </c>
      <c r="H717" s="61"/>
      <c r="I717" s="60">
        <f>F717*(1-Скидка_SUNMIGHT)</f>
        <v>0.32</v>
      </c>
      <c r="J717" s="62">
        <f>I717*H717</f>
        <v>0</v>
      </c>
      <c r="K717" s="281">
        <f>G717*(1-Скидка_SUNMIGHT)</f>
        <v>35.200000000000003</v>
      </c>
      <c r="L717" s="62">
        <f>H717*K717</f>
        <v>0</v>
      </c>
    </row>
    <row r="718" spans="1:12">
      <c r="A718" s="20">
        <v>0</v>
      </c>
      <c r="B718" s="6" t="s">
        <v>478</v>
      </c>
      <c r="C718" s="32" t="s">
        <v>476</v>
      </c>
      <c r="D718" s="32" t="s">
        <v>88</v>
      </c>
      <c r="E718" s="48" t="s">
        <v>477</v>
      </c>
      <c r="F718" s="33">
        <v>0.32</v>
      </c>
      <c r="G718" s="5">
        <f>ROUND(F718*Курс_EUR,2)</f>
        <v>35.200000000000003</v>
      </c>
      <c r="H718" s="61"/>
      <c r="I718" s="60">
        <f>F718*(1-Скидка_SUNMIGHT)</f>
        <v>0.32</v>
      </c>
      <c r="J718" s="62">
        <f>I718*H718</f>
        <v>0</v>
      </c>
      <c r="K718" s="281">
        <f>G718*(1-Скидка_SUNMIGHT)</f>
        <v>35.200000000000003</v>
      </c>
      <c r="L718" s="62">
        <f>H718*K718</f>
        <v>0</v>
      </c>
    </row>
    <row r="719" spans="1:12">
      <c r="A719" s="20">
        <v>0</v>
      </c>
      <c r="B719" s="6" t="s">
        <v>3068</v>
      </c>
      <c r="C719" s="32" t="s">
        <v>476</v>
      </c>
      <c r="D719" s="32" t="s">
        <v>3065</v>
      </c>
      <c r="E719" s="48" t="s">
        <v>477</v>
      </c>
      <c r="F719" s="33">
        <v>0.37</v>
      </c>
      <c r="G719" s="5">
        <f>ROUND(F719*Курс_EUR,2)</f>
        <v>40.700000000000003</v>
      </c>
      <c r="H719" s="61"/>
      <c r="I719" s="60">
        <f>F719*(1-Скидка_SUNMIGHT)</f>
        <v>0.37</v>
      </c>
      <c r="J719" s="62">
        <f>I719*H719</f>
        <v>0</v>
      </c>
      <c r="K719" s="281">
        <f>G719*(1-Скидка_SUNMIGHT)</f>
        <v>40.700000000000003</v>
      </c>
      <c r="L719" s="62">
        <f>H719*K719</f>
        <v>0</v>
      </c>
    </row>
    <row r="720" spans="1:12">
      <c r="A720" s="20">
        <v>0</v>
      </c>
      <c r="B720" s="6" t="s">
        <v>3069</v>
      </c>
      <c r="C720" s="32" t="s">
        <v>476</v>
      </c>
      <c r="D720" s="32" t="s">
        <v>3067</v>
      </c>
      <c r="E720" s="48" t="s">
        <v>477</v>
      </c>
      <c r="F720" s="33">
        <v>0.42</v>
      </c>
      <c r="G720" s="5">
        <f>ROUND(F720*Курс_EUR,2)</f>
        <v>46.2</v>
      </c>
      <c r="H720" s="61"/>
      <c r="I720" s="60">
        <f>F720*(1-Скидка_SUNMIGHT)</f>
        <v>0.42</v>
      </c>
      <c r="J720" s="62">
        <f>I720*H720</f>
        <v>0</v>
      </c>
      <c r="K720" s="281">
        <f>G720*(1-Скидка_SUNMIGHT)</f>
        <v>46.2</v>
      </c>
      <c r="L720" s="62">
        <f>H720*K720</f>
        <v>0</v>
      </c>
    </row>
    <row r="721" spans="1:12" ht="12.75" thickBot="1">
      <c r="A721" s="20"/>
      <c r="B721" s="6"/>
      <c r="C721" s="6"/>
      <c r="D721" s="6"/>
      <c r="E721" s="255"/>
      <c r="F721" s="7"/>
      <c r="G721" s="7"/>
      <c r="H721" s="61"/>
      <c r="I721" s="60"/>
      <c r="J721" s="62"/>
      <c r="K721" s="281"/>
      <c r="L721" s="62"/>
    </row>
    <row r="722" spans="1:12">
      <c r="A722" s="20"/>
      <c r="B722" s="332" t="s">
        <v>3141</v>
      </c>
      <c r="C722" s="333"/>
      <c r="D722" s="333"/>
      <c r="E722" s="333"/>
      <c r="F722" s="333"/>
      <c r="G722" s="258"/>
      <c r="H722" s="85"/>
      <c r="I722" s="256"/>
      <c r="J722" s="76"/>
      <c r="K722" s="281"/>
      <c r="L722" s="62"/>
    </row>
    <row r="723" spans="1:12">
      <c r="A723" s="20"/>
      <c r="B723" s="34" t="s">
        <v>3142</v>
      </c>
      <c r="C723" s="162"/>
      <c r="D723" s="162"/>
      <c r="E723" s="48"/>
      <c r="F723" s="162"/>
      <c r="G723" s="162"/>
      <c r="H723" s="61"/>
      <c r="I723" s="60"/>
      <c r="J723" s="62"/>
      <c r="K723" s="281"/>
      <c r="L723" s="62"/>
    </row>
    <row r="724" spans="1:12">
      <c r="A724" s="20">
        <v>0</v>
      </c>
      <c r="B724" s="6" t="s">
        <v>512</v>
      </c>
      <c r="C724" s="4" t="s">
        <v>513</v>
      </c>
      <c r="D724" s="4" t="s">
        <v>514</v>
      </c>
      <c r="E724" s="48" t="s">
        <v>515</v>
      </c>
      <c r="F724" s="5">
        <v>1.35</v>
      </c>
      <c r="G724" s="5">
        <f t="shared" ref="G724:G738" si="304">ROUND(F724*Курс_EUR,2)</f>
        <v>148.5</v>
      </c>
      <c r="H724" s="61"/>
      <c r="I724" s="60">
        <f t="shared" ref="I724:I738" si="305">F724*(1-Скидка_SUNMIGHT)</f>
        <v>1.35</v>
      </c>
      <c r="J724" s="62">
        <f t="shared" ref="J724:J738" si="306">I724*H724</f>
        <v>0</v>
      </c>
      <c r="K724" s="281">
        <f t="shared" ref="K724:K738" si="307">G724*(1-Скидка_SUNMIGHT)</f>
        <v>148.5</v>
      </c>
      <c r="L724" s="62">
        <f t="shared" ref="L724:L738" si="308">H724*K724</f>
        <v>0</v>
      </c>
    </row>
    <row r="725" spans="1:12">
      <c r="A725" s="20">
        <v>0</v>
      </c>
      <c r="B725" s="6" t="s">
        <v>516</v>
      </c>
      <c r="C725" s="4" t="s">
        <v>513</v>
      </c>
      <c r="D725" s="4" t="s">
        <v>517</v>
      </c>
      <c r="E725" s="48" t="s">
        <v>515</v>
      </c>
      <c r="F725" s="5">
        <v>1.33</v>
      </c>
      <c r="G725" s="5">
        <f t="shared" si="304"/>
        <v>146.30000000000001</v>
      </c>
      <c r="H725" s="61"/>
      <c r="I725" s="60">
        <f t="shared" si="305"/>
        <v>1.33</v>
      </c>
      <c r="J725" s="62">
        <f t="shared" si="306"/>
        <v>0</v>
      </c>
      <c r="K725" s="281">
        <f t="shared" si="307"/>
        <v>146.30000000000001</v>
      </c>
      <c r="L725" s="62">
        <f t="shared" si="308"/>
        <v>0</v>
      </c>
    </row>
    <row r="726" spans="1:12">
      <c r="A726" s="20">
        <v>0</v>
      </c>
      <c r="B726" s="6" t="s">
        <v>518</v>
      </c>
      <c r="C726" s="4" t="s">
        <v>513</v>
      </c>
      <c r="D726" s="4" t="s">
        <v>519</v>
      </c>
      <c r="E726" s="48" t="s">
        <v>515</v>
      </c>
      <c r="F726" s="5">
        <v>1.29</v>
      </c>
      <c r="G726" s="5">
        <f t="shared" si="304"/>
        <v>141.9</v>
      </c>
      <c r="H726" s="61"/>
      <c r="I726" s="60">
        <f t="shared" si="305"/>
        <v>1.29</v>
      </c>
      <c r="J726" s="62">
        <f t="shared" si="306"/>
        <v>0</v>
      </c>
      <c r="K726" s="281">
        <f t="shared" si="307"/>
        <v>141.9</v>
      </c>
      <c r="L726" s="62">
        <f t="shared" si="308"/>
        <v>0</v>
      </c>
    </row>
    <row r="727" spans="1:12">
      <c r="A727" s="20">
        <v>0</v>
      </c>
      <c r="B727" s="6" t="s">
        <v>520</v>
      </c>
      <c r="C727" s="4" t="s">
        <v>513</v>
      </c>
      <c r="D727" s="4" t="s">
        <v>521</v>
      </c>
      <c r="E727" s="48" t="s">
        <v>515</v>
      </c>
      <c r="F727" s="5">
        <v>1.29</v>
      </c>
      <c r="G727" s="5">
        <f t="shared" si="304"/>
        <v>141.9</v>
      </c>
      <c r="H727" s="61"/>
      <c r="I727" s="60">
        <f t="shared" si="305"/>
        <v>1.29</v>
      </c>
      <c r="J727" s="62">
        <f t="shared" si="306"/>
        <v>0</v>
      </c>
      <c r="K727" s="281">
        <f t="shared" si="307"/>
        <v>141.9</v>
      </c>
      <c r="L727" s="62">
        <f t="shared" si="308"/>
        <v>0</v>
      </c>
    </row>
    <row r="728" spans="1:12">
      <c r="A728" s="20">
        <v>0</v>
      </c>
      <c r="B728" s="6" t="s">
        <v>522</v>
      </c>
      <c r="C728" s="4" t="s">
        <v>513</v>
      </c>
      <c r="D728" s="4" t="s">
        <v>523</v>
      </c>
      <c r="E728" s="48" t="s">
        <v>515</v>
      </c>
      <c r="F728" s="5">
        <v>1.29</v>
      </c>
      <c r="G728" s="5">
        <f t="shared" si="304"/>
        <v>141.9</v>
      </c>
      <c r="H728" s="61"/>
      <c r="I728" s="60">
        <f t="shared" si="305"/>
        <v>1.29</v>
      </c>
      <c r="J728" s="62">
        <f t="shared" si="306"/>
        <v>0</v>
      </c>
      <c r="K728" s="281">
        <f t="shared" si="307"/>
        <v>141.9</v>
      </c>
      <c r="L728" s="62">
        <f t="shared" si="308"/>
        <v>0</v>
      </c>
    </row>
    <row r="729" spans="1:12">
      <c r="A729" s="20">
        <v>0</v>
      </c>
      <c r="B729" s="6" t="s">
        <v>524</v>
      </c>
      <c r="C729" s="4" t="s">
        <v>513</v>
      </c>
      <c r="D729" s="4" t="s">
        <v>525</v>
      </c>
      <c r="E729" s="48" t="s">
        <v>515</v>
      </c>
      <c r="F729" s="5">
        <v>1.29</v>
      </c>
      <c r="G729" s="5">
        <f t="shared" si="304"/>
        <v>141.9</v>
      </c>
      <c r="H729" s="61"/>
      <c r="I729" s="60">
        <f t="shared" si="305"/>
        <v>1.29</v>
      </c>
      <c r="J729" s="62">
        <f t="shared" si="306"/>
        <v>0</v>
      </c>
      <c r="K729" s="281">
        <f t="shared" si="307"/>
        <v>141.9</v>
      </c>
      <c r="L729" s="62">
        <f t="shared" si="308"/>
        <v>0</v>
      </c>
    </row>
    <row r="730" spans="1:12">
      <c r="A730" s="20">
        <v>0</v>
      </c>
      <c r="B730" s="6" t="s">
        <v>526</v>
      </c>
      <c r="C730" s="4" t="s">
        <v>513</v>
      </c>
      <c r="D730" s="4" t="s">
        <v>527</v>
      </c>
      <c r="E730" s="48" t="s">
        <v>515</v>
      </c>
      <c r="F730" s="5">
        <v>1.29</v>
      </c>
      <c r="G730" s="5">
        <f t="shared" si="304"/>
        <v>141.9</v>
      </c>
      <c r="H730" s="61"/>
      <c r="I730" s="60">
        <f t="shared" si="305"/>
        <v>1.29</v>
      </c>
      <c r="J730" s="62">
        <f t="shared" si="306"/>
        <v>0</v>
      </c>
      <c r="K730" s="281">
        <f t="shared" si="307"/>
        <v>141.9</v>
      </c>
      <c r="L730" s="62">
        <f t="shared" si="30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1"/>
      <c r="L731" s="62"/>
    </row>
    <row r="732" spans="1:12">
      <c r="A732" s="20">
        <v>0</v>
      </c>
      <c r="B732" s="6" t="s">
        <v>528</v>
      </c>
      <c r="C732" s="4" t="s">
        <v>529</v>
      </c>
      <c r="D732" s="4" t="s">
        <v>514</v>
      </c>
      <c r="E732" s="48" t="s">
        <v>515</v>
      </c>
      <c r="F732" s="5">
        <v>1.02</v>
      </c>
      <c r="G732" s="5">
        <f t="shared" si="304"/>
        <v>112.2</v>
      </c>
      <c r="H732" s="61"/>
      <c r="I732" s="60">
        <f t="shared" si="305"/>
        <v>1.02</v>
      </c>
      <c r="J732" s="62">
        <f t="shared" si="306"/>
        <v>0</v>
      </c>
      <c r="K732" s="281">
        <f t="shared" si="307"/>
        <v>112.2</v>
      </c>
      <c r="L732" s="62">
        <f t="shared" si="308"/>
        <v>0</v>
      </c>
    </row>
    <row r="733" spans="1:12">
      <c r="A733" s="20">
        <v>0</v>
      </c>
      <c r="B733" s="6" t="s">
        <v>530</v>
      </c>
      <c r="C733" s="4" t="s">
        <v>529</v>
      </c>
      <c r="D733" s="4" t="s">
        <v>517</v>
      </c>
      <c r="E733" s="48" t="s">
        <v>515</v>
      </c>
      <c r="F733" s="5">
        <v>1.01</v>
      </c>
      <c r="G733" s="5">
        <f t="shared" si="304"/>
        <v>111.1</v>
      </c>
      <c r="H733" s="61"/>
      <c r="I733" s="60">
        <f t="shared" si="305"/>
        <v>1.01</v>
      </c>
      <c r="J733" s="62">
        <f t="shared" si="306"/>
        <v>0</v>
      </c>
      <c r="K733" s="281">
        <f t="shared" si="307"/>
        <v>111.1</v>
      </c>
      <c r="L733" s="62">
        <f t="shared" si="308"/>
        <v>0</v>
      </c>
    </row>
    <row r="734" spans="1:12">
      <c r="A734" s="20">
        <v>0</v>
      </c>
      <c r="B734" s="6" t="s">
        <v>531</v>
      </c>
      <c r="C734" s="4" t="s">
        <v>529</v>
      </c>
      <c r="D734" s="4" t="s">
        <v>519</v>
      </c>
      <c r="E734" s="48" t="s">
        <v>515</v>
      </c>
      <c r="F734" s="5">
        <v>0.97</v>
      </c>
      <c r="G734" s="5">
        <f t="shared" si="304"/>
        <v>106.7</v>
      </c>
      <c r="H734" s="61"/>
      <c r="I734" s="60">
        <f t="shared" si="305"/>
        <v>0.97</v>
      </c>
      <c r="J734" s="62">
        <f t="shared" si="306"/>
        <v>0</v>
      </c>
      <c r="K734" s="281">
        <f t="shared" si="307"/>
        <v>106.7</v>
      </c>
      <c r="L734" s="62">
        <f t="shared" si="308"/>
        <v>0</v>
      </c>
    </row>
    <row r="735" spans="1:12">
      <c r="A735" s="20">
        <v>0</v>
      </c>
      <c r="B735" s="6" t="s">
        <v>532</v>
      </c>
      <c r="C735" s="4" t="s">
        <v>529</v>
      </c>
      <c r="D735" s="4" t="s">
        <v>521</v>
      </c>
      <c r="E735" s="48" t="s">
        <v>515</v>
      </c>
      <c r="F735" s="5">
        <v>0.95</v>
      </c>
      <c r="G735" s="5">
        <f t="shared" si="304"/>
        <v>104.5</v>
      </c>
      <c r="H735" s="61"/>
      <c r="I735" s="60">
        <f t="shared" si="305"/>
        <v>0.95</v>
      </c>
      <c r="J735" s="62">
        <f t="shared" si="306"/>
        <v>0</v>
      </c>
      <c r="K735" s="281">
        <f t="shared" si="307"/>
        <v>104.5</v>
      </c>
      <c r="L735" s="62">
        <f t="shared" si="308"/>
        <v>0</v>
      </c>
    </row>
    <row r="736" spans="1:12">
      <c r="A736" s="20">
        <v>0</v>
      </c>
      <c r="B736" s="6" t="s">
        <v>533</v>
      </c>
      <c r="C736" s="4" t="s">
        <v>529</v>
      </c>
      <c r="D736" s="4" t="s">
        <v>523</v>
      </c>
      <c r="E736" s="48" t="s">
        <v>515</v>
      </c>
      <c r="F736" s="5">
        <v>0.93</v>
      </c>
      <c r="G736" s="5">
        <f t="shared" si="304"/>
        <v>102.3</v>
      </c>
      <c r="H736" s="61"/>
      <c r="I736" s="60">
        <f t="shared" si="305"/>
        <v>0.93</v>
      </c>
      <c r="J736" s="62">
        <f t="shared" si="306"/>
        <v>0</v>
      </c>
      <c r="K736" s="281">
        <f t="shared" si="307"/>
        <v>102.3</v>
      </c>
      <c r="L736" s="62">
        <f t="shared" si="308"/>
        <v>0</v>
      </c>
    </row>
    <row r="737" spans="1:12">
      <c r="A737" s="20">
        <v>0</v>
      </c>
      <c r="B737" s="6" t="s">
        <v>534</v>
      </c>
      <c r="C737" s="4" t="s">
        <v>529</v>
      </c>
      <c r="D737" s="4" t="s">
        <v>525</v>
      </c>
      <c r="E737" s="48" t="s">
        <v>515</v>
      </c>
      <c r="F737" s="5">
        <v>0.93</v>
      </c>
      <c r="G737" s="5">
        <f t="shared" si="304"/>
        <v>102.3</v>
      </c>
      <c r="H737" s="61"/>
      <c r="I737" s="60">
        <f t="shared" si="305"/>
        <v>0.93</v>
      </c>
      <c r="J737" s="62">
        <f t="shared" si="306"/>
        <v>0</v>
      </c>
      <c r="K737" s="281">
        <f t="shared" si="307"/>
        <v>102.3</v>
      </c>
      <c r="L737" s="62">
        <f t="shared" si="308"/>
        <v>0</v>
      </c>
    </row>
    <row r="738" spans="1:12">
      <c r="A738" s="20">
        <v>0</v>
      </c>
      <c r="B738" s="6" t="s">
        <v>535</v>
      </c>
      <c r="C738" s="4" t="s">
        <v>529</v>
      </c>
      <c r="D738" s="4" t="s">
        <v>527</v>
      </c>
      <c r="E738" s="48" t="s">
        <v>515</v>
      </c>
      <c r="F738" s="5">
        <v>0.93</v>
      </c>
      <c r="G738" s="5">
        <f t="shared" si="304"/>
        <v>102.3</v>
      </c>
      <c r="H738" s="61"/>
      <c r="I738" s="60">
        <f t="shared" si="305"/>
        <v>0.93</v>
      </c>
      <c r="J738" s="62">
        <f t="shared" si="306"/>
        <v>0</v>
      </c>
      <c r="K738" s="281">
        <f t="shared" si="307"/>
        <v>102.3</v>
      </c>
      <c r="L738" s="62">
        <f t="shared" si="308"/>
        <v>0</v>
      </c>
    </row>
    <row r="739" spans="1:12" ht="12.75" thickBot="1">
      <c r="A739" s="20"/>
      <c r="B739" s="6"/>
      <c r="C739" s="4"/>
      <c r="D739" s="4"/>
      <c r="E739" s="48"/>
      <c r="F739" s="5"/>
      <c r="G739" s="5"/>
      <c r="H739" s="61"/>
      <c r="I739" s="60"/>
      <c r="J739" s="62"/>
      <c r="K739" s="281"/>
      <c r="L739" s="62"/>
    </row>
    <row r="740" spans="1:12">
      <c r="A740" s="20"/>
      <c r="B740" s="332" t="s">
        <v>3143</v>
      </c>
      <c r="C740" s="333"/>
      <c r="D740" s="333"/>
      <c r="E740" s="333"/>
      <c r="F740" s="333"/>
      <c r="G740" s="258"/>
      <c r="H740" s="61"/>
      <c r="I740" s="60"/>
      <c r="J740" s="62"/>
      <c r="K740" s="281"/>
      <c r="L740" s="62"/>
    </row>
    <row r="741" spans="1:12">
      <c r="A741" s="20"/>
      <c r="B741" s="34" t="s">
        <v>3144</v>
      </c>
      <c r="C741" s="4"/>
      <c r="D741" s="4"/>
      <c r="E741" s="48"/>
      <c r="F741" s="5"/>
      <c r="G741" s="5"/>
      <c r="H741" s="61"/>
      <c r="I741" s="60"/>
      <c r="J741" s="62"/>
      <c r="K741" s="281"/>
      <c r="L741" s="62"/>
    </row>
    <row r="742" spans="1:12">
      <c r="A742" s="20">
        <v>0</v>
      </c>
      <c r="B742" s="6" t="s">
        <v>540</v>
      </c>
      <c r="C742" s="4" t="s">
        <v>541</v>
      </c>
      <c r="D742" s="4" t="s">
        <v>54</v>
      </c>
      <c r="E742" s="48" t="s">
        <v>542</v>
      </c>
      <c r="F742" s="5">
        <v>2.82</v>
      </c>
      <c r="G742" s="5">
        <f t="shared" ref="G742:G750" si="309">ROUND(F742*Курс_EUR,2)</f>
        <v>310.2</v>
      </c>
      <c r="H742" s="61"/>
      <c r="I742" s="60">
        <f t="shared" ref="I742:I750" si="310">F742*(1-Скидка_SUNMIGHT)</f>
        <v>2.82</v>
      </c>
      <c r="J742" s="62">
        <f t="shared" ref="J742:J750" si="311">I742*H742</f>
        <v>0</v>
      </c>
      <c r="K742" s="281">
        <f t="shared" ref="K742:K750" si="312">G742*(1-Скидка_SUNMIGHT)</f>
        <v>310.2</v>
      </c>
      <c r="L742" s="62">
        <f t="shared" ref="L742:L750" si="313">H742*K742</f>
        <v>0</v>
      </c>
    </row>
    <row r="743" spans="1:12">
      <c r="A743" s="20">
        <v>0</v>
      </c>
      <c r="B743" s="6" t="s">
        <v>543</v>
      </c>
      <c r="C743" s="4" t="s">
        <v>541</v>
      </c>
      <c r="D743" s="4" t="s">
        <v>56</v>
      </c>
      <c r="E743" s="48" t="s">
        <v>542</v>
      </c>
      <c r="F743" s="5">
        <v>2.82</v>
      </c>
      <c r="G743" s="5">
        <f t="shared" si="309"/>
        <v>310.2</v>
      </c>
      <c r="H743" s="61"/>
      <c r="I743" s="60">
        <f t="shared" si="310"/>
        <v>2.82</v>
      </c>
      <c r="J743" s="62">
        <f t="shared" si="311"/>
        <v>0</v>
      </c>
      <c r="K743" s="281">
        <f t="shared" si="312"/>
        <v>310.2</v>
      </c>
      <c r="L743" s="62">
        <f t="shared" si="313"/>
        <v>0</v>
      </c>
    </row>
    <row r="744" spans="1:12">
      <c r="A744" s="20">
        <v>0</v>
      </c>
      <c r="B744" s="6" t="s">
        <v>544</v>
      </c>
      <c r="C744" s="4" t="s">
        <v>541</v>
      </c>
      <c r="D744" s="4" t="s">
        <v>58</v>
      </c>
      <c r="E744" s="48" t="s">
        <v>542</v>
      </c>
      <c r="F744" s="5">
        <v>2.82</v>
      </c>
      <c r="G744" s="5">
        <f t="shared" si="309"/>
        <v>310.2</v>
      </c>
      <c r="H744" s="61"/>
      <c r="I744" s="60">
        <f t="shared" si="310"/>
        <v>2.82</v>
      </c>
      <c r="J744" s="62">
        <f t="shared" si="311"/>
        <v>0</v>
      </c>
      <c r="K744" s="281">
        <f t="shared" si="312"/>
        <v>310.2</v>
      </c>
      <c r="L744" s="62">
        <f t="shared" si="313"/>
        <v>0</v>
      </c>
    </row>
    <row r="745" spans="1:12">
      <c r="A745" s="20">
        <v>0</v>
      </c>
      <c r="B745" s="6" t="s">
        <v>545</v>
      </c>
      <c r="C745" s="4" t="s">
        <v>541</v>
      </c>
      <c r="D745" s="4" t="s">
        <v>63</v>
      </c>
      <c r="E745" s="48" t="s">
        <v>542</v>
      </c>
      <c r="F745" s="5">
        <v>2.82</v>
      </c>
      <c r="G745" s="5">
        <f t="shared" si="309"/>
        <v>310.2</v>
      </c>
      <c r="H745" s="61"/>
      <c r="I745" s="60">
        <f t="shared" si="310"/>
        <v>2.82</v>
      </c>
      <c r="J745" s="62">
        <f t="shared" si="311"/>
        <v>0</v>
      </c>
      <c r="K745" s="281">
        <f t="shared" si="312"/>
        <v>310.2</v>
      </c>
      <c r="L745" s="62">
        <f t="shared" si="313"/>
        <v>0</v>
      </c>
    </row>
    <row r="746" spans="1:12">
      <c r="A746" s="20"/>
      <c r="B746" s="6"/>
      <c r="C746" s="4"/>
      <c r="D746" s="4"/>
      <c r="E746" s="48"/>
      <c r="F746" s="5"/>
      <c r="G746" s="5"/>
      <c r="H746" s="61"/>
      <c r="I746" s="60"/>
      <c r="J746" s="62"/>
      <c r="K746" s="281"/>
      <c r="L746" s="62"/>
    </row>
    <row r="747" spans="1:12">
      <c r="A747" s="20">
        <v>0</v>
      </c>
      <c r="B747" s="6" t="s">
        <v>546</v>
      </c>
      <c r="C747" s="4" t="s">
        <v>547</v>
      </c>
      <c r="D747" s="4" t="s">
        <v>54</v>
      </c>
      <c r="E747" s="48" t="s">
        <v>542</v>
      </c>
      <c r="F747" s="5">
        <v>3.67</v>
      </c>
      <c r="G747" s="5">
        <f t="shared" si="309"/>
        <v>403.7</v>
      </c>
      <c r="H747" s="61"/>
      <c r="I747" s="60">
        <f t="shared" si="310"/>
        <v>3.67</v>
      </c>
      <c r="J747" s="62">
        <f t="shared" si="311"/>
        <v>0</v>
      </c>
      <c r="K747" s="281">
        <f t="shared" si="312"/>
        <v>403.7</v>
      </c>
      <c r="L747" s="62">
        <f t="shared" si="313"/>
        <v>0</v>
      </c>
    </row>
    <row r="748" spans="1:12">
      <c r="A748" s="20">
        <v>0</v>
      </c>
      <c r="B748" s="6" t="s">
        <v>548</v>
      </c>
      <c r="C748" s="4" t="s">
        <v>547</v>
      </c>
      <c r="D748" s="4" t="s">
        <v>56</v>
      </c>
      <c r="E748" s="48" t="s">
        <v>542</v>
      </c>
      <c r="F748" s="5">
        <v>3.67</v>
      </c>
      <c r="G748" s="5">
        <f t="shared" si="309"/>
        <v>403.7</v>
      </c>
      <c r="H748" s="61"/>
      <c r="I748" s="60">
        <f t="shared" si="310"/>
        <v>3.67</v>
      </c>
      <c r="J748" s="62">
        <f t="shared" si="311"/>
        <v>0</v>
      </c>
      <c r="K748" s="281">
        <f t="shared" si="312"/>
        <v>403.7</v>
      </c>
      <c r="L748" s="62">
        <f t="shared" si="313"/>
        <v>0</v>
      </c>
    </row>
    <row r="749" spans="1:12">
      <c r="A749" s="20">
        <v>0</v>
      </c>
      <c r="B749" s="6" t="s">
        <v>549</v>
      </c>
      <c r="C749" s="4" t="s">
        <v>547</v>
      </c>
      <c r="D749" s="4" t="s">
        <v>58</v>
      </c>
      <c r="E749" s="48" t="s">
        <v>542</v>
      </c>
      <c r="F749" s="5">
        <v>3.67</v>
      </c>
      <c r="G749" s="5">
        <f t="shared" si="309"/>
        <v>403.7</v>
      </c>
      <c r="H749" s="61"/>
      <c r="I749" s="60">
        <f t="shared" si="310"/>
        <v>3.67</v>
      </c>
      <c r="J749" s="62">
        <f t="shared" si="311"/>
        <v>0</v>
      </c>
      <c r="K749" s="281">
        <f t="shared" si="312"/>
        <v>403.7</v>
      </c>
      <c r="L749" s="62">
        <f t="shared" si="313"/>
        <v>0</v>
      </c>
    </row>
    <row r="750" spans="1:12">
      <c r="A750" s="20">
        <v>0</v>
      </c>
      <c r="B750" s="6" t="s">
        <v>550</v>
      </c>
      <c r="C750" s="4" t="s">
        <v>547</v>
      </c>
      <c r="D750" s="4" t="s">
        <v>63</v>
      </c>
      <c r="E750" s="48" t="s">
        <v>542</v>
      </c>
      <c r="F750" s="5">
        <v>3.67</v>
      </c>
      <c r="G750" s="5">
        <f t="shared" si="309"/>
        <v>403.7</v>
      </c>
      <c r="H750" s="61"/>
      <c r="I750" s="60">
        <f t="shared" si="310"/>
        <v>3.67</v>
      </c>
      <c r="J750" s="62">
        <f t="shared" si="311"/>
        <v>0</v>
      </c>
      <c r="K750" s="281">
        <f t="shared" si="312"/>
        <v>403.7</v>
      </c>
      <c r="L750" s="62">
        <f t="shared" si="313"/>
        <v>0</v>
      </c>
    </row>
    <row r="751" spans="1:12" ht="12.75" thickBot="1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1"/>
      <c r="L751" s="62"/>
    </row>
    <row r="752" spans="1:12">
      <c r="A752" s="20"/>
      <c r="B752" s="332" t="s">
        <v>4251</v>
      </c>
      <c r="C752" s="333"/>
      <c r="D752" s="333"/>
      <c r="E752" s="333"/>
      <c r="F752" s="333"/>
      <c r="G752" s="258"/>
      <c r="H752" s="61"/>
      <c r="I752" s="60"/>
      <c r="J752" s="62"/>
      <c r="K752" s="281"/>
      <c r="L752" s="62"/>
    </row>
    <row r="753" spans="1:12">
      <c r="A753" s="20"/>
      <c r="B753" s="34" t="s">
        <v>3161</v>
      </c>
      <c r="C753" s="4"/>
      <c r="D753" s="4"/>
      <c r="E753" s="48"/>
      <c r="F753" s="5"/>
      <c r="G753" s="5"/>
      <c r="H753" s="61"/>
      <c r="I753" s="60"/>
      <c r="J753" s="62"/>
      <c r="K753" s="281"/>
      <c r="L753" s="62"/>
    </row>
    <row r="754" spans="1:12">
      <c r="A754" s="20">
        <v>0</v>
      </c>
      <c r="B754" s="34"/>
      <c r="C754" s="4" t="s">
        <v>3159</v>
      </c>
      <c r="D754" s="4" t="s">
        <v>56</v>
      </c>
      <c r="E754" s="48">
        <v>1</v>
      </c>
      <c r="F754" s="5">
        <v>96.13</v>
      </c>
      <c r="G754" s="5">
        <f t="shared" ref="G754:G762" si="314">ROUND(F754*Курс_EUR,2)</f>
        <v>10574.3</v>
      </c>
      <c r="H754" s="61"/>
      <c r="I754" s="60">
        <f t="shared" ref="I754:I762" si="315">F754*(1-Скидка_SUNMIGHT)</f>
        <v>96.13</v>
      </c>
      <c r="J754" s="62">
        <f t="shared" ref="J754:J762" si="316">I754*H754</f>
        <v>0</v>
      </c>
      <c r="K754" s="281">
        <f t="shared" ref="K754:K762" si="317">G754*(1-Скидка_SUNMIGHT)</f>
        <v>10574.3</v>
      </c>
      <c r="L754" s="62">
        <f t="shared" ref="L754:L762" si="318">H754*K754</f>
        <v>0</v>
      </c>
    </row>
    <row r="755" spans="1:12">
      <c r="A755" s="20">
        <v>0</v>
      </c>
      <c r="B755" s="34"/>
      <c r="C755" s="4" t="s">
        <v>3159</v>
      </c>
      <c r="D755" s="4" t="s">
        <v>58</v>
      </c>
      <c r="E755" s="48">
        <v>1</v>
      </c>
      <c r="F755" s="5">
        <v>90.17</v>
      </c>
      <c r="G755" s="5">
        <f t="shared" si="314"/>
        <v>9918.7000000000007</v>
      </c>
      <c r="H755" s="61"/>
      <c r="I755" s="60">
        <f t="shared" si="315"/>
        <v>90.17</v>
      </c>
      <c r="J755" s="62">
        <f t="shared" si="316"/>
        <v>0</v>
      </c>
      <c r="K755" s="281">
        <f t="shared" si="317"/>
        <v>9918.7000000000007</v>
      </c>
      <c r="L755" s="62">
        <f t="shared" si="318"/>
        <v>0</v>
      </c>
    </row>
    <row r="756" spans="1:12">
      <c r="A756" s="20">
        <v>0</v>
      </c>
      <c r="B756" s="34"/>
      <c r="C756" s="4" t="s">
        <v>3159</v>
      </c>
      <c r="D756" s="4" t="s">
        <v>61</v>
      </c>
      <c r="E756" s="48">
        <v>1</v>
      </c>
      <c r="F756" s="5">
        <v>84.9</v>
      </c>
      <c r="G756" s="5">
        <f t="shared" si="314"/>
        <v>9339</v>
      </c>
      <c r="H756" s="61"/>
      <c r="I756" s="60">
        <f t="shared" si="315"/>
        <v>84.9</v>
      </c>
      <c r="J756" s="62">
        <f t="shared" si="316"/>
        <v>0</v>
      </c>
      <c r="K756" s="281">
        <f t="shared" si="317"/>
        <v>9339</v>
      </c>
      <c r="L756" s="62">
        <f t="shared" si="318"/>
        <v>0</v>
      </c>
    </row>
    <row r="757" spans="1:12">
      <c r="A757" s="20">
        <v>0</v>
      </c>
      <c r="B757" s="34"/>
      <c r="C757" s="4" t="s">
        <v>3159</v>
      </c>
      <c r="D757" s="4" t="s">
        <v>63</v>
      </c>
      <c r="E757" s="48">
        <v>1</v>
      </c>
      <c r="F757" s="5">
        <v>84.99</v>
      </c>
      <c r="G757" s="5">
        <f t="shared" si="314"/>
        <v>9348.9</v>
      </c>
      <c r="H757" s="61"/>
      <c r="I757" s="60">
        <f t="shared" si="315"/>
        <v>84.99</v>
      </c>
      <c r="J757" s="62">
        <f t="shared" si="316"/>
        <v>0</v>
      </c>
      <c r="K757" s="281">
        <f t="shared" si="317"/>
        <v>9348.9</v>
      </c>
      <c r="L757" s="62">
        <f t="shared" si="318"/>
        <v>0</v>
      </c>
    </row>
    <row r="758" spans="1:12">
      <c r="A758" s="20">
        <v>0</v>
      </c>
      <c r="B758" s="34"/>
      <c r="C758" s="4" t="s">
        <v>3159</v>
      </c>
      <c r="D758" s="4" t="s">
        <v>65</v>
      </c>
      <c r="E758" s="48">
        <v>1</v>
      </c>
      <c r="F758" s="5">
        <v>84.99</v>
      </c>
      <c r="G758" s="5">
        <f t="shared" si="314"/>
        <v>9348.9</v>
      </c>
      <c r="H758" s="61"/>
      <c r="I758" s="60">
        <f t="shared" si="315"/>
        <v>84.99</v>
      </c>
      <c r="J758" s="62">
        <f t="shared" si="316"/>
        <v>0</v>
      </c>
      <c r="K758" s="281">
        <f t="shared" si="317"/>
        <v>9348.9</v>
      </c>
      <c r="L758" s="62">
        <f t="shared" si="318"/>
        <v>0</v>
      </c>
    </row>
    <row r="759" spans="1:12">
      <c r="A759" s="20">
        <v>0</v>
      </c>
      <c r="B759" s="34"/>
      <c r="C759" s="4" t="s">
        <v>3159</v>
      </c>
      <c r="D759" s="4" t="s">
        <v>67</v>
      </c>
      <c r="E759" s="48">
        <v>1</v>
      </c>
      <c r="F759" s="5">
        <v>84.99</v>
      </c>
      <c r="G759" s="5">
        <f t="shared" si="314"/>
        <v>9348.9</v>
      </c>
      <c r="H759" s="61"/>
      <c r="I759" s="60">
        <f t="shared" si="315"/>
        <v>84.99</v>
      </c>
      <c r="J759" s="62">
        <f t="shared" si="316"/>
        <v>0</v>
      </c>
      <c r="K759" s="281">
        <f t="shared" si="317"/>
        <v>9348.9</v>
      </c>
      <c r="L759" s="62">
        <f t="shared" si="318"/>
        <v>0</v>
      </c>
    </row>
    <row r="760" spans="1:12">
      <c r="A760" s="20">
        <v>0</v>
      </c>
      <c r="B760" s="34"/>
      <c r="C760" s="4" t="s">
        <v>3159</v>
      </c>
      <c r="D760" s="4" t="s">
        <v>71</v>
      </c>
      <c r="E760" s="48">
        <v>1</v>
      </c>
      <c r="F760" s="5">
        <v>87.72</v>
      </c>
      <c r="G760" s="5">
        <f t="shared" si="314"/>
        <v>9649.2000000000007</v>
      </c>
      <c r="H760" s="61"/>
      <c r="I760" s="60">
        <f t="shared" si="315"/>
        <v>87.72</v>
      </c>
      <c r="J760" s="62">
        <f t="shared" si="316"/>
        <v>0</v>
      </c>
      <c r="K760" s="281">
        <f t="shared" si="317"/>
        <v>9649.2000000000007</v>
      </c>
      <c r="L760" s="62">
        <f t="shared" si="318"/>
        <v>0</v>
      </c>
    </row>
    <row r="761" spans="1:12">
      <c r="A761" s="20">
        <v>0</v>
      </c>
      <c r="B761" s="34"/>
      <c r="C761" s="4" t="s">
        <v>3159</v>
      </c>
      <c r="D761" s="4" t="s">
        <v>75</v>
      </c>
      <c r="E761" s="48">
        <v>1</v>
      </c>
      <c r="F761" s="5">
        <v>87.72</v>
      </c>
      <c r="G761" s="5">
        <f t="shared" si="314"/>
        <v>9649.2000000000007</v>
      </c>
      <c r="H761" s="61"/>
      <c r="I761" s="60">
        <f t="shared" si="315"/>
        <v>87.72</v>
      </c>
      <c r="J761" s="62">
        <f t="shared" si="316"/>
        <v>0</v>
      </c>
      <c r="K761" s="281">
        <f t="shared" si="317"/>
        <v>9649.2000000000007</v>
      </c>
      <c r="L761" s="62">
        <f t="shared" si="318"/>
        <v>0</v>
      </c>
    </row>
    <row r="762" spans="1:12">
      <c r="A762" s="20">
        <v>0</v>
      </c>
      <c r="B762" s="34"/>
      <c r="C762" s="4" t="s">
        <v>3159</v>
      </c>
      <c r="D762" s="4" t="s">
        <v>79</v>
      </c>
      <c r="E762" s="48">
        <v>1</v>
      </c>
      <c r="F762" s="5">
        <v>87.72</v>
      </c>
      <c r="G762" s="5">
        <f t="shared" si="314"/>
        <v>9649.2000000000007</v>
      </c>
      <c r="H762" s="61"/>
      <c r="I762" s="60">
        <f t="shared" si="315"/>
        <v>87.72</v>
      </c>
      <c r="J762" s="62">
        <f t="shared" si="316"/>
        <v>0</v>
      </c>
      <c r="K762" s="281">
        <f t="shared" si="317"/>
        <v>9649.2000000000007</v>
      </c>
      <c r="L762" s="62">
        <f t="shared" si="318"/>
        <v>0</v>
      </c>
    </row>
    <row r="763" spans="1:12">
      <c r="A763" s="20"/>
      <c r="B763" s="34"/>
      <c r="C763" s="4"/>
      <c r="D763" s="4"/>
      <c r="E763" s="48"/>
      <c r="F763" s="5"/>
      <c r="G763" s="5"/>
      <c r="H763" s="61"/>
      <c r="I763" s="60"/>
      <c r="J763" s="62"/>
      <c r="K763" s="281"/>
      <c r="L763" s="62"/>
    </row>
    <row r="764" spans="1:12">
      <c r="A764" s="20">
        <v>0</v>
      </c>
      <c r="B764" s="55"/>
      <c r="C764" s="4" t="s">
        <v>2565</v>
      </c>
      <c r="D764" s="4" t="s">
        <v>61</v>
      </c>
      <c r="E764" s="48">
        <v>1</v>
      </c>
      <c r="F764" s="5">
        <v>13.82</v>
      </c>
      <c r="G764" s="5">
        <f>ROUND(F764*Курс_EUR,2)</f>
        <v>1520.2</v>
      </c>
      <c r="H764" s="61"/>
      <c r="I764" s="60">
        <f>F764*(1-Скидка_SUNMIGHT)</f>
        <v>13.82</v>
      </c>
      <c r="J764" s="62">
        <f>I764*H764</f>
        <v>0</v>
      </c>
      <c r="K764" s="281">
        <f>G764*(1-Скидка_SUNMIGHT)</f>
        <v>1520.2</v>
      </c>
      <c r="L764" s="62">
        <f>H764*K764</f>
        <v>0</v>
      </c>
    </row>
    <row r="765" spans="1:12">
      <c r="A765" s="20">
        <v>0</v>
      </c>
      <c r="B765" s="55"/>
      <c r="C765" s="4" t="s">
        <v>2565</v>
      </c>
      <c r="D765" s="4" t="s">
        <v>75</v>
      </c>
      <c r="E765" s="48">
        <v>1</v>
      </c>
      <c r="F765" s="5">
        <v>13.82</v>
      </c>
      <c r="G765" s="5">
        <f>ROUND(F765*Курс_EUR,2)</f>
        <v>1520.2</v>
      </c>
      <c r="H765" s="61"/>
      <c r="I765" s="60">
        <f>F765*(1-Скидка_SUNMIGHT)</f>
        <v>13.82</v>
      </c>
      <c r="J765" s="62">
        <f>I765*H765</f>
        <v>0</v>
      </c>
      <c r="K765" s="281">
        <f>G765*(1-Скидка_SUNMIGHT)</f>
        <v>1520.2</v>
      </c>
      <c r="L765" s="62">
        <f>H765*K765</f>
        <v>0</v>
      </c>
    </row>
    <row r="766" spans="1:12">
      <c r="A766" s="20"/>
      <c r="B766" s="6"/>
      <c r="C766" s="4"/>
      <c r="D766" s="4"/>
      <c r="E766" s="48"/>
      <c r="F766" s="5"/>
      <c r="G766" s="5"/>
      <c r="H766" s="61"/>
      <c r="I766" s="60"/>
      <c r="J766" s="62"/>
      <c r="K766" s="281"/>
      <c r="L766" s="62"/>
    </row>
    <row r="767" spans="1:12">
      <c r="A767" s="20">
        <v>0</v>
      </c>
      <c r="B767" s="55"/>
      <c r="C767" s="4" t="s">
        <v>2566</v>
      </c>
      <c r="D767" s="4" t="s">
        <v>61</v>
      </c>
      <c r="E767" s="48">
        <v>1</v>
      </c>
      <c r="F767" s="5">
        <v>16.54</v>
      </c>
      <c r="G767" s="5">
        <f>ROUND(F767*Курс_EUR,2)</f>
        <v>1819.4</v>
      </c>
      <c r="H767" s="61"/>
      <c r="I767" s="60">
        <f>F767*(1-Скидка_SUNMIGHT)</f>
        <v>16.54</v>
      </c>
      <c r="J767" s="62">
        <f>I767*H767</f>
        <v>0</v>
      </c>
      <c r="K767" s="281">
        <f>G767*(1-Скидка_SUNMIGHT)</f>
        <v>1819.4</v>
      </c>
      <c r="L767" s="62">
        <f>H767*K767</f>
        <v>0</v>
      </c>
    </row>
    <row r="768" spans="1:12">
      <c r="A768" s="20">
        <v>0</v>
      </c>
      <c r="B768" s="55"/>
      <c r="C768" s="4" t="s">
        <v>2566</v>
      </c>
      <c r="D768" s="4" t="s">
        <v>67</v>
      </c>
      <c r="E768" s="48">
        <v>1</v>
      </c>
      <c r="F768" s="5">
        <v>16.54</v>
      </c>
      <c r="G768" s="5">
        <f>ROUND(F768*Курс_EUR,2)</f>
        <v>1819.4</v>
      </c>
      <c r="H768" s="61"/>
      <c r="I768" s="60">
        <f>F768*(1-Скидка_SUNMIGHT)</f>
        <v>16.54</v>
      </c>
      <c r="J768" s="62">
        <f>I768*H768</f>
        <v>0</v>
      </c>
      <c r="K768" s="281">
        <f>G768*(1-Скидка_SUNMIGHT)</f>
        <v>1819.4</v>
      </c>
      <c r="L768" s="62">
        <f>H768*K768</f>
        <v>0</v>
      </c>
    </row>
    <row r="769" spans="1:13">
      <c r="A769" s="20"/>
      <c r="B769" s="55"/>
      <c r="C769" s="4"/>
      <c r="D769" s="4"/>
      <c r="E769" s="48"/>
      <c r="F769" s="5"/>
      <c r="G769" s="5"/>
      <c r="H769" s="61"/>
      <c r="I769" s="60"/>
      <c r="J769" s="62"/>
      <c r="K769" s="281"/>
      <c r="L769" s="62"/>
    </row>
    <row r="770" spans="1:13">
      <c r="A770" s="20">
        <v>0</v>
      </c>
      <c r="B770" s="55"/>
      <c r="C770" s="4" t="s">
        <v>3160</v>
      </c>
      <c r="D770" s="4" t="s">
        <v>56</v>
      </c>
      <c r="E770" s="48">
        <v>1</v>
      </c>
      <c r="F770" s="5">
        <v>10.29</v>
      </c>
      <c r="G770" s="5">
        <f t="shared" ref="G770:G778" si="319">ROUND(F770*Курс_EUR,2)</f>
        <v>1131.9000000000001</v>
      </c>
      <c r="H770" s="61"/>
      <c r="I770" s="60">
        <f t="shared" ref="I770:I778" si="320">F770*(1-Скидка_SUNMIGHT)</f>
        <v>10.29</v>
      </c>
      <c r="J770" s="62">
        <f t="shared" ref="J770:J778" si="321">I770*H770</f>
        <v>0</v>
      </c>
      <c r="K770" s="281">
        <f t="shared" ref="K770:K778" si="322">G770*(1-Скидка_SUNMIGHT)</f>
        <v>1131.9000000000001</v>
      </c>
      <c r="L770" s="62">
        <f t="shared" ref="L770:L778" si="323">H770*K770</f>
        <v>0</v>
      </c>
    </row>
    <row r="771" spans="1:13">
      <c r="A771" s="20">
        <v>0</v>
      </c>
      <c r="B771" s="55"/>
      <c r="C771" s="4" t="s">
        <v>3160</v>
      </c>
      <c r="D771" s="4" t="s">
        <v>58</v>
      </c>
      <c r="E771" s="48">
        <v>1</v>
      </c>
      <c r="F771" s="5">
        <v>9.65</v>
      </c>
      <c r="G771" s="5">
        <f t="shared" si="319"/>
        <v>1061.5</v>
      </c>
      <c r="H771" s="61"/>
      <c r="I771" s="60">
        <f t="shared" si="320"/>
        <v>9.65</v>
      </c>
      <c r="J771" s="62">
        <f t="shared" si="321"/>
        <v>0</v>
      </c>
      <c r="K771" s="281">
        <f t="shared" si="322"/>
        <v>1061.5</v>
      </c>
      <c r="L771" s="62">
        <f t="shared" si="323"/>
        <v>0</v>
      </c>
    </row>
    <row r="772" spans="1:13">
      <c r="A772" s="20">
        <v>0</v>
      </c>
      <c r="B772" s="55"/>
      <c r="C772" s="4" t="s">
        <v>3160</v>
      </c>
      <c r="D772" s="4" t="s">
        <v>61</v>
      </c>
      <c r="E772" s="48">
        <v>1</v>
      </c>
      <c r="F772" s="5">
        <v>9.09</v>
      </c>
      <c r="G772" s="5">
        <f t="shared" si="319"/>
        <v>999.9</v>
      </c>
      <c r="H772" s="61"/>
      <c r="I772" s="60">
        <f t="shared" si="320"/>
        <v>9.09</v>
      </c>
      <c r="J772" s="62">
        <f t="shared" si="321"/>
        <v>0</v>
      </c>
      <c r="K772" s="281">
        <f t="shared" si="322"/>
        <v>999.9</v>
      </c>
      <c r="L772" s="62">
        <f t="shared" si="323"/>
        <v>0</v>
      </c>
    </row>
    <row r="773" spans="1:13">
      <c r="A773" s="20">
        <v>0</v>
      </c>
      <c r="B773" s="55"/>
      <c r="C773" s="4" t="s">
        <v>3160</v>
      </c>
      <c r="D773" s="4" t="s">
        <v>63</v>
      </c>
      <c r="E773" s="48">
        <v>1</v>
      </c>
      <c r="F773" s="5">
        <v>9.2100000000000009</v>
      </c>
      <c r="G773" s="5">
        <f t="shared" si="319"/>
        <v>1013.1</v>
      </c>
      <c r="H773" s="61"/>
      <c r="I773" s="60">
        <f t="shared" si="320"/>
        <v>9.2100000000000009</v>
      </c>
      <c r="J773" s="62">
        <f t="shared" si="321"/>
        <v>0</v>
      </c>
      <c r="K773" s="281">
        <f t="shared" si="322"/>
        <v>1013.1</v>
      </c>
      <c r="L773" s="62">
        <f t="shared" si="323"/>
        <v>0</v>
      </c>
    </row>
    <row r="774" spans="1:13">
      <c r="A774" s="20">
        <v>0</v>
      </c>
      <c r="B774" s="55"/>
      <c r="C774" s="4" t="s">
        <v>3160</v>
      </c>
      <c r="D774" s="4" t="s">
        <v>65</v>
      </c>
      <c r="E774" s="48">
        <v>1</v>
      </c>
      <c r="F774" s="5">
        <v>9.2100000000000009</v>
      </c>
      <c r="G774" s="5">
        <f t="shared" si="319"/>
        <v>1013.1</v>
      </c>
      <c r="H774" s="61"/>
      <c r="I774" s="60">
        <f t="shared" si="320"/>
        <v>9.2100000000000009</v>
      </c>
      <c r="J774" s="62">
        <f t="shared" si="321"/>
        <v>0</v>
      </c>
      <c r="K774" s="281">
        <f t="shared" si="322"/>
        <v>1013.1</v>
      </c>
      <c r="L774" s="62">
        <f t="shared" si="323"/>
        <v>0</v>
      </c>
    </row>
    <row r="775" spans="1:13">
      <c r="A775" s="20">
        <v>0</v>
      </c>
      <c r="B775" s="55"/>
      <c r="C775" s="4" t="s">
        <v>3160</v>
      </c>
      <c r="D775" s="4" t="s">
        <v>67</v>
      </c>
      <c r="E775" s="48">
        <v>1</v>
      </c>
      <c r="F775" s="5">
        <v>9.2100000000000009</v>
      </c>
      <c r="G775" s="5">
        <f t="shared" si="319"/>
        <v>1013.1</v>
      </c>
      <c r="H775" s="61"/>
      <c r="I775" s="60">
        <f t="shared" si="320"/>
        <v>9.2100000000000009</v>
      </c>
      <c r="J775" s="62">
        <f t="shared" si="321"/>
        <v>0</v>
      </c>
      <c r="K775" s="281">
        <f t="shared" si="322"/>
        <v>1013.1</v>
      </c>
      <c r="L775" s="62">
        <f t="shared" si="323"/>
        <v>0</v>
      </c>
    </row>
    <row r="776" spans="1:13">
      <c r="A776" s="20">
        <v>0</v>
      </c>
      <c r="B776" s="55"/>
      <c r="C776" s="4" t="s">
        <v>3160</v>
      </c>
      <c r="D776" s="4" t="s">
        <v>71</v>
      </c>
      <c r="E776" s="48">
        <v>1</v>
      </c>
      <c r="F776" s="5">
        <v>9.5</v>
      </c>
      <c r="G776" s="5">
        <f t="shared" si="319"/>
        <v>1045</v>
      </c>
      <c r="H776" s="61"/>
      <c r="I776" s="60">
        <f t="shared" si="320"/>
        <v>9.5</v>
      </c>
      <c r="J776" s="62">
        <f t="shared" si="321"/>
        <v>0</v>
      </c>
      <c r="K776" s="281">
        <f t="shared" si="322"/>
        <v>1045</v>
      </c>
      <c r="L776" s="62">
        <f t="shared" si="323"/>
        <v>0</v>
      </c>
    </row>
    <row r="777" spans="1:13">
      <c r="A777" s="20">
        <v>0</v>
      </c>
      <c r="B777" s="55"/>
      <c r="C777" s="4" t="s">
        <v>3160</v>
      </c>
      <c r="D777" s="4" t="s">
        <v>75</v>
      </c>
      <c r="E777" s="48">
        <v>1</v>
      </c>
      <c r="F777" s="5">
        <v>9.5</v>
      </c>
      <c r="G777" s="5">
        <f t="shared" si="319"/>
        <v>1045</v>
      </c>
      <c r="H777" s="61"/>
      <c r="I777" s="60">
        <f t="shared" si="320"/>
        <v>9.5</v>
      </c>
      <c r="J777" s="62">
        <f t="shared" si="321"/>
        <v>0</v>
      </c>
      <c r="K777" s="281">
        <f t="shared" si="322"/>
        <v>1045</v>
      </c>
      <c r="L777" s="62">
        <f t="shared" si="323"/>
        <v>0</v>
      </c>
    </row>
    <row r="778" spans="1:13">
      <c r="A778" s="20">
        <v>0</v>
      </c>
      <c r="B778" s="55"/>
      <c r="C778" s="4" t="s">
        <v>3160</v>
      </c>
      <c r="D778" s="4" t="s">
        <v>79</v>
      </c>
      <c r="E778" s="48">
        <v>1</v>
      </c>
      <c r="F778" s="5">
        <v>9.5</v>
      </c>
      <c r="G778" s="5">
        <f t="shared" si="319"/>
        <v>1045</v>
      </c>
      <c r="H778" s="61"/>
      <c r="I778" s="60">
        <f t="shared" si="320"/>
        <v>9.5</v>
      </c>
      <c r="J778" s="62">
        <f t="shared" si="321"/>
        <v>0</v>
      </c>
      <c r="K778" s="281">
        <f t="shared" si="322"/>
        <v>1045</v>
      </c>
      <c r="L778" s="62">
        <f t="shared" si="323"/>
        <v>0</v>
      </c>
    </row>
    <row r="779" spans="1:13" ht="12.75" thickBot="1">
      <c r="A779" s="20"/>
      <c r="B779" s="55"/>
      <c r="C779" s="4"/>
      <c r="D779" s="4"/>
      <c r="E779" s="48"/>
      <c r="F779" s="195"/>
      <c r="G779" s="195"/>
      <c r="H779" s="61"/>
      <c r="I779" s="60"/>
      <c r="J779" s="62"/>
      <c r="K779" s="281"/>
      <c r="L779" s="62"/>
    </row>
    <row r="780" spans="1:13">
      <c r="A780" s="20"/>
      <c r="B780" s="332" t="s">
        <v>4244</v>
      </c>
      <c r="C780" s="333"/>
      <c r="D780" s="333"/>
      <c r="E780" s="333"/>
      <c r="F780" s="333"/>
      <c r="G780" s="258"/>
      <c r="H780" s="61"/>
      <c r="I780" s="60"/>
      <c r="J780" s="62"/>
      <c r="K780" s="281"/>
      <c r="L780" s="62"/>
    </row>
    <row r="781" spans="1:13">
      <c r="A781" s="20"/>
      <c r="B781" s="34" t="s">
        <v>4245</v>
      </c>
      <c r="C781" s="205"/>
      <c r="D781" s="205"/>
      <c r="E781" s="205"/>
      <c r="F781" s="205"/>
      <c r="G781" s="20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4246</v>
      </c>
      <c r="D782" s="4" t="s">
        <v>54</v>
      </c>
      <c r="E782" s="48">
        <v>10</v>
      </c>
      <c r="F782" s="5">
        <v>1.18</v>
      </c>
      <c r="G782" s="5">
        <f t="shared" ref="G782:G789" si="324">ROUND(F782*Курс_EUR,2)</f>
        <v>129.80000000000001</v>
      </c>
      <c r="H782" s="61"/>
      <c r="I782" s="60">
        <f t="shared" ref="I782:I789" si="325">F782*(1-Скидка_SUNMIGHT)</f>
        <v>1.18</v>
      </c>
      <c r="J782" s="62">
        <f t="shared" ref="J782:J789" si="326">I782*H782</f>
        <v>0</v>
      </c>
      <c r="K782" s="281">
        <f t="shared" ref="K782:K789" si="327">G782*(1-Скидка_SUNMIGHT)</f>
        <v>129.80000000000001</v>
      </c>
      <c r="L782" s="62">
        <f t="shared" ref="L782:L789" si="328">H782*K782</f>
        <v>0</v>
      </c>
      <c r="M782" s="1" t="s">
        <v>1877</v>
      </c>
    </row>
    <row r="783" spans="1:13">
      <c r="A783" s="20">
        <v>0</v>
      </c>
      <c r="B783" s="55"/>
      <c r="C783" s="4" t="s">
        <v>4246</v>
      </c>
      <c r="D783" s="4" t="s">
        <v>56</v>
      </c>
      <c r="E783" s="48">
        <v>10</v>
      </c>
      <c r="F783" s="5">
        <v>1.1299999999999999</v>
      </c>
      <c r="G783" s="5">
        <f t="shared" si="324"/>
        <v>124.3</v>
      </c>
      <c r="H783" s="61"/>
      <c r="I783" s="60">
        <f t="shared" si="325"/>
        <v>1.1299999999999999</v>
      </c>
      <c r="J783" s="62">
        <f t="shared" si="326"/>
        <v>0</v>
      </c>
      <c r="K783" s="281">
        <f t="shared" si="327"/>
        <v>124.3</v>
      </c>
      <c r="L783" s="62">
        <f t="shared" si="328"/>
        <v>0</v>
      </c>
      <c r="M783" s="1" t="s">
        <v>1877</v>
      </c>
    </row>
    <row r="784" spans="1:13">
      <c r="A784" s="20">
        <v>0</v>
      </c>
      <c r="B784" s="55"/>
      <c r="C784" s="4" t="s">
        <v>4246</v>
      </c>
      <c r="D784" s="4" t="s">
        <v>58</v>
      </c>
      <c r="E784" s="48">
        <v>10</v>
      </c>
      <c r="F784" s="5">
        <v>1.1000000000000001</v>
      </c>
      <c r="G784" s="5">
        <f t="shared" si="324"/>
        <v>121</v>
      </c>
      <c r="H784" s="61"/>
      <c r="I784" s="60">
        <f t="shared" si="325"/>
        <v>1.1000000000000001</v>
      </c>
      <c r="J784" s="62">
        <f t="shared" si="326"/>
        <v>0</v>
      </c>
      <c r="K784" s="281">
        <f t="shared" si="327"/>
        <v>121</v>
      </c>
      <c r="L784" s="62">
        <f t="shared" si="328"/>
        <v>0</v>
      </c>
      <c r="M784" s="1" t="s">
        <v>1877</v>
      </c>
    </row>
    <row r="785" spans="1:13">
      <c r="A785" s="20">
        <v>0</v>
      </c>
      <c r="B785" s="55"/>
      <c r="C785" s="4" t="s">
        <v>4246</v>
      </c>
      <c r="D785" s="4" t="s">
        <v>61</v>
      </c>
      <c r="E785" s="48">
        <v>10</v>
      </c>
      <c r="F785" s="5">
        <v>1.08</v>
      </c>
      <c r="G785" s="5">
        <f t="shared" si="324"/>
        <v>118.8</v>
      </c>
      <c r="H785" s="61"/>
      <c r="I785" s="60">
        <f t="shared" si="325"/>
        <v>1.08</v>
      </c>
      <c r="J785" s="62">
        <f t="shared" si="326"/>
        <v>0</v>
      </c>
      <c r="K785" s="281">
        <f t="shared" si="327"/>
        <v>118.8</v>
      </c>
      <c r="L785" s="62">
        <f t="shared" si="328"/>
        <v>0</v>
      </c>
      <c r="M785" s="1" t="s">
        <v>1877</v>
      </c>
    </row>
    <row r="786" spans="1:13">
      <c r="A786" s="20">
        <v>0</v>
      </c>
      <c r="B786" s="55"/>
      <c r="C786" s="4" t="s">
        <v>4246</v>
      </c>
      <c r="D786" s="4" t="s">
        <v>63</v>
      </c>
      <c r="E786" s="48">
        <v>10</v>
      </c>
      <c r="F786" s="5">
        <v>1.08</v>
      </c>
      <c r="G786" s="5">
        <f t="shared" si="324"/>
        <v>118.8</v>
      </c>
      <c r="H786" s="61"/>
      <c r="I786" s="60">
        <f t="shared" si="325"/>
        <v>1.08</v>
      </c>
      <c r="J786" s="62">
        <f t="shared" si="326"/>
        <v>0</v>
      </c>
      <c r="K786" s="281">
        <f t="shared" si="327"/>
        <v>118.8</v>
      </c>
      <c r="L786" s="62">
        <f t="shared" si="328"/>
        <v>0</v>
      </c>
      <c r="M786" s="1" t="s">
        <v>1877</v>
      </c>
    </row>
    <row r="787" spans="1:13">
      <c r="A787" s="20">
        <v>0</v>
      </c>
      <c r="B787" s="55"/>
      <c r="C787" s="4" t="s">
        <v>4246</v>
      </c>
      <c r="D787" s="4" t="s">
        <v>65</v>
      </c>
      <c r="E787" s="48">
        <v>10</v>
      </c>
      <c r="F787" s="5">
        <v>1.08</v>
      </c>
      <c r="G787" s="5">
        <f t="shared" si="324"/>
        <v>118.8</v>
      </c>
      <c r="H787" s="61"/>
      <c r="I787" s="60">
        <f t="shared" si="325"/>
        <v>1.08</v>
      </c>
      <c r="J787" s="62">
        <f t="shared" si="326"/>
        <v>0</v>
      </c>
      <c r="K787" s="281">
        <f t="shared" si="327"/>
        <v>118.8</v>
      </c>
      <c r="L787" s="62">
        <f t="shared" si="328"/>
        <v>0</v>
      </c>
      <c r="M787" s="1" t="s">
        <v>1877</v>
      </c>
    </row>
    <row r="788" spans="1:13">
      <c r="A788" s="20">
        <v>0</v>
      </c>
      <c r="B788" s="55"/>
      <c r="C788" s="4" t="s">
        <v>4246</v>
      </c>
      <c r="D788" s="4" t="s">
        <v>67</v>
      </c>
      <c r="E788" s="48">
        <v>10</v>
      </c>
      <c r="F788" s="5">
        <v>1.08</v>
      </c>
      <c r="G788" s="5">
        <f t="shared" si="324"/>
        <v>118.8</v>
      </c>
      <c r="H788" s="61"/>
      <c r="I788" s="60">
        <f t="shared" si="325"/>
        <v>1.08</v>
      </c>
      <c r="J788" s="62">
        <f t="shared" si="326"/>
        <v>0</v>
      </c>
      <c r="K788" s="281">
        <f t="shared" si="327"/>
        <v>118.8</v>
      </c>
      <c r="L788" s="62">
        <f t="shared" si="328"/>
        <v>0</v>
      </c>
      <c r="M788" s="1" t="s">
        <v>1877</v>
      </c>
    </row>
    <row r="789" spans="1:13">
      <c r="A789" s="20">
        <v>0</v>
      </c>
      <c r="B789" s="55"/>
      <c r="C789" s="4" t="s">
        <v>4246</v>
      </c>
      <c r="D789" s="4" t="s">
        <v>71</v>
      </c>
      <c r="E789" s="48">
        <v>10</v>
      </c>
      <c r="F789" s="5">
        <v>1.08</v>
      </c>
      <c r="G789" s="5">
        <f t="shared" si="324"/>
        <v>118.8</v>
      </c>
      <c r="H789" s="61"/>
      <c r="I789" s="60">
        <f t="shared" si="325"/>
        <v>1.08</v>
      </c>
      <c r="J789" s="62">
        <f t="shared" si="326"/>
        <v>0</v>
      </c>
      <c r="K789" s="281">
        <f t="shared" si="327"/>
        <v>118.8</v>
      </c>
      <c r="L789" s="62">
        <f t="shared" si="328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4247</v>
      </c>
      <c r="D791" s="4" t="s">
        <v>54</v>
      </c>
      <c r="E791" s="48">
        <v>10</v>
      </c>
      <c r="F791" s="5">
        <v>1.25</v>
      </c>
      <c r="G791" s="5">
        <f t="shared" ref="G791:G798" si="329">ROUND(F791*Курс_EUR,2)</f>
        <v>137.5</v>
      </c>
      <c r="H791" s="61"/>
      <c r="I791" s="60">
        <f t="shared" ref="I791:I798" si="330">F791*(1-Скидка_SUNMIGHT)</f>
        <v>1.25</v>
      </c>
      <c r="J791" s="62">
        <f t="shared" ref="J791:J798" si="331">I791*H791</f>
        <v>0</v>
      </c>
      <c r="K791" s="281">
        <f t="shared" ref="K791:K798" si="332">G791*(1-Скидка_SUNMIGHT)</f>
        <v>137.5</v>
      </c>
      <c r="L791" s="62">
        <f t="shared" ref="L791:L798" si="333">H791*K791</f>
        <v>0</v>
      </c>
      <c r="M791" s="1" t="s">
        <v>1877</v>
      </c>
    </row>
    <row r="792" spans="1:13">
      <c r="A792" s="20">
        <v>0</v>
      </c>
      <c r="B792" s="55"/>
      <c r="C792" s="4" t="s">
        <v>4247</v>
      </c>
      <c r="D792" s="4" t="s">
        <v>56</v>
      </c>
      <c r="E792" s="48">
        <v>10</v>
      </c>
      <c r="F792" s="5">
        <v>1.19</v>
      </c>
      <c r="G792" s="5">
        <f t="shared" si="329"/>
        <v>130.9</v>
      </c>
      <c r="H792" s="61"/>
      <c r="I792" s="60">
        <f t="shared" si="330"/>
        <v>1.19</v>
      </c>
      <c r="J792" s="62">
        <f t="shared" si="331"/>
        <v>0</v>
      </c>
      <c r="K792" s="281">
        <f t="shared" si="332"/>
        <v>130.9</v>
      </c>
      <c r="L792" s="62">
        <f t="shared" si="333"/>
        <v>0</v>
      </c>
      <c r="M792" s="1" t="s">
        <v>1877</v>
      </c>
    </row>
    <row r="793" spans="1:13">
      <c r="A793" s="20">
        <v>0</v>
      </c>
      <c r="B793" s="55"/>
      <c r="C793" s="4" t="s">
        <v>4247</v>
      </c>
      <c r="D793" s="4" t="s">
        <v>58</v>
      </c>
      <c r="E793" s="48">
        <v>10</v>
      </c>
      <c r="F793" s="5">
        <v>1.1599999999999999</v>
      </c>
      <c r="G793" s="5">
        <f t="shared" si="329"/>
        <v>127.6</v>
      </c>
      <c r="H793" s="61"/>
      <c r="I793" s="60">
        <f t="shared" si="330"/>
        <v>1.1599999999999999</v>
      </c>
      <c r="J793" s="62">
        <f t="shared" si="331"/>
        <v>0</v>
      </c>
      <c r="K793" s="281">
        <f t="shared" si="332"/>
        <v>127.6</v>
      </c>
      <c r="L793" s="62">
        <f t="shared" si="333"/>
        <v>0</v>
      </c>
      <c r="M793" s="1" t="s">
        <v>1877</v>
      </c>
    </row>
    <row r="794" spans="1:13">
      <c r="A794" s="20">
        <v>0</v>
      </c>
      <c r="B794" s="55"/>
      <c r="C794" s="4" t="s">
        <v>4247</v>
      </c>
      <c r="D794" s="4" t="s">
        <v>61</v>
      </c>
      <c r="E794" s="48">
        <v>10</v>
      </c>
      <c r="F794" s="5">
        <v>1.1399999999999999</v>
      </c>
      <c r="G794" s="5">
        <f t="shared" si="329"/>
        <v>125.4</v>
      </c>
      <c r="H794" s="61"/>
      <c r="I794" s="60">
        <f t="shared" si="330"/>
        <v>1.1399999999999999</v>
      </c>
      <c r="J794" s="62">
        <f t="shared" si="331"/>
        <v>0</v>
      </c>
      <c r="K794" s="281">
        <f t="shared" si="332"/>
        <v>125.4</v>
      </c>
      <c r="L794" s="62">
        <f t="shared" si="333"/>
        <v>0</v>
      </c>
      <c r="M794" s="1" t="s">
        <v>1877</v>
      </c>
    </row>
    <row r="795" spans="1:13">
      <c r="A795" s="20">
        <v>0</v>
      </c>
      <c r="B795" s="55"/>
      <c r="C795" s="4" t="s">
        <v>4247</v>
      </c>
      <c r="D795" s="4" t="s">
        <v>63</v>
      </c>
      <c r="E795" s="48">
        <v>10</v>
      </c>
      <c r="F795" s="5">
        <v>1.1399999999999999</v>
      </c>
      <c r="G795" s="5">
        <f t="shared" si="329"/>
        <v>125.4</v>
      </c>
      <c r="H795" s="61"/>
      <c r="I795" s="60">
        <f t="shared" si="330"/>
        <v>1.1399999999999999</v>
      </c>
      <c r="J795" s="62">
        <f t="shared" si="331"/>
        <v>0</v>
      </c>
      <c r="K795" s="281">
        <f t="shared" si="332"/>
        <v>125.4</v>
      </c>
      <c r="L795" s="62">
        <f t="shared" si="333"/>
        <v>0</v>
      </c>
      <c r="M795" s="1" t="s">
        <v>1877</v>
      </c>
    </row>
    <row r="796" spans="1:13">
      <c r="A796" s="20">
        <v>0</v>
      </c>
      <c r="B796" s="55"/>
      <c r="C796" s="4" t="s">
        <v>4247</v>
      </c>
      <c r="D796" s="4" t="s">
        <v>65</v>
      </c>
      <c r="E796" s="48">
        <v>10</v>
      </c>
      <c r="F796" s="5">
        <v>1.1399999999999999</v>
      </c>
      <c r="G796" s="5">
        <f t="shared" si="329"/>
        <v>125.4</v>
      </c>
      <c r="H796" s="61"/>
      <c r="I796" s="60">
        <f t="shared" si="330"/>
        <v>1.1399999999999999</v>
      </c>
      <c r="J796" s="62">
        <f t="shared" si="331"/>
        <v>0</v>
      </c>
      <c r="K796" s="281">
        <f t="shared" si="332"/>
        <v>125.4</v>
      </c>
      <c r="L796" s="62">
        <f t="shared" si="333"/>
        <v>0</v>
      </c>
      <c r="M796" s="1" t="s">
        <v>1877</v>
      </c>
    </row>
    <row r="797" spans="1:13">
      <c r="A797" s="20">
        <v>0</v>
      </c>
      <c r="B797" s="55"/>
      <c r="C797" s="4" t="s">
        <v>4247</v>
      </c>
      <c r="D797" s="4" t="s">
        <v>67</v>
      </c>
      <c r="E797" s="48">
        <v>10</v>
      </c>
      <c r="F797" s="5">
        <v>1.1399999999999999</v>
      </c>
      <c r="G797" s="5">
        <f t="shared" si="329"/>
        <v>125.4</v>
      </c>
      <c r="H797" s="61"/>
      <c r="I797" s="60">
        <f t="shared" si="330"/>
        <v>1.1399999999999999</v>
      </c>
      <c r="J797" s="62">
        <f t="shared" si="331"/>
        <v>0</v>
      </c>
      <c r="K797" s="281">
        <f t="shared" si="332"/>
        <v>125.4</v>
      </c>
      <c r="L797" s="62">
        <f t="shared" si="333"/>
        <v>0</v>
      </c>
      <c r="M797" s="1" t="s">
        <v>1877</v>
      </c>
    </row>
    <row r="798" spans="1:13">
      <c r="A798" s="20">
        <v>0</v>
      </c>
      <c r="B798" s="55"/>
      <c r="C798" s="4" t="s">
        <v>4247</v>
      </c>
      <c r="D798" s="4" t="s">
        <v>71</v>
      </c>
      <c r="E798" s="48">
        <v>10</v>
      </c>
      <c r="F798" s="5">
        <v>1.1399999999999999</v>
      </c>
      <c r="G798" s="5">
        <f t="shared" si="329"/>
        <v>125.4</v>
      </c>
      <c r="H798" s="61"/>
      <c r="I798" s="60">
        <f t="shared" si="330"/>
        <v>1.1399999999999999</v>
      </c>
      <c r="J798" s="62">
        <f t="shared" si="331"/>
        <v>0</v>
      </c>
      <c r="K798" s="281">
        <f t="shared" si="332"/>
        <v>125.4</v>
      </c>
      <c r="L798" s="62">
        <f t="shared" si="333"/>
        <v>0</v>
      </c>
      <c r="M798" s="1" t="s">
        <v>1877</v>
      </c>
    </row>
    <row r="799" spans="1:13">
      <c r="A799" s="20"/>
      <c r="B799" s="55"/>
      <c r="C799" s="4"/>
      <c r="D799" s="4"/>
      <c r="E799" s="48"/>
      <c r="F799" s="5"/>
      <c r="G799" s="5"/>
      <c r="H799" s="61"/>
      <c r="I799" s="60"/>
      <c r="J799" s="62"/>
      <c r="K799" s="281"/>
      <c r="L799" s="62"/>
    </row>
    <row r="800" spans="1:13">
      <c r="A800" s="20">
        <v>0</v>
      </c>
      <c r="B800" s="55"/>
      <c r="C800" s="4" t="s">
        <v>4248</v>
      </c>
      <c r="D800" s="4" t="s">
        <v>54</v>
      </c>
      <c r="E800" s="48">
        <v>10</v>
      </c>
      <c r="F800" s="5">
        <v>1.65</v>
      </c>
      <c r="G800" s="5">
        <f t="shared" ref="G800:G807" si="334">ROUND(F800*Курс_EUR,2)</f>
        <v>181.5</v>
      </c>
      <c r="H800" s="61"/>
      <c r="I800" s="60">
        <f t="shared" ref="I800:I807" si="335">F800*(1-Скидка_SUNMIGHT)</f>
        <v>1.65</v>
      </c>
      <c r="J800" s="62">
        <f t="shared" ref="J800:J807" si="336">I800*H800</f>
        <v>0</v>
      </c>
      <c r="K800" s="281">
        <f t="shared" ref="K800:K807" si="337">G800*(1-Скидка_SUNMIGHT)</f>
        <v>181.5</v>
      </c>
      <c r="L800" s="62">
        <f t="shared" ref="L800:L807" si="338">H800*K800</f>
        <v>0</v>
      </c>
      <c r="M800" s="1" t="s">
        <v>1877</v>
      </c>
    </row>
    <row r="801" spans="1:13">
      <c r="A801" s="20">
        <v>0</v>
      </c>
      <c r="B801" s="55"/>
      <c r="C801" s="4" t="s">
        <v>4248</v>
      </c>
      <c r="D801" s="4" t="s">
        <v>56</v>
      </c>
      <c r="E801" s="48">
        <v>10</v>
      </c>
      <c r="F801" s="5">
        <v>1.55</v>
      </c>
      <c r="G801" s="5">
        <f t="shared" si="334"/>
        <v>170.5</v>
      </c>
      <c r="H801" s="61"/>
      <c r="I801" s="60">
        <f t="shared" si="335"/>
        <v>1.55</v>
      </c>
      <c r="J801" s="62">
        <f t="shared" si="336"/>
        <v>0</v>
      </c>
      <c r="K801" s="281">
        <f t="shared" si="337"/>
        <v>170.5</v>
      </c>
      <c r="L801" s="62">
        <f t="shared" si="338"/>
        <v>0</v>
      </c>
      <c r="M801" s="1" t="s">
        <v>1877</v>
      </c>
    </row>
    <row r="802" spans="1:13">
      <c r="A802" s="20">
        <v>0</v>
      </c>
      <c r="B802" s="55"/>
      <c r="C802" s="4" t="s">
        <v>4248</v>
      </c>
      <c r="D802" s="4" t="s">
        <v>58</v>
      </c>
      <c r="E802" s="48">
        <v>10</v>
      </c>
      <c r="F802" s="5">
        <v>1.5</v>
      </c>
      <c r="G802" s="5">
        <f t="shared" si="334"/>
        <v>165</v>
      </c>
      <c r="H802" s="61"/>
      <c r="I802" s="60">
        <f t="shared" si="335"/>
        <v>1.5</v>
      </c>
      <c r="J802" s="62">
        <f t="shared" si="336"/>
        <v>0</v>
      </c>
      <c r="K802" s="281">
        <f t="shared" si="337"/>
        <v>165</v>
      </c>
      <c r="L802" s="62">
        <f t="shared" si="338"/>
        <v>0</v>
      </c>
      <c r="M802" s="1" t="s">
        <v>1877</v>
      </c>
    </row>
    <row r="803" spans="1:13">
      <c r="A803" s="20">
        <v>0</v>
      </c>
      <c r="B803" s="55"/>
      <c r="C803" s="4" t="s">
        <v>4248</v>
      </c>
      <c r="D803" s="4" t="s">
        <v>61</v>
      </c>
      <c r="E803" s="48">
        <v>10</v>
      </c>
      <c r="F803" s="5">
        <v>1.47</v>
      </c>
      <c r="G803" s="5">
        <f t="shared" si="334"/>
        <v>161.69999999999999</v>
      </c>
      <c r="H803" s="61"/>
      <c r="I803" s="60">
        <f t="shared" si="335"/>
        <v>1.47</v>
      </c>
      <c r="J803" s="62">
        <f t="shared" si="336"/>
        <v>0</v>
      </c>
      <c r="K803" s="281">
        <f t="shared" si="337"/>
        <v>161.69999999999999</v>
      </c>
      <c r="L803" s="62">
        <f t="shared" si="338"/>
        <v>0</v>
      </c>
      <c r="M803" s="1" t="s">
        <v>1877</v>
      </c>
    </row>
    <row r="804" spans="1:13">
      <c r="A804" s="20">
        <v>0</v>
      </c>
      <c r="B804" s="55"/>
      <c r="C804" s="4" t="s">
        <v>4248</v>
      </c>
      <c r="D804" s="4" t="s">
        <v>63</v>
      </c>
      <c r="E804" s="48">
        <v>10</v>
      </c>
      <c r="F804" s="5">
        <v>1.47</v>
      </c>
      <c r="G804" s="5">
        <f t="shared" si="334"/>
        <v>161.69999999999999</v>
      </c>
      <c r="H804" s="61"/>
      <c r="I804" s="60">
        <f t="shared" si="335"/>
        <v>1.47</v>
      </c>
      <c r="J804" s="62">
        <f t="shared" si="336"/>
        <v>0</v>
      </c>
      <c r="K804" s="281">
        <f t="shared" si="337"/>
        <v>161.69999999999999</v>
      </c>
      <c r="L804" s="62">
        <f t="shared" si="338"/>
        <v>0</v>
      </c>
      <c r="M804" s="1" t="s">
        <v>1877</v>
      </c>
    </row>
    <row r="805" spans="1:13">
      <c r="A805" s="20">
        <v>0</v>
      </c>
      <c r="B805" s="55"/>
      <c r="C805" s="4" t="s">
        <v>4248</v>
      </c>
      <c r="D805" s="4" t="s">
        <v>65</v>
      </c>
      <c r="E805" s="48">
        <v>10</v>
      </c>
      <c r="F805" s="5">
        <v>1.47</v>
      </c>
      <c r="G805" s="5">
        <f t="shared" si="334"/>
        <v>161.69999999999999</v>
      </c>
      <c r="H805" s="61"/>
      <c r="I805" s="60">
        <f t="shared" si="335"/>
        <v>1.47</v>
      </c>
      <c r="J805" s="62">
        <f t="shared" si="336"/>
        <v>0</v>
      </c>
      <c r="K805" s="281">
        <f t="shared" si="337"/>
        <v>161.69999999999999</v>
      </c>
      <c r="L805" s="62">
        <f t="shared" si="338"/>
        <v>0</v>
      </c>
      <c r="M805" s="1" t="s">
        <v>1877</v>
      </c>
    </row>
    <row r="806" spans="1:13">
      <c r="A806" s="20">
        <v>0</v>
      </c>
      <c r="B806" s="55"/>
      <c r="C806" s="4" t="s">
        <v>4248</v>
      </c>
      <c r="D806" s="4" t="s">
        <v>67</v>
      </c>
      <c r="E806" s="48">
        <v>10</v>
      </c>
      <c r="F806" s="5">
        <v>1.47</v>
      </c>
      <c r="G806" s="5">
        <f t="shared" si="334"/>
        <v>161.69999999999999</v>
      </c>
      <c r="H806" s="61"/>
      <c r="I806" s="60">
        <f t="shared" si="335"/>
        <v>1.47</v>
      </c>
      <c r="J806" s="62">
        <f t="shared" si="336"/>
        <v>0</v>
      </c>
      <c r="K806" s="281">
        <f t="shared" si="337"/>
        <v>161.69999999999999</v>
      </c>
      <c r="L806" s="62">
        <f t="shared" si="338"/>
        <v>0</v>
      </c>
      <c r="M806" s="1" t="s">
        <v>1877</v>
      </c>
    </row>
    <row r="807" spans="1:13">
      <c r="A807" s="20">
        <v>0</v>
      </c>
      <c r="B807" s="55"/>
      <c r="C807" s="4" t="s">
        <v>4248</v>
      </c>
      <c r="D807" s="4" t="s">
        <v>71</v>
      </c>
      <c r="E807" s="48">
        <v>10</v>
      </c>
      <c r="F807" s="5">
        <v>1.47</v>
      </c>
      <c r="G807" s="5">
        <f t="shared" si="334"/>
        <v>161.69999999999999</v>
      </c>
      <c r="H807" s="61"/>
      <c r="I807" s="60">
        <f t="shared" si="335"/>
        <v>1.47</v>
      </c>
      <c r="J807" s="62">
        <f t="shared" si="336"/>
        <v>0</v>
      </c>
      <c r="K807" s="281">
        <f t="shared" si="337"/>
        <v>161.69999999999999</v>
      </c>
      <c r="L807" s="62">
        <f t="shared" si="338"/>
        <v>0</v>
      </c>
      <c r="M807" s="1" t="s">
        <v>1877</v>
      </c>
    </row>
    <row r="808" spans="1:13" ht="12.75" thickBot="1">
      <c r="A808" s="20"/>
      <c r="B808" s="206"/>
      <c r="C808" s="207"/>
      <c r="D808" s="207"/>
      <c r="E808" s="208"/>
      <c r="F808" s="209"/>
      <c r="G808" s="209"/>
      <c r="H808" s="61"/>
      <c r="I808" s="60"/>
      <c r="J808" s="62"/>
      <c r="K808" s="281"/>
      <c r="L808" s="62"/>
    </row>
    <row r="809" spans="1:13">
      <c r="A809" s="20"/>
      <c r="B809" s="332" t="s">
        <v>4249</v>
      </c>
      <c r="C809" s="333"/>
      <c r="D809" s="333"/>
      <c r="E809" s="333"/>
      <c r="F809" s="333"/>
      <c r="G809" s="258"/>
      <c r="H809" s="61"/>
      <c r="I809" s="60"/>
      <c r="J809" s="62"/>
      <c r="K809" s="281"/>
      <c r="L809" s="62"/>
    </row>
    <row r="810" spans="1:13">
      <c r="A810" s="20"/>
      <c r="B810" s="34" t="s">
        <v>4250</v>
      </c>
      <c r="C810" s="205"/>
      <c r="D810" s="205"/>
      <c r="E810" s="205"/>
      <c r="F810" s="205"/>
      <c r="G810" s="20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1874</v>
      </c>
      <c r="D811" s="4" t="s">
        <v>54</v>
      </c>
      <c r="E811" s="48">
        <v>10</v>
      </c>
      <c r="F811" s="5">
        <v>1.29</v>
      </c>
      <c r="G811" s="5">
        <f t="shared" ref="G811:G818" si="339">ROUND(F811*Курс_EUR,2)</f>
        <v>141.9</v>
      </c>
      <c r="H811" s="61"/>
      <c r="I811" s="60">
        <f t="shared" ref="I811:I818" si="340">F811*(1-Скидка_SUNMIGHT)</f>
        <v>1.29</v>
      </c>
      <c r="J811" s="62">
        <f t="shared" ref="J811:J818" si="341">I811*H811</f>
        <v>0</v>
      </c>
      <c r="K811" s="281">
        <f t="shared" ref="K811:K818" si="342">G811*(1-Скидка_SUNMIGHT)</f>
        <v>141.9</v>
      </c>
      <c r="L811" s="62">
        <f t="shared" ref="L811:L818" si="343">H811*K811</f>
        <v>0</v>
      </c>
      <c r="M811" s="1" t="s">
        <v>1877</v>
      </c>
    </row>
    <row r="812" spans="1:13">
      <c r="A812" s="20">
        <v>0</v>
      </c>
      <c r="B812" s="55"/>
      <c r="C812" s="4" t="s">
        <v>1874</v>
      </c>
      <c r="D812" s="4" t="s">
        <v>56</v>
      </c>
      <c r="E812" s="48">
        <v>10</v>
      </c>
      <c r="F812" s="5">
        <v>1.22</v>
      </c>
      <c r="G812" s="5">
        <f t="shared" si="339"/>
        <v>134.19999999999999</v>
      </c>
      <c r="H812" s="61"/>
      <c r="I812" s="60">
        <f t="shared" si="340"/>
        <v>1.22</v>
      </c>
      <c r="J812" s="62">
        <f t="shared" si="341"/>
        <v>0</v>
      </c>
      <c r="K812" s="281">
        <f t="shared" si="342"/>
        <v>134.19999999999999</v>
      </c>
      <c r="L812" s="62">
        <f t="shared" si="343"/>
        <v>0</v>
      </c>
      <c r="M812" s="1" t="s">
        <v>1877</v>
      </c>
    </row>
    <row r="813" spans="1:13">
      <c r="A813" s="20">
        <v>0</v>
      </c>
      <c r="B813" s="55"/>
      <c r="C813" s="4" t="s">
        <v>1874</v>
      </c>
      <c r="D813" s="4" t="s">
        <v>58</v>
      </c>
      <c r="E813" s="48">
        <v>10</v>
      </c>
      <c r="F813" s="5">
        <v>1.19</v>
      </c>
      <c r="G813" s="5">
        <f t="shared" si="339"/>
        <v>130.9</v>
      </c>
      <c r="H813" s="61"/>
      <c r="I813" s="60">
        <f t="shared" si="340"/>
        <v>1.19</v>
      </c>
      <c r="J813" s="62">
        <f t="shared" si="341"/>
        <v>0</v>
      </c>
      <c r="K813" s="281">
        <f t="shared" si="342"/>
        <v>130.9</v>
      </c>
      <c r="L813" s="62">
        <f t="shared" si="343"/>
        <v>0</v>
      </c>
      <c r="M813" s="1" t="s">
        <v>1877</v>
      </c>
    </row>
    <row r="814" spans="1:13">
      <c r="A814" s="20">
        <v>0</v>
      </c>
      <c r="B814" s="55"/>
      <c r="C814" s="4" t="s">
        <v>1874</v>
      </c>
      <c r="D814" s="4" t="s">
        <v>61</v>
      </c>
      <c r="E814" s="48">
        <v>10</v>
      </c>
      <c r="F814" s="5">
        <v>1.1599999999999999</v>
      </c>
      <c r="G814" s="5">
        <f t="shared" si="339"/>
        <v>127.6</v>
      </c>
      <c r="H814" s="61"/>
      <c r="I814" s="60">
        <f t="shared" si="340"/>
        <v>1.1599999999999999</v>
      </c>
      <c r="J814" s="62">
        <f t="shared" si="341"/>
        <v>0</v>
      </c>
      <c r="K814" s="281">
        <f t="shared" si="342"/>
        <v>127.6</v>
      </c>
      <c r="L814" s="62">
        <f t="shared" si="343"/>
        <v>0</v>
      </c>
      <c r="M814" s="1" t="s">
        <v>1877</v>
      </c>
    </row>
    <row r="815" spans="1:13">
      <c r="A815" s="20">
        <v>0</v>
      </c>
      <c r="B815" s="55"/>
      <c r="C815" s="4" t="s">
        <v>1874</v>
      </c>
      <c r="D815" s="4" t="s">
        <v>63</v>
      </c>
      <c r="E815" s="48">
        <v>10</v>
      </c>
      <c r="F815" s="5">
        <v>1.1599999999999999</v>
      </c>
      <c r="G815" s="5">
        <f t="shared" si="339"/>
        <v>127.6</v>
      </c>
      <c r="H815" s="61"/>
      <c r="I815" s="60">
        <f t="shared" si="340"/>
        <v>1.1599999999999999</v>
      </c>
      <c r="J815" s="62">
        <f t="shared" si="341"/>
        <v>0</v>
      </c>
      <c r="K815" s="281">
        <f t="shared" si="342"/>
        <v>127.6</v>
      </c>
      <c r="L815" s="62">
        <f t="shared" si="343"/>
        <v>0</v>
      </c>
      <c r="M815" s="1" t="s">
        <v>1877</v>
      </c>
    </row>
    <row r="816" spans="1:13">
      <c r="A816" s="20">
        <v>0</v>
      </c>
      <c r="B816" s="55"/>
      <c r="C816" s="4" t="s">
        <v>1874</v>
      </c>
      <c r="D816" s="4" t="s">
        <v>65</v>
      </c>
      <c r="E816" s="48">
        <v>10</v>
      </c>
      <c r="F816" s="5">
        <v>1.1599999999999999</v>
      </c>
      <c r="G816" s="5">
        <f t="shared" si="339"/>
        <v>127.6</v>
      </c>
      <c r="H816" s="61"/>
      <c r="I816" s="60">
        <f t="shared" si="340"/>
        <v>1.1599999999999999</v>
      </c>
      <c r="J816" s="62">
        <f t="shared" si="341"/>
        <v>0</v>
      </c>
      <c r="K816" s="281">
        <f t="shared" si="342"/>
        <v>127.6</v>
      </c>
      <c r="L816" s="62">
        <f t="shared" si="343"/>
        <v>0</v>
      </c>
      <c r="M816" s="1" t="s">
        <v>1877</v>
      </c>
    </row>
    <row r="817" spans="1:13">
      <c r="A817" s="20">
        <v>0</v>
      </c>
      <c r="B817" s="55"/>
      <c r="C817" s="4" t="s">
        <v>1874</v>
      </c>
      <c r="D817" s="4" t="s">
        <v>67</v>
      </c>
      <c r="E817" s="48">
        <v>10</v>
      </c>
      <c r="F817" s="5">
        <v>1.1599999999999999</v>
      </c>
      <c r="G817" s="5">
        <f t="shared" si="339"/>
        <v>127.6</v>
      </c>
      <c r="H817" s="61"/>
      <c r="I817" s="60">
        <f t="shared" si="340"/>
        <v>1.1599999999999999</v>
      </c>
      <c r="J817" s="62">
        <f t="shared" si="341"/>
        <v>0</v>
      </c>
      <c r="K817" s="281">
        <f t="shared" si="342"/>
        <v>127.6</v>
      </c>
      <c r="L817" s="62">
        <f t="shared" si="343"/>
        <v>0</v>
      </c>
      <c r="M817" s="1" t="s">
        <v>1877</v>
      </c>
    </row>
    <row r="818" spans="1:13">
      <c r="A818" s="20">
        <v>0</v>
      </c>
      <c r="B818" s="55"/>
      <c r="C818" s="4" t="s">
        <v>1874</v>
      </c>
      <c r="D818" s="4" t="s">
        <v>71</v>
      </c>
      <c r="E818" s="48">
        <v>10</v>
      </c>
      <c r="F818" s="5">
        <v>1.1599999999999999</v>
      </c>
      <c r="G818" s="5">
        <f t="shared" si="339"/>
        <v>127.6</v>
      </c>
      <c r="H818" s="61"/>
      <c r="I818" s="60">
        <f t="shared" si="340"/>
        <v>1.1599999999999999</v>
      </c>
      <c r="J818" s="62">
        <f t="shared" si="341"/>
        <v>0</v>
      </c>
      <c r="K818" s="281">
        <f t="shared" si="342"/>
        <v>127.6</v>
      </c>
      <c r="L818" s="62">
        <f t="shared" si="343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1875</v>
      </c>
      <c r="D820" s="4" t="s">
        <v>54</v>
      </c>
      <c r="E820" s="48">
        <v>10</v>
      </c>
      <c r="F820" s="5">
        <v>1.38</v>
      </c>
      <c r="G820" s="5">
        <f t="shared" ref="G820:G827" si="344">ROUND(F820*Курс_EUR,2)</f>
        <v>151.80000000000001</v>
      </c>
      <c r="H820" s="61"/>
      <c r="I820" s="60">
        <f t="shared" ref="I820:I827" si="345">F820*(1-Скидка_SUNMIGHT)</f>
        <v>1.38</v>
      </c>
      <c r="J820" s="62">
        <f t="shared" ref="J820:J827" si="346">I820*H820</f>
        <v>0</v>
      </c>
      <c r="K820" s="281">
        <f t="shared" ref="K820:K827" si="347">G820*(1-Скидка_SUNMIGHT)</f>
        <v>151.80000000000001</v>
      </c>
      <c r="L820" s="62">
        <f t="shared" ref="L820:L827" si="348">H820*K820</f>
        <v>0</v>
      </c>
      <c r="M820" s="1" t="s">
        <v>1877</v>
      </c>
    </row>
    <row r="821" spans="1:13">
      <c r="A821" s="20">
        <v>0</v>
      </c>
      <c r="B821" s="55"/>
      <c r="C821" s="4" t="s">
        <v>1875</v>
      </c>
      <c r="D821" s="4" t="s">
        <v>56</v>
      </c>
      <c r="E821" s="48">
        <v>10</v>
      </c>
      <c r="F821" s="5">
        <v>1.29</v>
      </c>
      <c r="G821" s="5">
        <f t="shared" si="344"/>
        <v>141.9</v>
      </c>
      <c r="H821" s="61"/>
      <c r="I821" s="60">
        <f t="shared" si="345"/>
        <v>1.29</v>
      </c>
      <c r="J821" s="62">
        <f t="shared" si="346"/>
        <v>0</v>
      </c>
      <c r="K821" s="281">
        <f t="shared" si="347"/>
        <v>141.9</v>
      </c>
      <c r="L821" s="62">
        <f t="shared" si="348"/>
        <v>0</v>
      </c>
      <c r="M821" s="1" t="s">
        <v>1877</v>
      </c>
    </row>
    <row r="822" spans="1:13">
      <c r="A822" s="20">
        <v>0</v>
      </c>
      <c r="B822" s="55"/>
      <c r="C822" s="4" t="s">
        <v>1875</v>
      </c>
      <c r="D822" s="4" t="s">
        <v>58</v>
      </c>
      <c r="E822" s="48">
        <v>10</v>
      </c>
      <c r="F822" s="5">
        <v>1.26</v>
      </c>
      <c r="G822" s="5">
        <f t="shared" si="344"/>
        <v>138.6</v>
      </c>
      <c r="H822" s="61"/>
      <c r="I822" s="60">
        <f t="shared" si="345"/>
        <v>1.26</v>
      </c>
      <c r="J822" s="62">
        <f t="shared" si="346"/>
        <v>0</v>
      </c>
      <c r="K822" s="281">
        <f t="shared" si="347"/>
        <v>138.6</v>
      </c>
      <c r="L822" s="62">
        <f t="shared" si="348"/>
        <v>0</v>
      </c>
      <c r="M822" s="1" t="s">
        <v>1877</v>
      </c>
    </row>
    <row r="823" spans="1:13">
      <c r="A823" s="20">
        <v>0</v>
      </c>
      <c r="B823" s="55"/>
      <c r="C823" s="4" t="s">
        <v>1875</v>
      </c>
      <c r="D823" s="4" t="s">
        <v>61</v>
      </c>
      <c r="E823" s="48">
        <v>10</v>
      </c>
      <c r="F823" s="5">
        <v>1.24</v>
      </c>
      <c r="G823" s="5">
        <f t="shared" si="344"/>
        <v>136.4</v>
      </c>
      <c r="H823" s="61"/>
      <c r="I823" s="60">
        <f t="shared" si="345"/>
        <v>1.24</v>
      </c>
      <c r="J823" s="62">
        <f t="shared" si="346"/>
        <v>0</v>
      </c>
      <c r="K823" s="281">
        <f t="shared" si="347"/>
        <v>136.4</v>
      </c>
      <c r="L823" s="62">
        <f t="shared" si="348"/>
        <v>0</v>
      </c>
      <c r="M823" s="1" t="s">
        <v>1877</v>
      </c>
    </row>
    <row r="824" spans="1:13">
      <c r="A824" s="20">
        <v>0</v>
      </c>
      <c r="B824" s="55"/>
      <c r="C824" s="4" t="s">
        <v>1875</v>
      </c>
      <c r="D824" s="4" t="s">
        <v>63</v>
      </c>
      <c r="E824" s="48">
        <v>10</v>
      </c>
      <c r="F824" s="5">
        <v>1.24</v>
      </c>
      <c r="G824" s="5">
        <f t="shared" si="344"/>
        <v>136.4</v>
      </c>
      <c r="H824" s="61"/>
      <c r="I824" s="60">
        <f t="shared" si="345"/>
        <v>1.24</v>
      </c>
      <c r="J824" s="62">
        <f t="shared" si="346"/>
        <v>0</v>
      </c>
      <c r="K824" s="281">
        <f t="shared" si="347"/>
        <v>136.4</v>
      </c>
      <c r="L824" s="62">
        <f t="shared" si="348"/>
        <v>0</v>
      </c>
      <c r="M824" s="1" t="s">
        <v>1877</v>
      </c>
    </row>
    <row r="825" spans="1:13">
      <c r="A825" s="20">
        <v>0</v>
      </c>
      <c r="B825" s="55"/>
      <c r="C825" s="4" t="s">
        <v>1875</v>
      </c>
      <c r="D825" s="4" t="s">
        <v>65</v>
      </c>
      <c r="E825" s="48">
        <v>10</v>
      </c>
      <c r="F825" s="5">
        <v>1.24</v>
      </c>
      <c r="G825" s="5">
        <f t="shared" si="344"/>
        <v>136.4</v>
      </c>
      <c r="H825" s="61"/>
      <c r="I825" s="60">
        <f t="shared" si="345"/>
        <v>1.24</v>
      </c>
      <c r="J825" s="62">
        <f t="shared" si="346"/>
        <v>0</v>
      </c>
      <c r="K825" s="281">
        <f t="shared" si="347"/>
        <v>136.4</v>
      </c>
      <c r="L825" s="62">
        <f t="shared" si="348"/>
        <v>0</v>
      </c>
      <c r="M825" s="1" t="s">
        <v>1877</v>
      </c>
    </row>
    <row r="826" spans="1:13">
      <c r="A826" s="20">
        <v>0</v>
      </c>
      <c r="B826" s="55"/>
      <c r="C826" s="4" t="s">
        <v>1875</v>
      </c>
      <c r="D826" s="4" t="s">
        <v>67</v>
      </c>
      <c r="E826" s="48">
        <v>10</v>
      </c>
      <c r="F826" s="5">
        <v>1.24</v>
      </c>
      <c r="G826" s="5">
        <f t="shared" si="344"/>
        <v>136.4</v>
      </c>
      <c r="H826" s="61"/>
      <c r="I826" s="60">
        <f t="shared" si="345"/>
        <v>1.24</v>
      </c>
      <c r="J826" s="62">
        <f t="shared" si="346"/>
        <v>0</v>
      </c>
      <c r="K826" s="281">
        <f t="shared" si="347"/>
        <v>136.4</v>
      </c>
      <c r="L826" s="62">
        <f t="shared" si="348"/>
        <v>0</v>
      </c>
      <c r="M826" s="1" t="s">
        <v>1877</v>
      </c>
    </row>
    <row r="827" spans="1:13">
      <c r="A827" s="20">
        <v>0</v>
      </c>
      <c r="B827" s="55"/>
      <c r="C827" s="4" t="s">
        <v>1875</v>
      </c>
      <c r="D827" s="4" t="s">
        <v>71</v>
      </c>
      <c r="E827" s="48">
        <v>10</v>
      </c>
      <c r="F827" s="5">
        <v>1.24</v>
      </c>
      <c r="G827" s="5">
        <f t="shared" si="344"/>
        <v>136.4</v>
      </c>
      <c r="H827" s="61"/>
      <c r="I827" s="60">
        <f t="shared" si="345"/>
        <v>1.24</v>
      </c>
      <c r="J827" s="62">
        <f t="shared" si="346"/>
        <v>0</v>
      </c>
      <c r="K827" s="281">
        <f t="shared" si="347"/>
        <v>136.4</v>
      </c>
      <c r="L827" s="62">
        <f t="shared" si="348"/>
        <v>0</v>
      </c>
      <c r="M827" s="1" t="s">
        <v>1877</v>
      </c>
    </row>
    <row r="828" spans="1:13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>
        <v>0</v>
      </c>
      <c r="B829" s="55"/>
      <c r="C829" s="4" t="s">
        <v>1876</v>
      </c>
      <c r="D829" s="4" t="s">
        <v>54</v>
      </c>
      <c r="E829" s="48">
        <v>10</v>
      </c>
      <c r="F829" s="5">
        <v>1.84</v>
      </c>
      <c r="G829" s="5">
        <f t="shared" ref="G829:G836" si="349">ROUND(F829*Курс_EUR,2)</f>
        <v>202.4</v>
      </c>
      <c r="H829" s="61"/>
      <c r="I829" s="60">
        <f t="shared" ref="I829:I836" si="350">F829*(1-Скидка_SUNMIGHT)</f>
        <v>1.84</v>
      </c>
      <c r="J829" s="62">
        <f t="shared" ref="J829:J836" si="351">I829*H829</f>
        <v>0</v>
      </c>
      <c r="K829" s="281">
        <f t="shared" ref="K829:K836" si="352">G829*(1-Скидка_SUNMIGHT)</f>
        <v>202.4</v>
      </c>
      <c r="L829" s="62">
        <f t="shared" ref="L829:L836" si="353">H829*K829</f>
        <v>0</v>
      </c>
      <c r="M829" s="1" t="s">
        <v>1877</v>
      </c>
    </row>
    <row r="830" spans="1:13">
      <c r="A830" s="20">
        <v>0</v>
      </c>
      <c r="B830" s="55"/>
      <c r="C830" s="4" t="s">
        <v>1876</v>
      </c>
      <c r="D830" s="4" t="s">
        <v>56</v>
      </c>
      <c r="E830" s="48">
        <v>10</v>
      </c>
      <c r="F830" s="5">
        <v>1.71</v>
      </c>
      <c r="G830" s="5">
        <f t="shared" si="349"/>
        <v>188.1</v>
      </c>
      <c r="H830" s="61"/>
      <c r="I830" s="60">
        <f t="shared" si="350"/>
        <v>1.71</v>
      </c>
      <c r="J830" s="62">
        <f t="shared" si="351"/>
        <v>0</v>
      </c>
      <c r="K830" s="281">
        <f t="shared" si="352"/>
        <v>188.1</v>
      </c>
      <c r="L830" s="62">
        <f t="shared" si="353"/>
        <v>0</v>
      </c>
      <c r="M830" s="1" t="s">
        <v>1877</v>
      </c>
    </row>
    <row r="831" spans="1:13">
      <c r="A831" s="20">
        <v>0</v>
      </c>
      <c r="B831" s="55"/>
      <c r="C831" s="4" t="s">
        <v>1876</v>
      </c>
      <c r="D831" s="4" t="s">
        <v>58</v>
      </c>
      <c r="E831" s="48">
        <v>10</v>
      </c>
      <c r="F831" s="5">
        <v>1.66</v>
      </c>
      <c r="G831" s="5">
        <f t="shared" si="349"/>
        <v>182.6</v>
      </c>
      <c r="H831" s="61"/>
      <c r="I831" s="60">
        <f t="shared" si="350"/>
        <v>1.66</v>
      </c>
      <c r="J831" s="62">
        <f t="shared" si="351"/>
        <v>0</v>
      </c>
      <c r="K831" s="281">
        <f t="shared" si="352"/>
        <v>182.6</v>
      </c>
      <c r="L831" s="62">
        <f t="shared" si="353"/>
        <v>0</v>
      </c>
      <c r="M831" s="1" t="s">
        <v>1877</v>
      </c>
    </row>
    <row r="832" spans="1:13">
      <c r="A832" s="20">
        <v>0</v>
      </c>
      <c r="B832" s="55"/>
      <c r="C832" s="4" t="s">
        <v>1876</v>
      </c>
      <c r="D832" s="4" t="s">
        <v>61</v>
      </c>
      <c r="E832" s="48">
        <v>10</v>
      </c>
      <c r="F832" s="5">
        <v>1.62</v>
      </c>
      <c r="G832" s="5">
        <f t="shared" si="349"/>
        <v>178.2</v>
      </c>
      <c r="H832" s="61"/>
      <c r="I832" s="60">
        <f t="shared" si="350"/>
        <v>1.62</v>
      </c>
      <c r="J832" s="62">
        <f t="shared" si="351"/>
        <v>0</v>
      </c>
      <c r="K832" s="281">
        <f t="shared" si="352"/>
        <v>178.2</v>
      </c>
      <c r="L832" s="62">
        <f t="shared" si="353"/>
        <v>0</v>
      </c>
      <c r="M832" s="1" t="s">
        <v>1877</v>
      </c>
    </row>
    <row r="833" spans="1:13">
      <c r="A833" s="20">
        <v>0</v>
      </c>
      <c r="B833" s="55"/>
      <c r="C833" s="4" t="s">
        <v>1876</v>
      </c>
      <c r="D833" s="4" t="s">
        <v>63</v>
      </c>
      <c r="E833" s="48">
        <v>10</v>
      </c>
      <c r="F833" s="5">
        <v>1.62</v>
      </c>
      <c r="G833" s="5">
        <f t="shared" si="349"/>
        <v>178.2</v>
      </c>
      <c r="H833" s="61"/>
      <c r="I833" s="60">
        <f t="shared" si="350"/>
        <v>1.62</v>
      </c>
      <c r="J833" s="62">
        <f t="shared" si="351"/>
        <v>0</v>
      </c>
      <c r="K833" s="281">
        <f t="shared" si="352"/>
        <v>178.2</v>
      </c>
      <c r="L833" s="62">
        <f t="shared" si="353"/>
        <v>0</v>
      </c>
      <c r="M833" s="1" t="s">
        <v>1877</v>
      </c>
    </row>
    <row r="834" spans="1:13">
      <c r="A834" s="20">
        <v>0</v>
      </c>
      <c r="B834" s="55"/>
      <c r="C834" s="4" t="s">
        <v>1876</v>
      </c>
      <c r="D834" s="4" t="s">
        <v>65</v>
      </c>
      <c r="E834" s="48">
        <v>10</v>
      </c>
      <c r="F834" s="5">
        <v>1.62</v>
      </c>
      <c r="G834" s="5">
        <f t="shared" si="349"/>
        <v>178.2</v>
      </c>
      <c r="H834" s="61"/>
      <c r="I834" s="60">
        <f t="shared" si="350"/>
        <v>1.62</v>
      </c>
      <c r="J834" s="62">
        <f t="shared" si="351"/>
        <v>0</v>
      </c>
      <c r="K834" s="281">
        <f t="shared" si="352"/>
        <v>178.2</v>
      </c>
      <c r="L834" s="62">
        <f t="shared" si="353"/>
        <v>0</v>
      </c>
      <c r="M834" s="1" t="s">
        <v>1877</v>
      </c>
    </row>
    <row r="835" spans="1:13">
      <c r="A835" s="20">
        <v>0</v>
      </c>
      <c r="B835" s="55"/>
      <c r="C835" s="4" t="s">
        <v>1876</v>
      </c>
      <c r="D835" s="4" t="s">
        <v>67</v>
      </c>
      <c r="E835" s="48">
        <v>10</v>
      </c>
      <c r="F835" s="5">
        <v>1.62</v>
      </c>
      <c r="G835" s="5">
        <f t="shared" si="349"/>
        <v>178.2</v>
      </c>
      <c r="H835" s="61"/>
      <c r="I835" s="60">
        <f t="shared" si="350"/>
        <v>1.62</v>
      </c>
      <c r="J835" s="62">
        <f t="shared" si="351"/>
        <v>0</v>
      </c>
      <c r="K835" s="281">
        <f t="shared" si="352"/>
        <v>178.2</v>
      </c>
      <c r="L835" s="62">
        <f t="shared" si="353"/>
        <v>0</v>
      </c>
      <c r="M835" s="1" t="s">
        <v>1877</v>
      </c>
    </row>
    <row r="836" spans="1:13">
      <c r="A836" s="20">
        <v>0</v>
      </c>
      <c r="B836" s="55"/>
      <c r="C836" s="4" t="s">
        <v>1876</v>
      </c>
      <c r="D836" s="4" t="s">
        <v>71</v>
      </c>
      <c r="E836" s="48">
        <v>10</v>
      </c>
      <c r="F836" s="5">
        <v>1.62</v>
      </c>
      <c r="G836" s="5">
        <f t="shared" si="349"/>
        <v>178.2</v>
      </c>
      <c r="H836" s="61"/>
      <c r="I836" s="60">
        <f t="shared" si="350"/>
        <v>1.62</v>
      </c>
      <c r="J836" s="62">
        <f t="shared" si="351"/>
        <v>0</v>
      </c>
      <c r="K836" s="281">
        <f t="shared" si="352"/>
        <v>178.2</v>
      </c>
      <c r="L836" s="62">
        <f t="shared" si="353"/>
        <v>0</v>
      </c>
      <c r="M836" s="1" t="s">
        <v>1877</v>
      </c>
    </row>
    <row r="837" spans="1:13" ht="12.75" thickBot="1">
      <c r="A837" s="20"/>
      <c r="B837" s="55"/>
      <c r="C837" s="4"/>
      <c r="D837" s="4"/>
      <c r="E837" s="48"/>
      <c r="F837" s="5"/>
      <c r="G837" s="5"/>
      <c r="H837" s="61"/>
      <c r="I837" s="60"/>
      <c r="J837" s="62"/>
      <c r="K837" s="281"/>
      <c r="L837" s="62"/>
    </row>
    <row r="838" spans="1:13">
      <c r="A838" s="20"/>
      <c r="B838" s="332" t="s">
        <v>3126</v>
      </c>
      <c r="C838" s="333"/>
      <c r="D838" s="333"/>
      <c r="E838" s="333"/>
      <c r="F838" s="333"/>
      <c r="G838" s="258"/>
      <c r="H838" s="61"/>
      <c r="I838" s="60"/>
      <c r="J838" s="62"/>
      <c r="K838" s="281"/>
      <c r="L838" s="62"/>
    </row>
    <row r="839" spans="1:13">
      <c r="A839" s="20"/>
      <c r="B839" s="34" t="s">
        <v>3127</v>
      </c>
      <c r="C839" s="4"/>
      <c r="D839" s="4"/>
      <c r="E839" s="48"/>
      <c r="F839" s="5"/>
      <c r="G839" s="5"/>
      <c r="H839" s="61"/>
      <c r="I839" s="60"/>
      <c r="J839" s="62"/>
      <c r="K839" s="281"/>
      <c r="L839" s="62"/>
    </row>
    <row r="840" spans="1:13">
      <c r="A840" s="20">
        <v>0</v>
      </c>
      <c r="B840" s="6" t="s">
        <v>2620</v>
      </c>
      <c r="C840" s="6" t="s">
        <v>2621</v>
      </c>
      <c r="D840" s="6" t="s">
        <v>521</v>
      </c>
      <c r="E840" s="48">
        <v>250</v>
      </c>
      <c r="F840" s="5">
        <v>0.66</v>
      </c>
      <c r="G840" s="5">
        <f t="shared" ref="G840:G848" si="354">ROUND(F840*Курс_EUR,2)</f>
        <v>72.599999999999994</v>
      </c>
      <c r="H840" s="61"/>
      <c r="I840" s="60">
        <f t="shared" ref="I840:I846" si="355">F840*(1-Скидка_SUNMIGHT)</f>
        <v>0.66</v>
      </c>
      <c r="J840" s="62">
        <f t="shared" ref="J840:J848" si="356">I840*H840</f>
        <v>0</v>
      </c>
      <c r="K840" s="281">
        <f t="shared" ref="K840:K848" si="357">G840*(1-Скидка_SUNMIGHT)</f>
        <v>72.599999999999994</v>
      </c>
      <c r="L840" s="62">
        <f t="shared" ref="L840:L848" si="358">H840*K840</f>
        <v>0</v>
      </c>
    </row>
    <row r="841" spans="1:13">
      <c r="A841" s="20">
        <v>0</v>
      </c>
      <c r="B841" s="6" t="s">
        <v>2622</v>
      </c>
      <c r="C841" s="6" t="s">
        <v>2621</v>
      </c>
      <c r="D841" s="6" t="s">
        <v>523</v>
      </c>
      <c r="E841" s="48">
        <v>250</v>
      </c>
      <c r="F841" s="5">
        <v>0.66</v>
      </c>
      <c r="G841" s="5">
        <f t="shared" si="354"/>
        <v>72.599999999999994</v>
      </c>
      <c r="H841" s="61"/>
      <c r="I841" s="60">
        <f t="shared" si="355"/>
        <v>0.66</v>
      </c>
      <c r="J841" s="62">
        <f t="shared" si="356"/>
        <v>0</v>
      </c>
      <c r="K841" s="281">
        <f t="shared" si="357"/>
        <v>72.599999999999994</v>
      </c>
      <c r="L841" s="62">
        <f t="shared" si="358"/>
        <v>0</v>
      </c>
    </row>
    <row r="842" spans="1:13">
      <c r="A842" s="20">
        <v>0</v>
      </c>
      <c r="B842" s="6" t="s">
        <v>2623</v>
      </c>
      <c r="C842" s="6" t="s">
        <v>2621</v>
      </c>
      <c r="D842" s="6" t="s">
        <v>525</v>
      </c>
      <c r="E842" s="48">
        <v>250</v>
      </c>
      <c r="F842" s="5">
        <v>0.66</v>
      </c>
      <c r="G842" s="5">
        <f t="shared" si="354"/>
        <v>72.599999999999994</v>
      </c>
      <c r="H842" s="61"/>
      <c r="I842" s="60">
        <f t="shared" si="355"/>
        <v>0.66</v>
      </c>
      <c r="J842" s="62">
        <f t="shared" si="356"/>
        <v>0</v>
      </c>
      <c r="K842" s="281">
        <f t="shared" si="357"/>
        <v>72.599999999999994</v>
      </c>
      <c r="L842" s="62">
        <f t="shared" si="358"/>
        <v>0</v>
      </c>
    </row>
    <row r="843" spans="1:13">
      <c r="A843" s="20">
        <v>0</v>
      </c>
      <c r="B843" s="6" t="s">
        <v>2624</v>
      </c>
      <c r="C843" s="6" t="s">
        <v>2621</v>
      </c>
      <c r="D843" s="6" t="s">
        <v>527</v>
      </c>
      <c r="E843" s="48">
        <v>250</v>
      </c>
      <c r="F843" s="5">
        <v>0.66</v>
      </c>
      <c r="G843" s="5">
        <f t="shared" si="354"/>
        <v>72.599999999999994</v>
      </c>
      <c r="H843" s="61"/>
      <c r="I843" s="60">
        <f t="shared" si="355"/>
        <v>0.66</v>
      </c>
      <c r="J843" s="62">
        <f t="shared" si="356"/>
        <v>0</v>
      </c>
      <c r="K843" s="281">
        <f t="shared" si="357"/>
        <v>72.599999999999994</v>
      </c>
      <c r="L843" s="62">
        <f t="shared" si="358"/>
        <v>0</v>
      </c>
    </row>
    <row r="844" spans="1:13">
      <c r="A844" s="20">
        <v>0</v>
      </c>
      <c r="B844" s="6" t="s">
        <v>2625</v>
      </c>
      <c r="C844" s="6" t="s">
        <v>2621</v>
      </c>
      <c r="D844" s="6" t="s">
        <v>551</v>
      </c>
      <c r="E844" s="48">
        <v>250</v>
      </c>
      <c r="F844" s="5">
        <v>0.66</v>
      </c>
      <c r="G844" s="5">
        <f t="shared" si="354"/>
        <v>72.599999999999994</v>
      </c>
      <c r="H844" s="61"/>
      <c r="I844" s="60">
        <f t="shared" si="355"/>
        <v>0.66</v>
      </c>
      <c r="J844" s="62">
        <f t="shared" si="356"/>
        <v>0</v>
      </c>
      <c r="K844" s="281">
        <f t="shared" si="357"/>
        <v>72.599999999999994</v>
      </c>
      <c r="L844" s="62">
        <f t="shared" si="358"/>
        <v>0</v>
      </c>
    </row>
    <row r="845" spans="1:13">
      <c r="A845" s="20">
        <v>0</v>
      </c>
      <c r="B845" s="6" t="s">
        <v>2626</v>
      </c>
      <c r="C845" s="6" t="s">
        <v>2621</v>
      </c>
      <c r="D845" s="6" t="s">
        <v>552</v>
      </c>
      <c r="E845" s="48">
        <v>250</v>
      </c>
      <c r="F845" s="5">
        <v>0.66</v>
      </c>
      <c r="G845" s="5">
        <f t="shared" si="354"/>
        <v>72.599999999999994</v>
      </c>
      <c r="H845" s="61"/>
      <c r="I845" s="60">
        <f t="shared" si="355"/>
        <v>0.66</v>
      </c>
      <c r="J845" s="62">
        <f t="shared" si="356"/>
        <v>0</v>
      </c>
      <c r="K845" s="281">
        <f t="shared" si="357"/>
        <v>72.599999999999994</v>
      </c>
      <c r="L845" s="62">
        <f t="shared" si="358"/>
        <v>0</v>
      </c>
    </row>
    <row r="846" spans="1:13">
      <c r="A846" s="20">
        <v>0</v>
      </c>
      <c r="B846" s="6" t="s">
        <v>2627</v>
      </c>
      <c r="C846" s="6" t="s">
        <v>2621</v>
      </c>
      <c r="D846" s="6" t="s">
        <v>553</v>
      </c>
      <c r="E846" s="48">
        <v>250</v>
      </c>
      <c r="F846" s="5">
        <v>0.66</v>
      </c>
      <c r="G846" s="5">
        <f t="shared" si="354"/>
        <v>72.599999999999994</v>
      </c>
      <c r="H846" s="61"/>
      <c r="I846" s="60">
        <f t="shared" si="355"/>
        <v>0.66</v>
      </c>
      <c r="J846" s="62">
        <f t="shared" si="356"/>
        <v>0</v>
      </c>
      <c r="K846" s="281">
        <f t="shared" si="357"/>
        <v>72.599999999999994</v>
      </c>
      <c r="L846" s="62">
        <f t="shared" si="358"/>
        <v>0</v>
      </c>
    </row>
    <row r="847" spans="1:13">
      <c r="A847" s="20">
        <v>0</v>
      </c>
      <c r="B847" s="55" t="s">
        <v>2636</v>
      </c>
      <c r="C847" s="6" t="s">
        <v>2621</v>
      </c>
      <c r="D847" s="6" t="s">
        <v>490</v>
      </c>
      <c r="E847" s="48">
        <v>250</v>
      </c>
      <c r="F847" s="5">
        <v>0.66</v>
      </c>
      <c r="G847" s="5">
        <f t="shared" si="354"/>
        <v>72.599999999999994</v>
      </c>
      <c r="H847" s="61"/>
      <c r="I847" s="60">
        <f t="shared" ref="I847:I858" si="359">F847*(1-Скидка_SUNMIGHT)</f>
        <v>0.66</v>
      </c>
      <c r="J847" s="62">
        <f t="shared" si="356"/>
        <v>0</v>
      </c>
      <c r="K847" s="281">
        <f t="shared" si="357"/>
        <v>72.599999999999994</v>
      </c>
      <c r="L847" s="62">
        <f t="shared" si="358"/>
        <v>0</v>
      </c>
    </row>
    <row r="848" spans="1:13">
      <c r="A848" s="20">
        <v>0</v>
      </c>
      <c r="B848" s="55" t="s">
        <v>2637</v>
      </c>
      <c r="C848" s="6" t="s">
        <v>2621</v>
      </c>
      <c r="D848" s="6" t="s">
        <v>2638</v>
      </c>
      <c r="E848" s="48">
        <v>250</v>
      </c>
      <c r="F848" s="5">
        <v>0.66</v>
      </c>
      <c r="G848" s="5">
        <f t="shared" si="354"/>
        <v>72.599999999999994</v>
      </c>
      <c r="H848" s="61"/>
      <c r="I848" s="60">
        <f t="shared" si="359"/>
        <v>0.66</v>
      </c>
      <c r="J848" s="62">
        <f t="shared" si="356"/>
        <v>0</v>
      </c>
      <c r="K848" s="281">
        <f t="shared" si="357"/>
        <v>72.599999999999994</v>
      </c>
      <c r="L848" s="62">
        <f t="shared" si="358"/>
        <v>0</v>
      </c>
    </row>
    <row r="849" spans="1:12">
      <c r="A849" s="20"/>
      <c r="B849" s="6" t="s">
        <v>366</v>
      </c>
      <c r="C849" s="6"/>
      <c r="D849" s="6"/>
      <c r="E849" s="48"/>
      <c r="F849" s="5"/>
      <c r="G849" s="5"/>
      <c r="H849" s="61"/>
      <c r="I849" s="60"/>
      <c r="J849" s="62"/>
      <c r="K849" s="281"/>
      <c r="L849" s="62"/>
    </row>
    <row r="850" spans="1:12">
      <c r="A850" s="20">
        <v>0</v>
      </c>
      <c r="B850" s="6" t="s">
        <v>2628</v>
      </c>
      <c r="C850" s="6" t="s">
        <v>2629</v>
      </c>
      <c r="D850" s="6" t="s">
        <v>521</v>
      </c>
      <c r="E850" s="48">
        <v>100</v>
      </c>
      <c r="F850" s="5">
        <v>0.68</v>
      </c>
      <c r="G850" s="5">
        <f t="shared" ref="G850:G858" si="360">ROUND(F850*Курс_EUR,2)</f>
        <v>74.8</v>
      </c>
      <c r="H850" s="61"/>
      <c r="I850" s="60">
        <f t="shared" si="359"/>
        <v>0.68</v>
      </c>
      <c r="J850" s="62">
        <f t="shared" ref="J850:J858" si="361">I850*H850</f>
        <v>0</v>
      </c>
      <c r="K850" s="281">
        <f t="shared" ref="K850:K858" si="362">G850*(1-Скидка_SUNMIGHT)</f>
        <v>74.8</v>
      </c>
      <c r="L850" s="62">
        <f t="shared" ref="L850:L858" si="363">H850*K850</f>
        <v>0</v>
      </c>
    </row>
    <row r="851" spans="1:12">
      <c r="A851" s="20">
        <v>0</v>
      </c>
      <c r="B851" s="6" t="s">
        <v>2630</v>
      </c>
      <c r="C851" s="6" t="s">
        <v>2629</v>
      </c>
      <c r="D851" s="6" t="s">
        <v>523</v>
      </c>
      <c r="E851" s="48">
        <v>100</v>
      </c>
      <c r="F851" s="5">
        <v>0.68</v>
      </c>
      <c r="G851" s="5">
        <f t="shared" si="360"/>
        <v>74.8</v>
      </c>
      <c r="H851" s="61"/>
      <c r="I851" s="60">
        <f t="shared" si="359"/>
        <v>0.68</v>
      </c>
      <c r="J851" s="62">
        <f t="shared" si="361"/>
        <v>0</v>
      </c>
      <c r="K851" s="281">
        <f t="shared" si="362"/>
        <v>74.8</v>
      </c>
      <c r="L851" s="62">
        <f t="shared" si="363"/>
        <v>0</v>
      </c>
    </row>
    <row r="852" spans="1:12">
      <c r="A852" s="20">
        <v>0</v>
      </c>
      <c r="B852" s="6" t="s">
        <v>2631</v>
      </c>
      <c r="C852" s="6" t="s">
        <v>2629</v>
      </c>
      <c r="D852" s="6" t="s">
        <v>525</v>
      </c>
      <c r="E852" s="48">
        <v>100</v>
      </c>
      <c r="F852" s="5">
        <v>0.68</v>
      </c>
      <c r="G852" s="5">
        <f t="shared" si="360"/>
        <v>74.8</v>
      </c>
      <c r="H852" s="61"/>
      <c r="I852" s="60">
        <f t="shared" si="359"/>
        <v>0.68</v>
      </c>
      <c r="J852" s="62">
        <f t="shared" si="361"/>
        <v>0</v>
      </c>
      <c r="K852" s="281">
        <f t="shared" si="362"/>
        <v>74.8</v>
      </c>
      <c r="L852" s="62">
        <f t="shared" si="363"/>
        <v>0</v>
      </c>
    </row>
    <row r="853" spans="1:12">
      <c r="A853" s="20">
        <v>0</v>
      </c>
      <c r="B853" s="6" t="s">
        <v>2632</v>
      </c>
      <c r="C853" s="6" t="s">
        <v>2629</v>
      </c>
      <c r="D853" s="6" t="s">
        <v>527</v>
      </c>
      <c r="E853" s="48">
        <v>100</v>
      </c>
      <c r="F853" s="5">
        <v>0.68</v>
      </c>
      <c r="G853" s="5">
        <f t="shared" si="360"/>
        <v>74.8</v>
      </c>
      <c r="H853" s="61"/>
      <c r="I853" s="60">
        <f t="shared" si="359"/>
        <v>0.68</v>
      </c>
      <c r="J853" s="62">
        <f t="shared" si="361"/>
        <v>0</v>
      </c>
      <c r="K853" s="281">
        <f t="shared" si="362"/>
        <v>74.8</v>
      </c>
      <c r="L853" s="62">
        <f t="shared" si="363"/>
        <v>0</v>
      </c>
    </row>
    <row r="854" spans="1:12">
      <c r="A854" s="20">
        <v>0</v>
      </c>
      <c r="B854" s="6" t="s">
        <v>2633</v>
      </c>
      <c r="C854" s="6" t="s">
        <v>2629</v>
      </c>
      <c r="D854" s="6" t="s">
        <v>551</v>
      </c>
      <c r="E854" s="48">
        <v>100</v>
      </c>
      <c r="F854" s="5">
        <v>0.68</v>
      </c>
      <c r="G854" s="5">
        <f t="shared" si="360"/>
        <v>74.8</v>
      </c>
      <c r="H854" s="61"/>
      <c r="I854" s="60">
        <f t="shared" si="359"/>
        <v>0.68</v>
      </c>
      <c r="J854" s="62">
        <f t="shared" si="361"/>
        <v>0</v>
      </c>
      <c r="K854" s="281">
        <f t="shared" si="362"/>
        <v>74.8</v>
      </c>
      <c r="L854" s="62">
        <f t="shared" si="363"/>
        <v>0</v>
      </c>
    </row>
    <row r="855" spans="1:12">
      <c r="A855" s="20">
        <v>0</v>
      </c>
      <c r="B855" s="6" t="s">
        <v>2634</v>
      </c>
      <c r="C855" s="6" t="s">
        <v>2629</v>
      </c>
      <c r="D855" s="6" t="s">
        <v>552</v>
      </c>
      <c r="E855" s="48">
        <v>100</v>
      </c>
      <c r="F855" s="5">
        <v>0.68</v>
      </c>
      <c r="G855" s="5">
        <f t="shared" si="360"/>
        <v>74.8</v>
      </c>
      <c r="H855" s="61"/>
      <c r="I855" s="60">
        <f t="shared" si="359"/>
        <v>0.68</v>
      </c>
      <c r="J855" s="62">
        <f t="shared" si="361"/>
        <v>0</v>
      </c>
      <c r="K855" s="281">
        <f t="shared" si="362"/>
        <v>74.8</v>
      </c>
      <c r="L855" s="62">
        <f t="shared" si="363"/>
        <v>0</v>
      </c>
    </row>
    <row r="856" spans="1:12">
      <c r="A856" s="20">
        <v>0</v>
      </c>
      <c r="B856" s="6" t="s">
        <v>2635</v>
      </c>
      <c r="C856" s="6" t="s">
        <v>2629</v>
      </c>
      <c r="D856" s="6" t="s">
        <v>553</v>
      </c>
      <c r="E856" s="48">
        <v>100</v>
      </c>
      <c r="F856" s="5">
        <v>0.68</v>
      </c>
      <c r="G856" s="5">
        <f t="shared" si="360"/>
        <v>74.8</v>
      </c>
      <c r="H856" s="61"/>
      <c r="I856" s="60">
        <f t="shared" si="359"/>
        <v>0.68</v>
      </c>
      <c r="J856" s="62">
        <f t="shared" si="361"/>
        <v>0</v>
      </c>
      <c r="K856" s="281">
        <f t="shared" si="362"/>
        <v>74.8</v>
      </c>
      <c r="L856" s="62">
        <f t="shared" si="363"/>
        <v>0</v>
      </c>
    </row>
    <row r="857" spans="1:12">
      <c r="A857" s="20">
        <v>0</v>
      </c>
      <c r="B857" s="6" t="s">
        <v>2639</v>
      </c>
      <c r="C857" s="6" t="s">
        <v>2629</v>
      </c>
      <c r="D857" s="6" t="s">
        <v>490</v>
      </c>
      <c r="E857" s="48">
        <v>100</v>
      </c>
      <c r="F857" s="5">
        <v>0.68</v>
      </c>
      <c r="G857" s="5">
        <f t="shared" si="360"/>
        <v>74.8</v>
      </c>
      <c r="H857" s="61"/>
      <c r="I857" s="60">
        <f t="shared" si="359"/>
        <v>0.68</v>
      </c>
      <c r="J857" s="62">
        <f t="shared" si="361"/>
        <v>0</v>
      </c>
      <c r="K857" s="281">
        <f t="shared" si="362"/>
        <v>74.8</v>
      </c>
      <c r="L857" s="62">
        <f t="shared" si="363"/>
        <v>0</v>
      </c>
    </row>
    <row r="858" spans="1:12">
      <c r="A858" s="20">
        <v>0</v>
      </c>
      <c r="B858" s="6" t="s">
        <v>2640</v>
      </c>
      <c r="C858" s="6" t="s">
        <v>2629</v>
      </c>
      <c r="D858" s="6" t="s">
        <v>2638</v>
      </c>
      <c r="E858" s="48">
        <v>100</v>
      </c>
      <c r="F858" s="5">
        <v>0.68</v>
      </c>
      <c r="G858" s="5">
        <f t="shared" si="360"/>
        <v>74.8</v>
      </c>
      <c r="H858" s="61"/>
      <c r="I858" s="60">
        <f t="shared" si="359"/>
        <v>0.68</v>
      </c>
      <c r="J858" s="62">
        <f t="shared" si="361"/>
        <v>0</v>
      </c>
      <c r="K858" s="281">
        <f t="shared" si="362"/>
        <v>74.8</v>
      </c>
      <c r="L858" s="62">
        <f t="shared" si="363"/>
        <v>0</v>
      </c>
    </row>
    <row r="859" spans="1:12">
      <c r="A859" s="118"/>
      <c r="B859" s="6"/>
      <c r="C859" s="6"/>
      <c r="D859" s="6"/>
      <c r="E859" s="48"/>
      <c r="F859" s="5"/>
      <c r="G859" s="5"/>
      <c r="H859" s="61"/>
      <c r="I859" s="59"/>
      <c r="J859" s="59"/>
      <c r="K859" s="59"/>
      <c r="L859" s="59"/>
    </row>
    <row r="860" spans="1:12">
      <c r="A860" s="12"/>
      <c r="F860" s="82"/>
      <c r="G860" s="82"/>
      <c r="H860" s="82"/>
    </row>
    <row r="861" spans="1:12">
      <c r="A861" s="12"/>
      <c r="B861" s="12" t="s">
        <v>45</v>
      </c>
    </row>
    <row r="862" spans="1:12">
      <c r="A862" s="12"/>
      <c r="B862" s="12" t="s">
        <v>1878</v>
      </c>
    </row>
  </sheetData>
  <autoFilter ref="A6:L859" xr:uid="{00000000-0001-0000-0100-000000000000}"/>
  <mergeCells count="20">
    <mergeCell ref="B415:F415"/>
    <mergeCell ref="B780:F780"/>
    <mergeCell ref="B809:F809"/>
    <mergeCell ref="B452:F452"/>
    <mergeCell ref="B752:F752"/>
    <mergeCell ref="B838:F838"/>
    <mergeCell ref="B616:F616"/>
    <mergeCell ref="B636:F636"/>
    <mergeCell ref="B645:F645"/>
    <mergeCell ref="B693:F693"/>
    <mergeCell ref="B657:F657"/>
    <mergeCell ref="B667:F667"/>
    <mergeCell ref="B722:F722"/>
    <mergeCell ref="B740:F740"/>
    <mergeCell ref="B2:F2"/>
    <mergeCell ref="B3:F3"/>
    <mergeCell ref="B7:F7"/>
    <mergeCell ref="B109:F109"/>
    <mergeCell ref="B170:F170"/>
    <mergeCell ref="B64:F64"/>
  </mergeCells>
  <phoneticPr fontId="22" type="noConversion"/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42578125" style="1" customWidth="1"/>
    <col min="14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4772</v>
      </c>
      <c r="C3" s="328"/>
      <c r="D3" s="328"/>
      <c r="E3" s="328"/>
      <c r="F3" s="328"/>
      <c r="G3" s="248"/>
      <c r="H3" s="248"/>
    </row>
    <row r="4" spans="1:12">
      <c r="B4" s="1" t="s">
        <v>3162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4580</v>
      </c>
      <c r="L5" s="33">
        <f>SUM(L9:L71)</f>
        <v>0</v>
      </c>
    </row>
    <row r="6" spans="1:12" ht="36.75" thickBot="1">
      <c r="A6" s="194" t="s">
        <v>2742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4503</v>
      </c>
      <c r="H6" s="278" t="s">
        <v>1598</v>
      </c>
      <c r="I6" s="56" t="s">
        <v>1597</v>
      </c>
      <c r="J6" s="56" t="s">
        <v>4578</v>
      </c>
      <c r="K6" s="56" t="s">
        <v>1597</v>
      </c>
      <c r="L6" s="57" t="s">
        <v>4579</v>
      </c>
    </row>
    <row r="7" spans="1:12">
      <c r="A7" s="20"/>
      <c r="B7" s="331" t="s">
        <v>4572</v>
      </c>
      <c r="C7" s="331"/>
      <c r="D7" s="331"/>
      <c r="E7" s="331"/>
      <c r="F7" s="331"/>
      <c r="G7" s="5"/>
      <c r="H7" s="61"/>
      <c r="I7" s="60"/>
      <c r="J7" s="62"/>
      <c r="K7" s="281"/>
      <c r="L7" s="62"/>
    </row>
    <row r="8" spans="1:12">
      <c r="A8" s="20"/>
      <c r="B8" s="111" t="s">
        <v>3205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4769</v>
      </c>
      <c r="C9" s="4" t="s">
        <v>4770</v>
      </c>
      <c r="D9" s="4" t="s">
        <v>4483</v>
      </c>
      <c r="E9" s="48" t="s">
        <v>515</v>
      </c>
      <c r="F9" s="5">
        <v>1.58</v>
      </c>
      <c r="G9" s="5">
        <f t="shared" ref="G9:G10" si="0">ROUND(F9*Курс_EUR,2)</f>
        <v>173.8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173.8</v>
      </c>
      <c r="L9" s="62">
        <f t="shared" ref="L9:L10" si="4">H9*K9</f>
        <v>0</v>
      </c>
    </row>
    <row r="10" spans="1:12">
      <c r="A10" s="20">
        <v>0</v>
      </c>
      <c r="B10" s="10" t="s">
        <v>4771</v>
      </c>
      <c r="C10" s="4" t="s">
        <v>4770</v>
      </c>
      <c r="D10" s="4" t="s">
        <v>4485</v>
      </c>
      <c r="E10" s="48" t="s">
        <v>515</v>
      </c>
      <c r="F10" s="5">
        <v>1.51</v>
      </c>
      <c r="G10" s="5">
        <f t="shared" si="0"/>
        <v>166.1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166.1</v>
      </c>
      <c r="L10" s="62">
        <f t="shared" si="4"/>
        <v>0</v>
      </c>
    </row>
    <row r="11" spans="1:12">
      <c r="A11" s="20">
        <v>0</v>
      </c>
      <c r="B11" s="10" t="s">
        <v>4775</v>
      </c>
      <c r="C11" s="4" t="s">
        <v>4770</v>
      </c>
      <c r="D11" s="4" t="s">
        <v>4457</v>
      </c>
      <c r="E11" s="48" t="s">
        <v>52</v>
      </c>
      <c r="F11" s="5">
        <v>1.29</v>
      </c>
      <c r="G11" s="5">
        <f t="shared" ref="G11:G12" si="5">ROUND(F11*Курс_EUR,2)</f>
        <v>141.9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141.9</v>
      </c>
      <c r="L11" s="62">
        <f t="shared" ref="L11:L12" si="9">H11*K11</f>
        <v>0</v>
      </c>
    </row>
    <row r="12" spans="1:12">
      <c r="A12" s="20">
        <v>0</v>
      </c>
      <c r="B12" s="10" t="s">
        <v>4776</v>
      </c>
      <c r="C12" s="4" t="s">
        <v>4770</v>
      </c>
      <c r="D12" s="4" t="s">
        <v>4454</v>
      </c>
      <c r="E12" s="48" t="s">
        <v>52</v>
      </c>
      <c r="F12" s="5">
        <v>1.1200000000000001</v>
      </c>
      <c r="G12" s="5">
        <f t="shared" si="5"/>
        <v>123.2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123.2</v>
      </c>
      <c r="L12" s="62">
        <f t="shared" si="9"/>
        <v>0</v>
      </c>
    </row>
    <row r="13" spans="1:12">
      <c r="A13" s="20">
        <v>0</v>
      </c>
      <c r="B13" s="10" t="s">
        <v>4854</v>
      </c>
      <c r="C13" s="4" t="s">
        <v>4770</v>
      </c>
      <c r="D13" s="4" t="s">
        <v>4455</v>
      </c>
      <c r="E13" s="48" t="s">
        <v>52</v>
      </c>
      <c r="F13" s="5">
        <v>1.1200000000000001</v>
      </c>
      <c r="G13" s="5">
        <f t="shared" ref="G13" si="10">ROUND(F13*Курс_EUR,2)</f>
        <v>123.2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123.2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4481</v>
      </c>
      <c r="C15" s="4" t="s">
        <v>4482</v>
      </c>
      <c r="D15" s="4" t="s">
        <v>4483</v>
      </c>
      <c r="E15" s="48" t="s">
        <v>515</v>
      </c>
      <c r="F15" s="5">
        <v>2.75</v>
      </c>
      <c r="G15" s="5">
        <f t="shared" ref="G15:G24" si="15">ROUND(F15*Курс_EUR,2)</f>
        <v>302.5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302.5</v>
      </c>
      <c r="L15" s="62">
        <f>H15*K15</f>
        <v>0</v>
      </c>
    </row>
    <row r="16" spans="1:12">
      <c r="A16" s="20">
        <v>0</v>
      </c>
      <c r="B16" s="6" t="s">
        <v>4484</v>
      </c>
      <c r="C16" s="4" t="s">
        <v>4482</v>
      </c>
      <c r="D16" s="4" t="s">
        <v>4485</v>
      </c>
      <c r="E16" s="48" t="s">
        <v>515</v>
      </c>
      <c r="F16" s="5">
        <v>2.5</v>
      </c>
      <c r="G16" s="5">
        <f t="shared" si="15"/>
        <v>275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275</v>
      </c>
      <c r="L16" s="62">
        <f t="shared" ref="L16:L71" si="19">H16*K16</f>
        <v>0</v>
      </c>
    </row>
    <row r="17" spans="1:12">
      <c r="A17" s="20">
        <v>0</v>
      </c>
      <c r="B17" s="6" t="s">
        <v>4486</v>
      </c>
      <c r="C17" s="4" t="s">
        <v>4482</v>
      </c>
      <c r="D17" s="4" t="s">
        <v>4457</v>
      </c>
      <c r="E17" s="48" t="s">
        <v>52</v>
      </c>
      <c r="F17" s="5">
        <v>2.1800000000000002</v>
      </c>
      <c r="G17" s="5">
        <f t="shared" si="15"/>
        <v>239.8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239.8</v>
      </c>
      <c r="L17" s="62">
        <f t="shared" si="19"/>
        <v>0</v>
      </c>
    </row>
    <row r="18" spans="1:12">
      <c r="A18" s="20">
        <v>0</v>
      </c>
      <c r="B18" s="6" t="s">
        <v>4487</v>
      </c>
      <c r="C18" s="4" t="s">
        <v>4482</v>
      </c>
      <c r="D18" s="4" t="s">
        <v>4458</v>
      </c>
      <c r="E18" s="48" t="s">
        <v>52</v>
      </c>
      <c r="F18" s="5">
        <v>1.89</v>
      </c>
      <c r="G18" s="5">
        <f t="shared" si="15"/>
        <v>207.9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207.9</v>
      </c>
      <c r="L18" s="62">
        <f t="shared" si="19"/>
        <v>0</v>
      </c>
    </row>
    <row r="19" spans="1:12">
      <c r="A19" s="20">
        <v>0</v>
      </c>
      <c r="B19" s="6" t="s">
        <v>4488</v>
      </c>
      <c r="C19" s="4" t="s">
        <v>4482</v>
      </c>
      <c r="D19" s="4" t="s">
        <v>4454</v>
      </c>
      <c r="E19" s="48" t="s">
        <v>52</v>
      </c>
      <c r="F19" s="5">
        <v>1.89</v>
      </c>
      <c r="G19" s="5">
        <f t="shared" si="15"/>
        <v>207.9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207.9</v>
      </c>
      <c r="L19" s="62">
        <f t="shared" si="19"/>
        <v>0</v>
      </c>
    </row>
    <row r="20" spans="1:12">
      <c r="A20" s="20">
        <v>0</v>
      </c>
      <c r="B20" s="6" t="s">
        <v>4489</v>
      </c>
      <c r="C20" s="4" t="s">
        <v>4482</v>
      </c>
      <c r="D20" s="4" t="s">
        <v>4459</v>
      </c>
      <c r="E20" s="48" t="s">
        <v>52</v>
      </c>
      <c r="F20" s="5">
        <v>1.89</v>
      </c>
      <c r="G20" s="5">
        <f t="shared" si="15"/>
        <v>207.9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207.9</v>
      </c>
      <c r="L20" s="62">
        <f t="shared" si="19"/>
        <v>0</v>
      </c>
    </row>
    <row r="21" spans="1:12">
      <c r="A21" s="20">
        <v>0</v>
      </c>
      <c r="B21" s="6" t="s">
        <v>4490</v>
      </c>
      <c r="C21" s="4" t="s">
        <v>4482</v>
      </c>
      <c r="D21" s="4" t="s">
        <v>4455</v>
      </c>
      <c r="E21" s="48" t="s">
        <v>52</v>
      </c>
      <c r="F21" s="5">
        <v>1.89</v>
      </c>
      <c r="G21" s="5">
        <f t="shared" si="15"/>
        <v>207.9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207.9</v>
      </c>
      <c r="L21" s="62">
        <f t="shared" si="19"/>
        <v>0</v>
      </c>
    </row>
    <row r="22" spans="1:12">
      <c r="A22" s="20">
        <v>0</v>
      </c>
      <c r="B22" s="6" t="s">
        <v>4491</v>
      </c>
      <c r="C22" s="4" t="s">
        <v>4482</v>
      </c>
      <c r="D22" s="4" t="s">
        <v>4460</v>
      </c>
      <c r="E22" s="48" t="s">
        <v>52</v>
      </c>
      <c r="F22" s="5">
        <v>1.89</v>
      </c>
      <c r="G22" s="5">
        <f t="shared" si="15"/>
        <v>207.9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207.9</v>
      </c>
      <c r="L22" s="62">
        <f t="shared" si="19"/>
        <v>0</v>
      </c>
    </row>
    <row r="23" spans="1:12">
      <c r="A23" s="20">
        <v>0</v>
      </c>
      <c r="B23" s="6" t="s">
        <v>4492</v>
      </c>
      <c r="C23" s="4" t="s">
        <v>4482</v>
      </c>
      <c r="D23" s="4" t="s">
        <v>4461</v>
      </c>
      <c r="E23" s="48" t="s">
        <v>52</v>
      </c>
      <c r="F23" s="5">
        <v>1.89</v>
      </c>
      <c r="G23" s="5">
        <f t="shared" si="15"/>
        <v>207.9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207.9</v>
      </c>
      <c r="L23" s="62">
        <f t="shared" si="19"/>
        <v>0</v>
      </c>
    </row>
    <row r="24" spans="1:12">
      <c r="A24" s="20">
        <v>0</v>
      </c>
      <c r="B24" s="6" t="s">
        <v>4493</v>
      </c>
      <c r="C24" s="4" t="s">
        <v>4482</v>
      </c>
      <c r="D24" s="4" t="s">
        <v>4456</v>
      </c>
      <c r="E24" s="48" t="s">
        <v>52</v>
      </c>
      <c r="F24" s="5">
        <v>1.89</v>
      </c>
      <c r="G24" s="5">
        <f t="shared" si="15"/>
        <v>207.9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207.9</v>
      </c>
      <c r="L24" s="62">
        <f t="shared" si="19"/>
        <v>0</v>
      </c>
    </row>
    <row r="25" spans="1:12">
      <c r="A25" s="20">
        <v>0</v>
      </c>
      <c r="B25" s="6" t="s">
        <v>4749</v>
      </c>
      <c r="C25" s="4" t="s">
        <v>4482</v>
      </c>
      <c r="D25" s="4" t="s">
        <v>4462</v>
      </c>
      <c r="E25" s="48" t="s">
        <v>52</v>
      </c>
      <c r="F25" s="5">
        <v>1.89</v>
      </c>
      <c r="G25" s="5">
        <f t="shared" ref="G25" si="20">ROUND(F25*Курс_EUR,2)</f>
        <v>207.9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207.9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1" t="s">
        <v>4622</v>
      </c>
      <c r="C27" s="331"/>
      <c r="D27" s="331"/>
      <c r="E27" s="331"/>
      <c r="F27" s="331"/>
      <c r="G27" s="5"/>
      <c r="H27" s="61"/>
      <c r="I27" s="60"/>
      <c r="J27" s="62"/>
      <c r="K27" s="281"/>
      <c r="L27" s="62"/>
    </row>
    <row r="28" spans="1:12">
      <c r="A28" s="20"/>
      <c r="B28" s="111" t="s">
        <v>3129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4643</v>
      </c>
      <c r="C29" s="6" t="s">
        <v>4644</v>
      </c>
      <c r="D29" s="6" t="s">
        <v>4457</v>
      </c>
      <c r="E29" s="255" t="s">
        <v>4509</v>
      </c>
      <c r="F29" s="7">
        <v>2.4300000000000002</v>
      </c>
      <c r="G29" s="5">
        <f t="shared" ref="G29:G36" si="25">ROUND(F29*Курс_EUR,2)</f>
        <v>267.3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267.3</v>
      </c>
      <c r="L29" s="62">
        <f t="shared" ref="L29:L36" si="29">H29*K29</f>
        <v>0</v>
      </c>
    </row>
    <row r="30" spans="1:12">
      <c r="A30" s="20">
        <v>0</v>
      </c>
      <c r="B30" s="6" t="s">
        <v>4645</v>
      </c>
      <c r="C30" s="6" t="s">
        <v>4644</v>
      </c>
      <c r="D30" s="6" t="s">
        <v>4458</v>
      </c>
      <c r="E30" s="255" t="s">
        <v>4509</v>
      </c>
      <c r="F30" s="7">
        <v>2.11</v>
      </c>
      <c r="G30" s="5">
        <f t="shared" si="25"/>
        <v>232.1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232.1</v>
      </c>
      <c r="L30" s="62">
        <f t="shared" si="29"/>
        <v>0</v>
      </c>
    </row>
    <row r="31" spans="1:12">
      <c r="A31" s="20">
        <v>0</v>
      </c>
      <c r="B31" s="6" t="s">
        <v>4646</v>
      </c>
      <c r="C31" s="6" t="s">
        <v>4644</v>
      </c>
      <c r="D31" s="6" t="s">
        <v>4454</v>
      </c>
      <c r="E31" s="255" t="s">
        <v>4509</v>
      </c>
      <c r="F31" s="7">
        <v>2.11</v>
      </c>
      <c r="G31" s="5">
        <f t="shared" si="25"/>
        <v>232.1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232.1</v>
      </c>
      <c r="L31" s="62">
        <f t="shared" si="29"/>
        <v>0</v>
      </c>
    </row>
    <row r="32" spans="1:12">
      <c r="A32" s="20">
        <v>0</v>
      </c>
      <c r="B32" s="6" t="s">
        <v>4647</v>
      </c>
      <c r="C32" s="6" t="s">
        <v>4644</v>
      </c>
      <c r="D32" s="6" t="s">
        <v>4459</v>
      </c>
      <c r="E32" s="255" t="s">
        <v>4509</v>
      </c>
      <c r="F32" s="7">
        <v>2.11</v>
      </c>
      <c r="G32" s="5">
        <f t="shared" si="25"/>
        <v>232.1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232.1</v>
      </c>
      <c r="L32" s="62">
        <f t="shared" si="29"/>
        <v>0</v>
      </c>
    </row>
    <row r="33" spans="1:12">
      <c r="A33" s="20">
        <v>0</v>
      </c>
      <c r="B33" s="6" t="s">
        <v>4648</v>
      </c>
      <c r="C33" s="6" t="s">
        <v>4644</v>
      </c>
      <c r="D33" s="6" t="s">
        <v>4455</v>
      </c>
      <c r="E33" s="255" t="s">
        <v>4509</v>
      </c>
      <c r="F33" s="7">
        <v>2.11</v>
      </c>
      <c r="G33" s="5">
        <f t="shared" si="25"/>
        <v>232.1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232.1</v>
      </c>
      <c r="L33" s="62">
        <f t="shared" si="29"/>
        <v>0</v>
      </c>
    </row>
    <row r="34" spans="1:12">
      <c r="A34" s="20">
        <v>0</v>
      </c>
      <c r="B34" s="6" t="s">
        <v>4649</v>
      </c>
      <c r="C34" s="6" t="s">
        <v>4644</v>
      </c>
      <c r="D34" s="6" t="s">
        <v>4460</v>
      </c>
      <c r="E34" s="255" t="s">
        <v>4509</v>
      </c>
      <c r="F34" s="7">
        <v>2.11</v>
      </c>
      <c r="G34" s="5">
        <f t="shared" si="25"/>
        <v>232.1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232.1</v>
      </c>
      <c r="L34" s="62">
        <f t="shared" si="29"/>
        <v>0</v>
      </c>
    </row>
    <row r="35" spans="1:12">
      <c r="A35" s="20">
        <v>0</v>
      </c>
      <c r="B35" s="6" t="s">
        <v>4650</v>
      </c>
      <c r="C35" s="6" t="s">
        <v>4644</v>
      </c>
      <c r="D35" s="6" t="s">
        <v>4461</v>
      </c>
      <c r="E35" s="255" t="s">
        <v>4509</v>
      </c>
      <c r="F35" s="7">
        <v>2.11</v>
      </c>
      <c r="G35" s="5">
        <f t="shared" si="25"/>
        <v>232.1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232.1</v>
      </c>
      <c r="L35" s="62">
        <f t="shared" si="29"/>
        <v>0</v>
      </c>
    </row>
    <row r="36" spans="1:12">
      <c r="A36" s="20">
        <v>0</v>
      </c>
      <c r="B36" s="6" t="s">
        <v>4651</v>
      </c>
      <c r="C36" s="6" t="s">
        <v>4644</v>
      </c>
      <c r="D36" s="6" t="s">
        <v>4456</v>
      </c>
      <c r="E36" s="255" t="s">
        <v>4509</v>
      </c>
      <c r="F36" s="7">
        <v>2.11</v>
      </c>
      <c r="G36" s="5">
        <f t="shared" si="25"/>
        <v>232.1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232.1</v>
      </c>
      <c r="L36" s="62">
        <f t="shared" si="29"/>
        <v>0</v>
      </c>
    </row>
    <row r="37" spans="1:12" ht="12.7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2" t="s">
        <v>4573</v>
      </c>
      <c r="C38" s="333"/>
      <c r="D38" s="333"/>
      <c r="E38" s="333"/>
      <c r="F38" s="334"/>
      <c r="G38" s="264"/>
      <c r="H38" s="112"/>
      <c r="I38" s="112"/>
      <c r="J38" s="112"/>
      <c r="K38" s="281"/>
      <c r="L38" s="62"/>
    </row>
    <row r="39" spans="1:12">
      <c r="A39" s="20"/>
      <c r="B39" s="111" t="s">
        <v>3129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4494</v>
      </c>
      <c r="C40" s="4" t="s">
        <v>4495</v>
      </c>
      <c r="D40" s="4" t="s">
        <v>58</v>
      </c>
      <c r="E40" s="48" t="s">
        <v>4509</v>
      </c>
      <c r="F40" s="5">
        <v>2.4300000000000002</v>
      </c>
      <c r="G40" s="5">
        <f t="shared" ref="G40:G47" si="30">ROUND(F40*Курс_EUR,2)</f>
        <v>267.3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267.3</v>
      </c>
      <c r="L40" s="62">
        <f t="shared" si="19"/>
        <v>0</v>
      </c>
    </row>
    <row r="41" spans="1:12">
      <c r="A41" s="20">
        <v>0</v>
      </c>
      <c r="B41" s="6" t="s">
        <v>4496</v>
      </c>
      <c r="C41" s="4" t="s">
        <v>4495</v>
      </c>
      <c r="D41" s="4" t="s">
        <v>61</v>
      </c>
      <c r="E41" s="48" t="s">
        <v>4509</v>
      </c>
      <c r="F41" s="5">
        <v>2.11</v>
      </c>
      <c r="G41" s="5">
        <f t="shared" si="30"/>
        <v>232.1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232.1</v>
      </c>
      <c r="L41" s="62">
        <f t="shared" si="19"/>
        <v>0</v>
      </c>
    </row>
    <row r="42" spans="1:12">
      <c r="A42" s="20">
        <v>0</v>
      </c>
      <c r="B42" s="6" t="s">
        <v>4497</v>
      </c>
      <c r="C42" s="4" t="s">
        <v>4495</v>
      </c>
      <c r="D42" s="4" t="s">
        <v>63</v>
      </c>
      <c r="E42" s="48" t="s">
        <v>4509</v>
      </c>
      <c r="F42" s="5">
        <v>2.11</v>
      </c>
      <c r="G42" s="5">
        <f t="shared" si="30"/>
        <v>232.1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232.1</v>
      </c>
      <c r="L42" s="62">
        <f t="shared" si="19"/>
        <v>0</v>
      </c>
    </row>
    <row r="43" spans="1:12">
      <c r="A43" s="20">
        <v>0</v>
      </c>
      <c r="B43" s="6" t="s">
        <v>4498</v>
      </c>
      <c r="C43" s="4" t="s">
        <v>4495</v>
      </c>
      <c r="D43" s="4" t="s">
        <v>65</v>
      </c>
      <c r="E43" s="48" t="s">
        <v>4509</v>
      </c>
      <c r="F43" s="5">
        <v>2.11</v>
      </c>
      <c r="G43" s="5">
        <f t="shared" si="30"/>
        <v>232.1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232.1</v>
      </c>
      <c r="L43" s="62">
        <f t="shared" si="19"/>
        <v>0</v>
      </c>
    </row>
    <row r="44" spans="1:12">
      <c r="A44" s="20">
        <v>0</v>
      </c>
      <c r="B44" s="6" t="s">
        <v>4499</v>
      </c>
      <c r="C44" s="4" t="s">
        <v>4495</v>
      </c>
      <c r="D44" s="4" t="s">
        <v>67</v>
      </c>
      <c r="E44" s="48" t="s">
        <v>4509</v>
      </c>
      <c r="F44" s="5">
        <v>2.11</v>
      </c>
      <c r="G44" s="5">
        <f t="shared" si="30"/>
        <v>232.1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232.1</v>
      </c>
      <c r="L44" s="62">
        <f t="shared" si="19"/>
        <v>0</v>
      </c>
    </row>
    <row r="45" spans="1:12">
      <c r="A45" s="20">
        <v>0</v>
      </c>
      <c r="B45" s="6" t="s">
        <v>4500</v>
      </c>
      <c r="C45" s="4" t="s">
        <v>4495</v>
      </c>
      <c r="D45" s="4" t="s">
        <v>69</v>
      </c>
      <c r="E45" s="48" t="s">
        <v>4509</v>
      </c>
      <c r="F45" s="5">
        <v>2.11</v>
      </c>
      <c r="G45" s="5">
        <f t="shared" si="30"/>
        <v>232.1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232.1</v>
      </c>
      <c r="L45" s="62">
        <f t="shared" si="19"/>
        <v>0</v>
      </c>
    </row>
    <row r="46" spans="1:12">
      <c r="A46" s="20">
        <v>0</v>
      </c>
      <c r="B46" s="6" t="s">
        <v>4501</v>
      </c>
      <c r="C46" s="4" t="s">
        <v>4495</v>
      </c>
      <c r="D46" s="4" t="s">
        <v>71</v>
      </c>
      <c r="E46" s="48" t="s">
        <v>4509</v>
      </c>
      <c r="F46" s="5">
        <v>2.11</v>
      </c>
      <c r="G46" s="5">
        <f t="shared" si="30"/>
        <v>232.1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232.1</v>
      </c>
      <c r="L46" s="62">
        <f t="shared" si="19"/>
        <v>0</v>
      </c>
    </row>
    <row r="47" spans="1:12">
      <c r="A47" s="20">
        <v>0</v>
      </c>
      <c r="B47" s="6" t="s">
        <v>4502</v>
      </c>
      <c r="C47" s="4" t="s">
        <v>4495</v>
      </c>
      <c r="D47" s="4" t="s">
        <v>75</v>
      </c>
      <c r="E47" s="48" t="s">
        <v>4509</v>
      </c>
      <c r="F47" s="5">
        <v>2.11</v>
      </c>
      <c r="G47" s="5">
        <f t="shared" si="30"/>
        <v>232.1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232.1</v>
      </c>
      <c r="L47" s="62">
        <f t="shared" si="19"/>
        <v>0</v>
      </c>
    </row>
    <row r="48" spans="1:12" ht="12.7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2" t="s">
        <v>4431</v>
      </c>
      <c r="C49" s="333"/>
      <c r="D49" s="333"/>
      <c r="E49" s="333"/>
      <c r="F49" s="334"/>
      <c r="G49" s="5"/>
      <c r="H49" s="61"/>
      <c r="I49" s="60"/>
      <c r="J49" s="62"/>
      <c r="K49" s="281"/>
      <c r="L49" s="62"/>
    </row>
    <row r="50" spans="1:13">
      <c r="A50" s="20"/>
      <c r="B50" s="111" t="s">
        <v>3130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4661</v>
      </c>
      <c r="C51" s="4" t="s">
        <v>4662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216.7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216.7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4663</v>
      </c>
      <c r="C52" s="4" t="s">
        <v>4662</v>
      </c>
      <c r="D52" s="4" t="s">
        <v>56</v>
      </c>
      <c r="E52" s="48" t="s">
        <v>52</v>
      </c>
      <c r="F52" s="5">
        <v>1.88</v>
      </c>
      <c r="G52" s="5">
        <f t="shared" si="34"/>
        <v>206.8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206.8</v>
      </c>
      <c r="L52" s="62">
        <f t="shared" si="38"/>
        <v>0</v>
      </c>
      <c r="M52" s="83"/>
    </row>
    <row r="53" spans="1:13">
      <c r="A53" s="20">
        <v>0</v>
      </c>
      <c r="B53" s="6" t="s">
        <v>4664</v>
      </c>
      <c r="C53" s="4" t="s">
        <v>4662</v>
      </c>
      <c r="D53" s="4" t="s">
        <v>58</v>
      </c>
      <c r="E53" s="48" t="s">
        <v>52</v>
      </c>
      <c r="F53" s="5">
        <v>1.71</v>
      </c>
      <c r="G53" s="5">
        <f t="shared" si="34"/>
        <v>188.1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188.1</v>
      </c>
      <c r="L53" s="62">
        <f t="shared" si="38"/>
        <v>0</v>
      </c>
      <c r="M53" s="83"/>
    </row>
    <row r="54" spans="1:13">
      <c r="A54" s="20">
        <v>0</v>
      </c>
      <c r="B54" s="6" t="s">
        <v>4665</v>
      </c>
      <c r="C54" s="4" t="s">
        <v>4662</v>
      </c>
      <c r="D54" s="4" t="s">
        <v>61</v>
      </c>
      <c r="E54" s="48" t="s">
        <v>52</v>
      </c>
      <c r="F54" s="5">
        <v>1.52</v>
      </c>
      <c r="G54" s="5">
        <f t="shared" si="34"/>
        <v>167.2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167.2</v>
      </c>
      <c r="L54" s="62">
        <f t="shared" si="38"/>
        <v>0</v>
      </c>
      <c r="M54" s="83"/>
    </row>
    <row r="55" spans="1:13">
      <c r="A55" s="20">
        <v>0</v>
      </c>
      <c r="B55" s="6" t="s">
        <v>4666</v>
      </c>
      <c r="C55" s="4" t="s">
        <v>4662</v>
      </c>
      <c r="D55" s="4" t="s">
        <v>63</v>
      </c>
      <c r="E55" s="48" t="s">
        <v>52</v>
      </c>
      <c r="F55" s="5">
        <v>1.52</v>
      </c>
      <c r="G55" s="5">
        <f t="shared" si="34"/>
        <v>167.2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167.2</v>
      </c>
      <c r="L55" s="62">
        <f t="shared" si="38"/>
        <v>0</v>
      </c>
      <c r="M55" s="83"/>
    </row>
    <row r="56" spans="1:13">
      <c r="A56" s="20">
        <v>0</v>
      </c>
      <c r="B56" s="6" t="s">
        <v>4667</v>
      </c>
      <c r="C56" s="4" t="s">
        <v>4662</v>
      </c>
      <c r="D56" s="4" t="s">
        <v>65</v>
      </c>
      <c r="E56" s="48" t="s">
        <v>52</v>
      </c>
      <c r="F56" s="5">
        <v>1.52</v>
      </c>
      <c r="G56" s="5">
        <f t="shared" si="34"/>
        <v>167.2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167.2</v>
      </c>
      <c r="L56" s="62">
        <f t="shared" si="38"/>
        <v>0</v>
      </c>
      <c r="M56" s="83"/>
    </row>
    <row r="57" spans="1:13">
      <c r="A57" s="20">
        <v>0</v>
      </c>
      <c r="B57" s="6" t="s">
        <v>4668</v>
      </c>
      <c r="C57" s="4" t="s">
        <v>4662</v>
      </c>
      <c r="D57" s="4" t="s">
        <v>67</v>
      </c>
      <c r="E57" s="48" t="s">
        <v>52</v>
      </c>
      <c r="F57" s="5">
        <v>1.52</v>
      </c>
      <c r="G57" s="5">
        <f t="shared" si="34"/>
        <v>167.2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167.2</v>
      </c>
      <c r="L57" s="62">
        <f t="shared" si="38"/>
        <v>0</v>
      </c>
      <c r="M57" s="83"/>
    </row>
    <row r="58" spans="1:13">
      <c r="A58" s="20">
        <v>0</v>
      </c>
      <c r="B58" s="6" t="s">
        <v>4773</v>
      </c>
      <c r="C58" s="4" t="s">
        <v>4662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167.2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167.2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4669</v>
      </c>
      <c r="C59" s="4" t="s">
        <v>4662</v>
      </c>
      <c r="D59" s="4" t="s">
        <v>71</v>
      </c>
      <c r="E59" s="48" t="s">
        <v>52</v>
      </c>
      <c r="F59" s="5">
        <v>1.52</v>
      </c>
      <c r="G59" s="5">
        <f t="shared" si="39"/>
        <v>167.2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167.2</v>
      </c>
      <c r="L59" s="62">
        <f t="shared" si="43"/>
        <v>0</v>
      </c>
      <c r="M59" s="83"/>
    </row>
    <row r="60" spans="1:13">
      <c r="A60" s="20">
        <v>0</v>
      </c>
      <c r="B60" s="6" t="s">
        <v>4774</v>
      </c>
      <c r="C60" s="4" t="s">
        <v>4662</v>
      </c>
      <c r="D60" s="4" t="s">
        <v>73</v>
      </c>
      <c r="E60" s="48" t="s">
        <v>52</v>
      </c>
      <c r="F60" s="5">
        <v>1.52</v>
      </c>
      <c r="G60" s="5">
        <f t="shared" si="39"/>
        <v>167.2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167.2</v>
      </c>
      <c r="L60" s="62">
        <f t="shared" si="43"/>
        <v>0</v>
      </c>
      <c r="M60" s="83"/>
    </row>
    <row r="61" spans="1:13">
      <c r="A61" s="20">
        <v>0</v>
      </c>
      <c r="B61" s="6" t="s">
        <v>4670</v>
      </c>
      <c r="C61" s="4" t="s">
        <v>4662</v>
      </c>
      <c r="D61" s="4" t="s">
        <v>75</v>
      </c>
      <c r="E61" s="48" t="s">
        <v>52</v>
      </c>
      <c r="F61" s="5">
        <v>1.52</v>
      </c>
      <c r="G61" s="5">
        <f t="shared" si="34"/>
        <v>167.2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167.2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75" thickBot="1">
      <c r="A63" s="20"/>
      <c r="B63" s="335" t="s">
        <v>4575</v>
      </c>
      <c r="C63" s="335"/>
      <c r="D63" s="335"/>
      <c r="E63" s="335"/>
      <c r="F63" s="336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4577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110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110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4577</v>
      </c>
      <c r="D65" s="4" t="s">
        <v>523</v>
      </c>
      <c r="E65" s="48" t="s">
        <v>52</v>
      </c>
      <c r="F65" s="5">
        <v>0.9</v>
      </c>
      <c r="G65" s="5">
        <f t="shared" si="44"/>
        <v>99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99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4577</v>
      </c>
      <c r="D66" s="4" t="s">
        <v>527</v>
      </c>
      <c r="E66" s="48" t="s">
        <v>52</v>
      </c>
      <c r="F66" s="5">
        <v>0.82</v>
      </c>
      <c r="G66" s="5">
        <f t="shared" si="44"/>
        <v>90.2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90.2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4577</v>
      </c>
      <c r="D67" s="4" t="s">
        <v>551</v>
      </c>
      <c r="E67" s="48" t="s">
        <v>52</v>
      </c>
      <c r="F67" s="5">
        <v>0.82</v>
      </c>
      <c r="G67" s="5">
        <f t="shared" si="44"/>
        <v>90.2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90.2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4577</v>
      </c>
      <c r="D68" s="4" t="s">
        <v>552</v>
      </c>
      <c r="E68" s="48" t="s">
        <v>52</v>
      </c>
      <c r="F68" s="5">
        <v>0.82</v>
      </c>
      <c r="G68" s="5">
        <f t="shared" si="44"/>
        <v>90.2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90.2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4577</v>
      </c>
      <c r="D69" s="4" t="s">
        <v>553</v>
      </c>
      <c r="E69" s="48" t="s">
        <v>52</v>
      </c>
      <c r="F69" s="5">
        <v>0.82</v>
      </c>
      <c r="G69" s="5">
        <f t="shared" si="44"/>
        <v>90.2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90.2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4577</v>
      </c>
      <c r="D70" s="4" t="s">
        <v>490</v>
      </c>
      <c r="E70" s="48" t="s">
        <v>52</v>
      </c>
      <c r="F70" s="5">
        <v>0.82</v>
      </c>
      <c r="G70" s="5">
        <f t="shared" si="44"/>
        <v>90.2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90.2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4577</v>
      </c>
      <c r="D71" s="4" t="s">
        <v>4576</v>
      </c>
      <c r="E71" s="48" t="s">
        <v>52</v>
      </c>
      <c r="F71" s="5">
        <v>0.82</v>
      </c>
      <c r="G71" s="5">
        <f t="shared" si="44"/>
        <v>90.2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90.2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44"/>
  <sheetViews>
    <sheetView tabSelected="1" zoomScaleNormal="100" workbookViewId="0">
      <pane xSplit="3" ySplit="7" topLeftCell="D15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5.5703125" style="1" hidden="1" customWidth="1" outlineLevel="1"/>
    <col min="2" max="2" width="7.28515625" style="1" customWidth="1" collapsed="1"/>
    <col min="3" max="3" width="69.28515625" style="1" customWidth="1"/>
    <col min="4" max="4" width="10" style="1" customWidth="1"/>
    <col min="5" max="5" width="7.140625" style="1" customWidth="1"/>
    <col min="6" max="7" width="8.140625" style="1" customWidth="1"/>
    <col min="8" max="8" width="8.140625" style="1" customWidth="1" outlineLevel="1"/>
    <col min="9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3" ht="15.75">
      <c r="B2" s="328" t="s">
        <v>0</v>
      </c>
      <c r="C2" s="328"/>
      <c r="D2" s="328"/>
      <c r="E2" s="328"/>
      <c r="F2" s="328"/>
      <c r="G2" s="248"/>
      <c r="H2" s="248"/>
    </row>
    <row r="3" spans="1:13" ht="15.75">
      <c r="B3" s="328" t="s">
        <v>3275</v>
      </c>
      <c r="C3" s="328"/>
      <c r="D3" s="328"/>
      <c r="E3" s="328"/>
      <c r="F3" s="328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3162</v>
      </c>
      <c r="I5" s="44" t="s">
        <v>3101</v>
      </c>
      <c r="J5" s="45">
        <v>0</v>
      </c>
      <c r="K5" s="82"/>
      <c r="L5" s="82"/>
    </row>
    <row r="6" spans="1:13" ht="15.75" thickBot="1">
      <c r="B6" s="1" t="s">
        <v>1</v>
      </c>
      <c r="D6" s="40" t="s">
        <v>1716</v>
      </c>
      <c r="I6" s="44" t="s">
        <v>1596</v>
      </c>
      <c r="J6" s="7">
        <f>SUM(J10:J639)</f>
        <v>0</v>
      </c>
      <c r="K6" s="44" t="s">
        <v>4580</v>
      </c>
      <c r="L6" s="7">
        <f>SUM(L10:L639)</f>
        <v>0</v>
      </c>
    </row>
    <row r="7" spans="1:13" ht="36.75" thickBot="1">
      <c r="A7" s="194" t="s">
        <v>2742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4503</v>
      </c>
      <c r="H7" s="278" t="s">
        <v>1598</v>
      </c>
      <c r="I7" s="56" t="s">
        <v>1597</v>
      </c>
      <c r="J7" s="56" t="s">
        <v>4899</v>
      </c>
      <c r="K7" s="56" t="s">
        <v>1597</v>
      </c>
      <c r="L7" s="57" t="s">
        <v>4579</v>
      </c>
    </row>
    <row r="8" spans="1:13" ht="16.5" thickBot="1">
      <c r="A8" s="4"/>
      <c r="B8" s="342" t="s">
        <v>6</v>
      </c>
      <c r="C8" s="340"/>
      <c r="D8" s="340"/>
      <c r="E8" s="340"/>
      <c r="F8" s="340"/>
      <c r="G8" s="298"/>
      <c r="H8" s="58"/>
      <c r="I8" s="58"/>
      <c r="J8" s="58"/>
      <c r="K8" s="58"/>
      <c r="L8" s="58"/>
    </row>
    <row r="9" spans="1:13" ht="12.75" thickBot="1">
      <c r="A9" s="4"/>
      <c r="B9" s="337" t="s">
        <v>667</v>
      </c>
      <c r="C9" s="338"/>
      <c r="D9" s="338"/>
      <c r="E9" s="338"/>
      <c r="F9" s="339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4360</v>
      </c>
      <c r="D10" s="3" t="s">
        <v>1866</v>
      </c>
      <c r="E10" s="3" t="s">
        <v>7</v>
      </c>
      <c r="F10" s="5">
        <v>0.72</v>
      </c>
      <c r="G10" s="5">
        <f t="shared" ref="G10:G14" si="0">ROUND(F10*Курс_EUR,2)</f>
        <v>79.2</v>
      </c>
      <c r="H10" s="61"/>
      <c r="I10" s="62">
        <f t="shared" ref="I10:I14" si="1">F10*(1-Скидка_RP_ind)</f>
        <v>0.72</v>
      </c>
      <c r="J10" s="62">
        <f t="shared" ref="J10:J14" si="2">I10*H10</f>
        <v>0</v>
      </c>
      <c r="K10" s="62">
        <f t="shared" ref="K10:K14" si="3">G10*(1-Скидка_RP_ind)</f>
        <v>79.2</v>
      </c>
      <c r="L10" s="62">
        <f t="shared" ref="L10:L14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2557</v>
      </c>
      <c r="D11" s="3" t="s">
        <v>1866</v>
      </c>
      <c r="E11" s="3" t="s">
        <v>7</v>
      </c>
      <c r="F11" s="5">
        <v>0.67</v>
      </c>
      <c r="G11" s="5">
        <f t="shared" si="0"/>
        <v>73.7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73.7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4532</v>
      </c>
      <c r="D12" s="3" t="s">
        <v>1866</v>
      </c>
      <c r="E12" s="3" t="s">
        <v>7</v>
      </c>
      <c r="F12" s="5">
        <v>0.56000000000000005</v>
      </c>
      <c r="G12" s="5">
        <f t="shared" si="0"/>
        <v>61.6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61.6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2726</v>
      </c>
      <c r="D13" s="3" t="s">
        <v>1866</v>
      </c>
      <c r="E13" s="3" t="s">
        <v>7</v>
      </c>
      <c r="F13" s="5">
        <v>0.67</v>
      </c>
      <c r="G13" s="5">
        <f t="shared" si="0"/>
        <v>73.7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73.7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2558</v>
      </c>
      <c r="D14" s="3" t="s">
        <v>1866</v>
      </c>
      <c r="E14" s="3" t="s">
        <v>7</v>
      </c>
      <c r="F14" s="5">
        <v>0.63</v>
      </c>
      <c r="G14" s="5">
        <f t="shared" si="0"/>
        <v>69.3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69.3</v>
      </c>
      <c r="L14" s="62">
        <f t="shared" si="4"/>
        <v>0</v>
      </c>
      <c r="M14" s="1" t="s">
        <v>1877</v>
      </c>
    </row>
    <row r="15" spans="1:13" ht="12.75" thickBot="1">
      <c r="A15" s="119"/>
      <c r="B15" s="120"/>
      <c r="C15" s="3"/>
      <c r="D15" s="3"/>
      <c r="E15" s="3"/>
      <c r="F15" s="5"/>
      <c r="G15" s="5"/>
      <c r="H15" s="61"/>
      <c r="I15" s="62"/>
      <c r="J15" s="62"/>
      <c r="K15" s="62"/>
      <c r="L15" s="62"/>
    </row>
    <row r="16" spans="1:13" ht="12.75" thickBot="1">
      <c r="A16" s="119"/>
      <c r="B16" s="337" t="s">
        <v>1909</v>
      </c>
      <c r="C16" s="338"/>
      <c r="D16" s="338"/>
      <c r="E16" s="338"/>
      <c r="F16" s="339"/>
      <c r="G16" s="297"/>
      <c r="H16" s="61"/>
      <c r="I16" s="62"/>
      <c r="J16" s="62"/>
      <c r="K16" s="62"/>
      <c r="L16" s="62"/>
    </row>
    <row r="17" spans="1:13">
      <c r="A17" s="119">
        <v>0</v>
      </c>
      <c r="B17" s="120">
        <v>110341</v>
      </c>
      <c r="C17" s="4" t="s">
        <v>1867</v>
      </c>
      <c r="D17" s="4" t="s">
        <v>2058</v>
      </c>
      <c r="E17" s="4" t="s">
        <v>7</v>
      </c>
      <c r="F17" s="5">
        <v>2.38</v>
      </c>
      <c r="G17" s="5">
        <f t="shared" ref="G17:G22" si="5">ROUND(F17*Курс_EUR,2)</f>
        <v>261.8</v>
      </c>
      <c r="H17" s="61"/>
      <c r="I17" s="62">
        <f t="shared" ref="I17:I22" si="6">F17*(1-Скидка_RP_ind)</f>
        <v>2.38</v>
      </c>
      <c r="J17" s="62">
        <f t="shared" ref="J17:J22" si="7">I17*H17</f>
        <v>0</v>
      </c>
      <c r="K17" s="62">
        <f t="shared" ref="K17:K22" si="8">G17*(1-Скидка_RP_ind)</f>
        <v>261.8</v>
      </c>
      <c r="L17" s="62">
        <f t="shared" ref="L17:L22" si="9">H17*K17</f>
        <v>0</v>
      </c>
      <c r="M17" s="1" t="s">
        <v>1877</v>
      </c>
    </row>
    <row r="18" spans="1:13">
      <c r="A18" s="119">
        <v>0</v>
      </c>
      <c r="B18" s="120">
        <v>110342</v>
      </c>
      <c r="C18" s="4" t="s">
        <v>4148</v>
      </c>
      <c r="D18" s="4" t="s">
        <v>2058</v>
      </c>
      <c r="E18" s="4" t="s">
        <v>7</v>
      </c>
      <c r="F18" s="5">
        <v>2.23</v>
      </c>
      <c r="G18" s="5">
        <f t="shared" si="5"/>
        <v>245.3</v>
      </c>
      <c r="H18" s="61"/>
      <c r="I18" s="62">
        <f t="shared" si="6"/>
        <v>2.23</v>
      </c>
      <c r="J18" s="62">
        <f t="shared" si="7"/>
        <v>0</v>
      </c>
      <c r="K18" s="62">
        <f t="shared" si="8"/>
        <v>245.3</v>
      </c>
      <c r="L18" s="62">
        <f t="shared" si="9"/>
        <v>0</v>
      </c>
      <c r="M18" s="1" t="s">
        <v>1877</v>
      </c>
    </row>
    <row r="19" spans="1:13">
      <c r="A19" s="119">
        <v>0</v>
      </c>
      <c r="B19" s="120">
        <v>110343</v>
      </c>
      <c r="C19" s="4" t="s">
        <v>1868</v>
      </c>
      <c r="D19" s="4" t="s">
        <v>2058</v>
      </c>
      <c r="E19" s="4" t="s">
        <v>7</v>
      </c>
      <c r="F19" s="5">
        <v>1.84</v>
      </c>
      <c r="G19" s="5">
        <f t="shared" si="5"/>
        <v>202.4</v>
      </c>
      <c r="H19" s="61"/>
      <c r="I19" s="62">
        <f t="shared" si="6"/>
        <v>1.84</v>
      </c>
      <c r="J19" s="62">
        <f t="shared" si="7"/>
        <v>0</v>
      </c>
      <c r="K19" s="62">
        <f t="shared" si="8"/>
        <v>202.4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110345</v>
      </c>
      <c r="C20" s="4" t="s">
        <v>1869</v>
      </c>
      <c r="D20" s="4" t="s">
        <v>2058</v>
      </c>
      <c r="E20" s="4" t="s">
        <v>7</v>
      </c>
      <c r="F20" s="5">
        <v>1.45</v>
      </c>
      <c r="G20" s="5">
        <f t="shared" si="5"/>
        <v>159.5</v>
      </c>
      <c r="H20" s="61"/>
      <c r="I20" s="62">
        <f t="shared" si="6"/>
        <v>1.45</v>
      </c>
      <c r="J20" s="62">
        <f t="shared" si="7"/>
        <v>0</v>
      </c>
      <c r="K20" s="62">
        <f t="shared" si="8"/>
        <v>159.5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110346</v>
      </c>
      <c r="C21" s="4" t="s">
        <v>1879</v>
      </c>
      <c r="D21" s="4" t="s">
        <v>2058</v>
      </c>
      <c r="E21" s="4" t="s">
        <v>7</v>
      </c>
      <c r="F21" s="5">
        <v>1.36</v>
      </c>
      <c r="G21" s="5">
        <f t="shared" si="5"/>
        <v>149.6</v>
      </c>
      <c r="H21" s="61"/>
      <c r="I21" s="62">
        <f t="shared" si="6"/>
        <v>1.36</v>
      </c>
      <c r="J21" s="62">
        <f t="shared" si="7"/>
        <v>0</v>
      </c>
      <c r="K21" s="62">
        <f t="shared" si="8"/>
        <v>149.6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110347</v>
      </c>
      <c r="C22" s="4" t="s">
        <v>1880</v>
      </c>
      <c r="D22" s="4" t="s">
        <v>2058</v>
      </c>
      <c r="E22" s="4" t="s">
        <v>7</v>
      </c>
      <c r="F22" s="5">
        <v>1.26</v>
      </c>
      <c r="G22" s="5">
        <f t="shared" si="5"/>
        <v>138.6</v>
      </c>
      <c r="H22" s="61"/>
      <c r="I22" s="62">
        <f t="shared" si="6"/>
        <v>1.26</v>
      </c>
      <c r="J22" s="62">
        <f t="shared" si="7"/>
        <v>0</v>
      </c>
      <c r="K22" s="62">
        <f t="shared" si="8"/>
        <v>138.6</v>
      </c>
      <c r="L22" s="62">
        <f t="shared" si="9"/>
        <v>0</v>
      </c>
      <c r="M22" s="1" t="s">
        <v>1877</v>
      </c>
    </row>
    <row r="23" spans="1:13">
      <c r="A23" s="119"/>
      <c r="B23" s="120"/>
      <c r="C23" s="4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20">
        <v>110441</v>
      </c>
      <c r="C24" s="4" t="s">
        <v>4870</v>
      </c>
      <c r="D24" s="4" t="s">
        <v>2058</v>
      </c>
      <c r="E24" s="4" t="s">
        <v>7</v>
      </c>
      <c r="F24" s="5">
        <v>1.74</v>
      </c>
      <c r="G24" s="5">
        <f t="shared" ref="G24:G29" si="10">ROUND(F24*Курс_EUR,2)</f>
        <v>191.4</v>
      </c>
      <c r="H24" s="61"/>
      <c r="I24" s="62">
        <f t="shared" ref="I24:I29" si="11">F24*(1-Скидка_RP_ind)</f>
        <v>1.74</v>
      </c>
      <c r="J24" s="62">
        <f t="shared" ref="J24:J29" si="12">I24*H24</f>
        <v>0</v>
      </c>
      <c r="K24" s="62">
        <f t="shared" ref="K24:K29" si="13">G24*(1-Скидка_RP_ind)</f>
        <v>191.4</v>
      </c>
      <c r="L24" s="62">
        <f t="shared" ref="L24:L29" si="14">H24*K24</f>
        <v>0</v>
      </c>
      <c r="M24" s="1" t="s">
        <v>1877</v>
      </c>
    </row>
    <row r="25" spans="1:13">
      <c r="A25" s="119">
        <v>0</v>
      </c>
      <c r="B25" s="120">
        <v>110442</v>
      </c>
      <c r="C25" s="4" t="s">
        <v>4391</v>
      </c>
      <c r="D25" s="4" t="s">
        <v>2058</v>
      </c>
      <c r="E25" s="4" t="s">
        <v>7</v>
      </c>
      <c r="F25" s="5">
        <v>1.62</v>
      </c>
      <c r="G25" s="5">
        <f t="shared" si="10"/>
        <v>178.2</v>
      </c>
      <c r="H25" s="61"/>
      <c r="I25" s="62">
        <f t="shared" si="11"/>
        <v>1.62</v>
      </c>
      <c r="J25" s="62">
        <f t="shared" si="12"/>
        <v>0</v>
      </c>
      <c r="K25" s="62">
        <f t="shared" si="13"/>
        <v>178.2</v>
      </c>
      <c r="L25" s="62">
        <f t="shared" si="14"/>
        <v>0</v>
      </c>
      <c r="M25" s="1" t="s">
        <v>1877</v>
      </c>
    </row>
    <row r="26" spans="1:13">
      <c r="A26" s="119">
        <v>0</v>
      </c>
      <c r="B26" s="120">
        <v>110443</v>
      </c>
      <c r="C26" s="4" t="s">
        <v>4370</v>
      </c>
      <c r="D26" s="4" t="s">
        <v>2058</v>
      </c>
      <c r="E26" s="4" t="s">
        <v>7</v>
      </c>
      <c r="F26" s="5">
        <v>1.62</v>
      </c>
      <c r="G26" s="5">
        <f t="shared" si="10"/>
        <v>178.2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178.2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110445</v>
      </c>
      <c r="C27" s="4" t="s">
        <v>4392</v>
      </c>
      <c r="D27" s="4" t="s">
        <v>2058</v>
      </c>
      <c r="E27" s="4" t="s">
        <v>7</v>
      </c>
      <c r="F27" s="5">
        <v>1.48</v>
      </c>
      <c r="G27" s="5">
        <f t="shared" si="10"/>
        <v>162.80000000000001</v>
      </c>
      <c r="H27" s="61"/>
      <c r="I27" s="62">
        <f t="shared" si="11"/>
        <v>1.48</v>
      </c>
      <c r="J27" s="62">
        <f t="shared" si="12"/>
        <v>0</v>
      </c>
      <c r="K27" s="62">
        <f t="shared" si="13"/>
        <v>162.80000000000001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110446</v>
      </c>
      <c r="C28" s="4" t="s">
        <v>4371</v>
      </c>
      <c r="D28" s="4" t="s">
        <v>2058</v>
      </c>
      <c r="E28" s="4" t="s">
        <v>7</v>
      </c>
      <c r="F28" s="5">
        <v>1.42</v>
      </c>
      <c r="G28" s="5">
        <f t="shared" si="10"/>
        <v>156.19999999999999</v>
      </c>
      <c r="H28" s="61"/>
      <c r="I28" s="62">
        <f t="shared" si="11"/>
        <v>1.42</v>
      </c>
      <c r="J28" s="62">
        <f t="shared" si="12"/>
        <v>0</v>
      </c>
      <c r="K28" s="62">
        <f t="shared" si="13"/>
        <v>156.19999999999999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110448</v>
      </c>
      <c r="C29" s="4" t="s">
        <v>4372</v>
      </c>
      <c r="D29" s="4" t="s">
        <v>2058</v>
      </c>
      <c r="E29" s="4" t="s">
        <v>7</v>
      </c>
      <c r="F29" s="5">
        <v>1.42</v>
      </c>
      <c r="G29" s="5">
        <f t="shared" si="10"/>
        <v>156.19999999999999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156.19999999999999</v>
      </c>
      <c r="L29" s="62">
        <f t="shared" si="14"/>
        <v>0</v>
      </c>
      <c r="M29" s="1" t="s">
        <v>1877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4529</v>
      </c>
      <c r="D31" s="4" t="s">
        <v>2058</v>
      </c>
      <c r="E31" s="4" t="s">
        <v>7</v>
      </c>
      <c r="F31" s="5">
        <v>0.93</v>
      </c>
      <c r="G31" s="5">
        <f>ROUND(F31*Курс_EUR,2)</f>
        <v>102.3</v>
      </c>
      <c r="H31" s="61"/>
      <c r="I31" s="62">
        <f>F31*(1-Скидка_RP_ind)</f>
        <v>0.93</v>
      </c>
      <c r="J31" s="62">
        <f>I31*H31</f>
        <v>0</v>
      </c>
      <c r="K31" s="62">
        <f>G31*(1-Скидка_RP_ind)</f>
        <v>102.3</v>
      </c>
      <c r="L31" s="62">
        <f>H31*K31</f>
        <v>0</v>
      </c>
      <c r="M31" s="1" t="s">
        <v>1877</v>
      </c>
    </row>
    <row r="32" spans="1:13">
      <c r="A32" s="119">
        <v>0</v>
      </c>
      <c r="B32" s="120">
        <v>110745</v>
      </c>
      <c r="C32" s="86" t="s">
        <v>4530</v>
      </c>
      <c r="D32" s="4" t="s">
        <v>2058</v>
      </c>
      <c r="E32" s="4" t="s">
        <v>7</v>
      </c>
      <c r="F32" s="5">
        <v>0.73</v>
      </c>
      <c r="G32" s="5">
        <f>ROUND(F32*Курс_EUR,2)</f>
        <v>80.3</v>
      </c>
      <c r="H32" s="61"/>
      <c r="I32" s="62">
        <f>F32*(1-Скидка_RP_ind)</f>
        <v>0.73</v>
      </c>
      <c r="J32" s="62">
        <f>I32*H32</f>
        <v>0</v>
      </c>
      <c r="K32" s="62">
        <f>G32*(1-Скидка_RP_ind)</f>
        <v>80.3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110762</v>
      </c>
      <c r="C33" s="86" t="s">
        <v>4531</v>
      </c>
      <c r="D33" s="4" t="s">
        <v>2058</v>
      </c>
      <c r="E33" s="4" t="s">
        <v>7</v>
      </c>
      <c r="F33" s="5">
        <v>1.8</v>
      </c>
      <c r="G33" s="5">
        <f>ROUND(F33*Курс_EUR,2)</f>
        <v>198</v>
      </c>
      <c r="H33" s="61"/>
      <c r="I33" s="62">
        <f>F33*(1-Скидка_RP_ind)</f>
        <v>1.8</v>
      </c>
      <c r="J33" s="62">
        <f>I33*H33</f>
        <v>0</v>
      </c>
      <c r="K33" s="62">
        <f>G33*(1-Скидка_RP_ind)</f>
        <v>198</v>
      </c>
      <c r="L33" s="62">
        <f>H33*K33</f>
        <v>0</v>
      </c>
      <c r="M33" s="1" t="s">
        <v>1877</v>
      </c>
    </row>
    <row r="34" spans="1:13" ht="12.7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75" thickBot="1">
      <c r="A35" s="119"/>
      <c r="B35" s="337" t="s">
        <v>4676</v>
      </c>
      <c r="C35" s="338"/>
      <c r="D35" s="338"/>
      <c r="E35" s="338"/>
      <c r="F35" s="339"/>
      <c r="G35" s="297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3044</v>
      </c>
      <c r="D36" s="4" t="s">
        <v>7</v>
      </c>
      <c r="E36" s="4" t="s">
        <v>7</v>
      </c>
      <c r="F36" s="5">
        <v>20.22</v>
      </c>
      <c r="G36" s="5">
        <f>ROUND(F36*Курс_EUR,2)</f>
        <v>2224.1999999999998</v>
      </c>
      <c r="H36" s="61"/>
      <c r="I36" s="62">
        <f>F36*(1-Скидка_RP_ind)</f>
        <v>20.22</v>
      </c>
      <c r="J36" s="62">
        <f>I36*H36</f>
        <v>0</v>
      </c>
      <c r="K36" s="62">
        <f>G36*(1-Скидка_RP_ind)</f>
        <v>2224.1999999999998</v>
      </c>
      <c r="L36" s="62">
        <f>H36*K36</f>
        <v>0</v>
      </c>
      <c r="M36" s="1" t="s">
        <v>1877</v>
      </c>
    </row>
    <row r="37" spans="1:13">
      <c r="A37" s="119">
        <v>0</v>
      </c>
      <c r="B37" s="120">
        <v>110944</v>
      </c>
      <c r="C37" s="120" t="s">
        <v>3045</v>
      </c>
      <c r="D37" s="4" t="s">
        <v>7</v>
      </c>
      <c r="E37" s="4" t="s">
        <v>7</v>
      </c>
      <c r="F37" s="5">
        <v>16.47</v>
      </c>
      <c r="G37" s="5">
        <f>ROUND(F37*Курс_EUR,2)</f>
        <v>1811.7</v>
      </c>
      <c r="H37" s="61"/>
      <c r="I37" s="62">
        <f>F37*(1-Скидка_RP_ind)</f>
        <v>16.47</v>
      </c>
      <c r="J37" s="62">
        <f>I37*H37</f>
        <v>0</v>
      </c>
      <c r="K37" s="62">
        <f>G37*(1-Скидка_RP_ind)</f>
        <v>1811.7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110954</v>
      </c>
      <c r="C38" s="120" t="s">
        <v>3046</v>
      </c>
      <c r="D38" s="4" t="s">
        <v>7</v>
      </c>
      <c r="E38" s="4" t="s">
        <v>7</v>
      </c>
      <c r="F38" s="5">
        <v>13.09</v>
      </c>
      <c r="G38" s="5">
        <f>ROUND(F38*Курс_EUR,2)</f>
        <v>1439.9</v>
      </c>
      <c r="H38" s="61"/>
      <c r="I38" s="62">
        <f>F38*(1-Скидка_RP_ind)</f>
        <v>13.09</v>
      </c>
      <c r="J38" s="62">
        <f>I38*H38</f>
        <v>0</v>
      </c>
      <c r="K38" s="62">
        <f>G38*(1-Скидка_RP_ind)</f>
        <v>1439.9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110964</v>
      </c>
      <c r="C39" s="120" t="s">
        <v>3047</v>
      </c>
      <c r="D39" s="4" t="s">
        <v>7</v>
      </c>
      <c r="E39" s="4" t="s">
        <v>7</v>
      </c>
      <c r="F39" s="5">
        <v>11.69</v>
      </c>
      <c r="G39" s="5">
        <f>ROUND(F39*Курс_EUR,2)</f>
        <v>1285.9000000000001</v>
      </c>
      <c r="H39" s="61"/>
      <c r="I39" s="62">
        <f>F39*(1-Скидка_RP_ind)</f>
        <v>11.69</v>
      </c>
      <c r="J39" s="62">
        <f>I39*H39</f>
        <v>0</v>
      </c>
      <c r="K39" s="62">
        <f>G39*(1-Скидка_RP_ind)</f>
        <v>1285.9000000000001</v>
      </c>
      <c r="L39" s="62">
        <f>H39*K39</f>
        <v>0</v>
      </c>
      <c r="M39" s="1" t="s">
        <v>1877</v>
      </c>
    </row>
    <row r="40" spans="1:13" ht="12.75" thickBot="1">
      <c r="A40" s="119"/>
      <c r="B40" s="120"/>
      <c r="C40" s="120"/>
      <c r="D40" s="4"/>
      <c r="E40" s="4"/>
      <c r="F40" s="5"/>
      <c r="G40" s="5"/>
      <c r="H40" s="61"/>
      <c r="I40" s="62"/>
      <c r="J40" s="62"/>
      <c r="K40" s="62"/>
      <c r="L40" s="62"/>
    </row>
    <row r="41" spans="1:13" ht="12.75" thickBot="1">
      <c r="A41" s="119"/>
      <c r="B41" s="337" t="s">
        <v>1913</v>
      </c>
      <c r="C41" s="338"/>
      <c r="D41" s="338"/>
      <c r="E41" s="338"/>
      <c r="F41" s="339"/>
      <c r="G41" s="297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1884</v>
      </c>
      <c r="D42" s="4" t="s">
        <v>3276</v>
      </c>
      <c r="E42" s="4" t="s">
        <v>7</v>
      </c>
      <c r="F42" s="5">
        <v>3.27</v>
      </c>
      <c r="G42" s="5">
        <f>ROUND(F42*Курс_EUR,2)</f>
        <v>359.7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359.7</v>
      </c>
      <c r="L42" s="62">
        <f>H42*K42</f>
        <v>0</v>
      </c>
      <c r="M42" s="1" t="s">
        <v>1877</v>
      </c>
    </row>
    <row r="43" spans="1:13">
      <c r="A43" s="119">
        <v>0</v>
      </c>
      <c r="B43" s="120">
        <v>111515</v>
      </c>
      <c r="C43" s="3" t="s">
        <v>1885</v>
      </c>
      <c r="D43" s="4" t="s">
        <v>3276</v>
      </c>
      <c r="E43" s="4" t="s">
        <v>7</v>
      </c>
      <c r="F43" s="5">
        <v>3.1</v>
      </c>
      <c r="G43" s="5">
        <f>ROUND(F43*Курс_EUR,2)</f>
        <v>341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341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111516</v>
      </c>
      <c r="C44" s="3" t="s">
        <v>1886</v>
      </c>
      <c r="D44" s="4" t="s">
        <v>3276</v>
      </c>
      <c r="E44" s="4" t="s">
        <v>7</v>
      </c>
      <c r="F44" s="5">
        <v>3.1</v>
      </c>
      <c r="G44" s="5">
        <f>ROUND(F44*Курс_EUR,2)</f>
        <v>341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341</v>
      </c>
      <c r="L44" s="62">
        <f>H44*K44</f>
        <v>0</v>
      </c>
      <c r="M44" s="1" t="s">
        <v>1877</v>
      </c>
    </row>
    <row r="45" spans="1:13" ht="12.75" thickBot="1">
      <c r="A45" s="119"/>
      <c r="B45" s="120"/>
      <c r="C45" s="3"/>
      <c r="D45" s="4"/>
      <c r="E45" s="4"/>
      <c r="F45" s="5"/>
      <c r="G45" s="5"/>
      <c r="H45" s="61"/>
      <c r="I45" s="62"/>
      <c r="J45" s="62"/>
      <c r="K45" s="62"/>
      <c r="L45" s="62"/>
    </row>
    <row r="46" spans="1:13" ht="12.75" thickBot="1">
      <c r="A46" s="119"/>
      <c r="B46" s="337" t="s">
        <v>1927</v>
      </c>
      <c r="C46" s="338"/>
      <c r="D46" s="338"/>
      <c r="E46" s="338"/>
      <c r="F46" s="339"/>
      <c r="G46" s="297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4900</v>
      </c>
      <c r="D47" s="4" t="s">
        <v>2059</v>
      </c>
      <c r="E47" s="4" t="s">
        <v>7</v>
      </c>
      <c r="F47" s="5">
        <v>0.98</v>
      </c>
      <c r="G47" s="5">
        <f>ROUND(F47*Курс_EUR,2)</f>
        <v>107.8</v>
      </c>
      <c r="H47" s="61"/>
      <c r="I47" s="62">
        <f>F47*(1-Скидка_RP_ind)</f>
        <v>0.98</v>
      </c>
      <c r="J47" s="62">
        <f>I47*H47</f>
        <v>0</v>
      </c>
      <c r="K47" s="62">
        <f>G47*(1-Скидка_RP_ind)</f>
        <v>107.8</v>
      </c>
      <c r="L47" s="62">
        <f>H47*K47</f>
        <v>0</v>
      </c>
      <c r="M47" s="1" t="s">
        <v>1877</v>
      </c>
    </row>
    <row r="48" spans="1:13">
      <c r="A48" s="119">
        <v>0</v>
      </c>
      <c r="B48" s="120">
        <v>113215</v>
      </c>
      <c r="C48" s="4" t="s">
        <v>4901</v>
      </c>
      <c r="D48" s="4" t="s">
        <v>2059</v>
      </c>
      <c r="E48" s="4" t="s">
        <v>7</v>
      </c>
      <c r="F48" s="5">
        <v>0.94</v>
      </c>
      <c r="G48" s="5">
        <f>ROUND(F48*Курс_EUR,2)</f>
        <v>103.4</v>
      </c>
      <c r="H48" s="61"/>
      <c r="I48" s="62">
        <f>F48*(1-Скидка_RP_ind)</f>
        <v>0.94</v>
      </c>
      <c r="J48" s="62">
        <f>I48*H48</f>
        <v>0</v>
      </c>
      <c r="K48" s="62">
        <f>G48*(1-Скидка_RP_ind)</f>
        <v>103.4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113216</v>
      </c>
      <c r="C49" s="4" t="s">
        <v>4902</v>
      </c>
      <c r="D49" s="4" t="s">
        <v>2059</v>
      </c>
      <c r="E49" s="4" t="s">
        <v>7</v>
      </c>
      <c r="F49" s="5">
        <v>0.94</v>
      </c>
      <c r="G49" s="5">
        <f>ROUND(F49*Курс_EUR,2)</f>
        <v>103.4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103.4</v>
      </c>
      <c r="L49" s="62">
        <f>H49*K49</f>
        <v>0</v>
      </c>
      <c r="M49" s="1" t="s">
        <v>1877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1870</v>
      </c>
      <c r="D51" s="4" t="s">
        <v>2059</v>
      </c>
      <c r="E51" s="4" t="s">
        <v>7</v>
      </c>
      <c r="F51" s="5">
        <v>1.1299999999999999</v>
      </c>
      <c r="G51" s="5">
        <f>ROUND(F51*Курс_EUR,2)</f>
        <v>124.3</v>
      </c>
      <c r="H51" s="61"/>
      <c r="I51" s="62">
        <f>F51*(1-Скидка_RP_ind)</f>
        <v>1.1299999999999999</v>
      </c>
      <c r="J51" s="62">
        <f>I51*H51</f>
        <v>0</v>
      </c>
      <c r="K51" s="62">
        <f>G51*(1-Скидка_RP_ind)</f>
        <v>124.3</v>
      </c>
      <c r="L51" s="62">
        <f>H51*K51</f>
        <v>0</v>
      </c>
      <c r="M51" s="1" t="s">
        <v>1877</v>
      </c>
    </row>
    <row r="52" spans="1:13">
      <c r="A52" s="119">
        <v>0</v>
      </c>
      <c r="B52" s="120">
        <v>113313</v>
      </c>
      <c r="C52" s="4" t="s">
        <v>1871</v>
      </c>
      <c r="D52" s="4" t="s">
        <v>2059</v>
      </c>
      <c r="E52" s="4" t="s">
        <v>7</v>
      </c>
      <c r="F52" s="5">
        <v>0.93</v>
      </c>
      <c r="G52" s="5">
        <f>ROUND(F52*Курс_EUR,2)</f>
        <v>102.3</v>
      </c>
      <c r="H52" s="61"/>
      <c r="I52" s="62">
        <f>F52*(1-Скидка_RP_ind)</f>
        <v>0.93</v>
      </c>
      <c r="J52" s="62">
        <f>I52*H52</f>
        <v>0</v>
      </c>
      <c r="K52" s="62">
        <f>G52*(1-Скидка_RP_ind)</f>
        <v>102.3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113315</v>
      </c>
      <c r="C53" s="4" t="s">
        <v>1872</v>
      </c>
      <c r="D53" s="4" t="s">
        <v>2059</v>
      </c>
      <c r="E53" s="4" t="s">
        <v>7</v>
      </c>
      <c r="F53" s="5">
        <v>0.89</v>
      </c>
      <c r="G53" s="5">
        <f>ROUND(F53*Курс_EUR,2)</f>
        <v>97.9</v>
      </c>
      <c r="H53" s="61"/>
      <c r="I53" s="62">
        <f>F53*(1-Скидка_RP_ind)</f>
        <v>0.89</v>
      </c>
      <c r="J53" s="62">
        <f>I53*H53</f>
        <v>0</v>
      </c>
      <c r="K53" s="62">
        <f>G53*(1-Скидка_RP_ind)</f>
        <v>97.9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113316</v>
      </c>
      <c r="C54" s="4" t="s">
        <v>2516</v>
      </c>
      <c r="D54" s="4" t="s">
        <v>2059</v>
      </c>
      <c r="E54" s="4" t="s">
        <v>7</v>
      </c>
      <c r="F54" s="5">
        <v>0.87</v>
      </c>
      <c r="G54" s="5">
        <f>ROUND(F54*Курс_EUR,2)</f>
        <v>95.7</v>
      </c>
      <c r="H54" s="61"/>
      <c r="I54" s="62">
        <f>F54*(1-Скидка_RP_ind)</f>
        <v>0.87</v>
      </c>
      <c r="J54" s="62">
        <f>I54*H54</f>
        <v>0</v>
      </c>
      <c r="K54" s="62">
        <f>G54*(1-Скидка_RP_ind)</f>
        <v>95.7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113318</v>
      </c>
      <c r="C55" s="4" t="s">
        <v>2517</v>
      </c>
      <c r="D55" s="4" t="s">
        <v>2059</v>
      </c>
      <c r="E55" s="4" t="s">
        <v>7</v>
      </c>
      <c r="F55" s="5">
        <v>0.84</v>
      </c>
      <c r="G55" s="5">
        <f>ROUND(F55*Курс_EUR,2)</f>
        <v>92.4</v>
      </c>
      <c r="H55" s="61"/>
      <c r="I55" s="62">
        <f>F55*(1-Скидка_RP_ind)</f>
        <v>0.84</v>
      </c>
      <c r="J55" s="62">
        <f>I55*H55</f>
        <v>0</v>
      </c>
      <c r="K55" s="62">
        <f>G55*(1-Скидка_RP_ind)</f>
        <v>92.4</v>
      </c>
      <c r="L55" s="62">
        <f>H55*K55</f>
        <v>0</v>
      </c>
      <c r="M55" s="1" t="s">
        <v>1877</v>
      </c>
    </row>
    <row r="56" spans="1:13" ht="12.75" thickBot="1">
      <c r="A56" s="119"/>
      <c r="B56" s="120"/>
      <c r="C56" s="4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75" thickBot="1">
      <c r="A57" s="119"/>
      <c r="B57" s="337" t="s">
        <v>4677</v>
      </c>
      <c r="C57" s="338"/>
      <c r="D57" s="338"/>
      <c r="E57" s="338"/>
      <c r="F57" s="339"/>
      <c r="G57" s="297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3048</v>
      </c>
      <c r="D58" s="4" t="s">
        <v>7</v>
      </c>
      <c r="E58" s="4" t="s">
        <v>7</v>
      </c>
      <c r="F58" s="5">
        <v>12.66</v>
      </c>
      <c r="G58" s="5">
        <f>ROUND(F58*Курс_EUR,2)</f>
        <v>1392.6</v>
      </c>
      <c r="H58" s="61"/>
      <c r="I58" s="62">
        <f>F58*(1-Скидка_RP_ind)</f>
        <v>12.66</v>
      </c>
      <c r="J58" s="62">
        <f>I58*H58</f>
        <v>0</v>
      </c>
      <c r="K58" s="62">
        <f>G58*(1-Скидка_RP_ind)</f>
        <v>1392.6</v>
      </c>
      <c r="L58" s="62">
        <f>H58*K58</f>
        <v>0</v>
      </c>
      <c r="M58" s="1" t="s">
        <v>1877</v>
      </c>
    </row>
    <row r="59" spans="1:13">
      <c r="A59" s="119">
        <v>0</v>
      </c>
      <c r="B59" s="120">
        <v>113943</v>
      </c>
      <c r="C59" s="120" t="s">
        <v>3049</v>
      </c>
      <c r="D59" s="4" t="s">
        <v>7</v>
      </c>
      <c r="E59" s="4" t="s">
        <v>7</v>
      </c>
      <c r="F59" s="5">
        <v>10.58</v>
      </c>
      <c r="G59" s="5">
        <f>ROUND(F59*Курс_EUR,2)</f>
        <v>1163.8</v>
      </c>
      <c r="H59" s="61"/>
      <c r="I59" s="62">
        <f>F59*(1-Скидка_RP_ind)</f>
        <v>10.58</v>
      </c>
      <c r="J59" s="62">
        <f>I59*H59</f>
        <v>0</v>
      </c>
      <c r="K59" s="62">
        <f>G59*(1-Скидка_RP_ind)</f>
        <v>1163.8</v>
      </c>
      <c r="L59" s="62">
        <f>H59*K59</f>
        <v>0</v>
      </c>
      <c r="M59" s="1" t="s">
        <v>1877</v>
      </c>
    </row>
    <row r="60" spans="1:13" ht="12.75" thickBot="1">
      <c r="A60" s="119"/>
      <c r="B60" s="120"/>
      <c r="C60" s="120"/>
      <c r="D60" s="4"/>
      <c r="E60" s="4"/>
      <c r="F60" s="5"/>
      <c r="G60" s="5"/>
      <c r="H60" s="61"/>
      <c r="I60" s="62"/>
      <c r="J60" s="62"/>
      <c r="K60" s="62"/>
      <c r="L60" s="62"/>
    </row>
    <row r="61" spans="1:13" ht="12.75" thickBot="1">
      <c r="A61" s="119"/>
      <c r="B61" s="337" t="s">
        <v>4903</v>
      </c>
      <c r="C61" s="338"/>
      <c r="D61" s="338"/>
      <c r="E61" s="338"/>
      <c r="F61" s="339"/>
      <c r="G61" s="297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4904</v>
      </c>
      <c r="D62" s="4" t="s">
        <v>3079</v>
      </c>
      <c r="E62" s="4" t="s">
        <v>7</v>
      </c>
      <c r="F62" s="5">
        <v>1.44</v>
      </c>
      <c r="G62" s="5">
        <f t="shared" ref="G62:G67" si="15">ROUND(F62*Курс_EUR,2)</f>
        <v>158.4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158.4</v>
      </c>
      <c r="L62" s="62">
        <f t="shared" ref="L62:L67" si="19">H62*K62</f>
        <v>0</v>
      </c>
      <c r="M62" s="1" t="s">
        <v>1877</v>
      </c>
    </row>
    <row r="63" spans="1:13">
      <c r="A63" s="119">
        <v>0</v>
      </c>
      <c r="B63" s="120">
        <v>114215</v>
      </c>
      <c r="C63" s="120" t="s">
        <v>4905</v>
      </c>
      <c r="D63" s="4" t="s">
        <v>3079</v>
      </c>
      <c r="E63" s="4" t="s">
        <v>7</v>
      </c>
      <c r="F63" s="5">
        <v>1.42</v>
      </c>
      <c r="G63" s="5">
        <f t="shared" si="15"/>
        <v>156.19999999999999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156.19999999999999</v>
      </c>
      <c r="L63" s="62">
        <f t="shared" si="19"/>
        <v>0</v>
      </c>
      <c r="M63" s="1" t="s">
        <v>1877</v>
      </c>
    </row>
    <row r="64" spans="1:13">
      <c r="A64" s="119">
        <v>0</v>
      </c>
      <c r="B64" s="120">
        <v>114216</v>
      </c>
      <c r="C64" s="120" t="s">
        <v>4906</v>
      </c>
      <c r="D64" s="4" t="s">
        <v>3079</v>
      </c>
      <c r="E64" s="4" t="s">
        <v>7</v>
      </c>
      <c r="F64" s="5">
        <v>1.42</v>
      </c>
      <c r="G64" s="5">
        <f t="shared" si="15"/>
        <v>156.19999999999999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156.19999999999999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114222</v>
      </c>
      <c r="C65" s="120" t="s">
        <v>4907</v>
      </c>
      <c r="D65" s="4" t="s">
        <v>4908</v>
      </c>
      <c r="E65" s="4" t="s">
        <v>7</v>
      </c>
      <c r="F65" s="5">
        <v>2</v>
      </c>
      <c r="G65" s="5">
        <f t="shared" si="15"/>
        <v>220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220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114225</v>
      </c>
      <c r="C66" s="120" t="s">
        <v>4909</v>
      </c>
      <c r="D66" s="4" t="s">
        <v>4908</v>
      </c>
      <c r="E66" s="4" t="s">
        <v>7</v>
      </c>
      <c r="F66" s="5">
        <v>1.88</v>
      </c>
      <c r="G66" s="5">
        <f t="shared" si="15"/>
        <v>206.8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206.8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114226</v>
      </c>
      <c r="C67" s="120" t="s">
        <v>4910</v>
      </c>
      <c r="D67" s="4" t="s">
        <v>4908</v>
      </c>
      <c r="E67" s="4" t="s">
        <v>7</v>
      </c>
      <c r="F67" s="5">
        <v>1.88</v>
      </c>
      <c r="G67" s="5">
        <f t="shared" si="15"/>
        <v>206.8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206.8</v>
      </c>
      <c r="L67" s="62">
        <f t="shared" si="19"/>
        <v>0</v>
      </c>
      <c r="M67" s="1" t="s">
        <v>1877</v>
      </c>
    </row>
    <row r="68" spans="1:13" ht="12.75" thickBot="1">
      <c r="A68" s="119"/>
      <c r="B68" s="120"/>
      <c r="C68" s="120"/>
      <c r="D68" s="4"/>
      <c r="E68" s="4"/>
      <c r="F68" s="5"/>
      <c r="G68" s="5"/>
      <c r="H68" s="61"/>
      <c r="I68" s="62"/>
      <c r="J68" s="62"/>
      <c r="K68" s="62"/>
      <c r="L68" s="62"/>
    </row>
    <row r="69" spans="1:13" ht="12.75" thickBot="1">
      <c r="A69" s="119"/>
      <c r="B69" s="337" t="s">
        <v>1931</v>
      </c>
      <c r="C69" s="338"/>
      <c r="D69" s="338"/>
      <c r="E69" s="338"/>
      <c r="F69" s="339"/>
      <c r="G69" s="297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1890</v>
      </c>
      <c r="D70" s="4" t="s">
        <v>2064</v>
      </c>
      <c r="E70" s="4" t="s">
        <v>7</v>
      </c>
      <c r="F70" s="5">
        <v>1.44</v>
      </c>
      <c r="G70" s="5">
        <f>ROUND(F70*Курс_EUR,2)</f>
        <v>158.4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158.4</v>
      </c>
      <c r="L70" s="62">
        <f>H70*K70</f>
        <v>0</v>
      </c>
      <c r="M70" s="1" t="s">
        <v>1877</v>
      </c>
    </row>
    <row r="71" spans="1:13">
      <c r="A71" s="119">
        <v>0</v>
      </c>
      <c r="B71" s="120">
        <v>121513</v>
      </c>
      <c r="C71" s="4" t="s">
        <v>1891</v>
      </c>
      <c r="D71" s="4" t="s">
        <v>2064</v>
      </c>
      <c r="E71" s="4" t="s">
        <v>7</v>
      </c>
      <c r="F71" s="5">
        <v>1.44</v>
      </c>
      <c r="G71" s="5">
        <f>ROUND(F71*Курс_EUR,2)</f>
        <v>158.4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158.4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121515</v>
      </c>
      <c r="C72" s="4" t="s">
        <v>1892</v>
      </c>
      <c r="D72" s="4" t="s">
        <v>2064</v>
      </c>
      <c r="E72" s="4" t="s">
        <v>7</v>
      </c>
      <c r="F72" s="5">
        <v>1.37</v>
      </c>
      <c r="G72" s="5">
        <f>ROUND(F72*Курс_EUR,2)</f>
        <v>150.69999999999999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150.69999999999999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121516</v>
      </c>
      <c r="C73" s="4" t="s">
        <v>1893</v>
      </c>
      <c r="D73" s="4" t="s">
        <v>2064</v>
      </c>
      <c r="E73" s="4" t="s">
        <v>7</v>
      </c>
      <c r="F73" s="5">
        <v>1.37</v>
      </c>
      <c r="G73" s="5">
        <f>ROUND(F73*Курс_EUR,2)</f>
        <v>150.69999999999999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150.69999999999999</v>
      </c>
      <c r="L73" s="62">
        <f>H73*K73</f>
        <v>0</v>
      </c>
      <c r="M73" s="1" t="s">
        <v>1877</v>
      </c>
    </row>
    <row r="74" spans="1:13" ht="12.75" thickBot="1">
      <c r="A74" s="119"/>
      <c r="B74" s="120"/>
      <c r="C74" s="4"/>
      <c r="D74" s="4"/>
      <c r="E74" s="4"/>
      <c r="F74" s="5"/>
      <c r="G74" s="5"/>
      <c r="H74" s="61"/>
      <c r="I74" s="62"/>
      <c r="J74" s="62"/>
      <c r="K74" s="62"/>
      <c r="L74" s="62"/>
    </row>
    <row r="75" spans="1:13" ht="12.75" thickBot="1">
      <c r="A75" s="119"/>
      <c r="B75" s="337" t="s">
        <v>1943</v>
      </c>
      <c r="C75" s="338"/>
      <c r="D75" s="338"/>
      <c r="E75" s="338"/>
      <c r="F75" s="339"/>
      <c r="G75" s="297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2781</v>
      </c>
      <c r="D76" s="4" t="s">
        <v>2083</v>
      </c>
      <c r="E76" s="4" t="s">
        <v>7</v>
      </c>
      <c r="F76" s="5">
        <v>12.79</v>
      </c>
      <c r="G76" s="5">
        <f t="shared" ref="G76:G81" si="20">ROUND(F76*Курс_EUR,2)</f>
        <v>1406.9</v>
      </c>
      <c r="H76" s="61"/>
      <c r="I76" s="62">
        <f t="shared" ref="I76:I81" si="21">F76*(1-Скидка_RP_ind)</f>
        <v>12.79</v>
      </c>
      <c r="J76" s="62">
        <f t="shared" ref="J76:J81" si="22">I76*H76</f>
        <v>0</v>
      </c>
      <c r="K76" s="62">
        <f t="shared" ref="K76:K81" si="23">G76*(1-Скидка_RP_ind)</f>
        <v>1406.9</v>
      </c>
      <c r="L76" s="62">
        <f t="shared" ref="L76:L81" si="24">H76*K76</f>
        <v>0</v>
      </c>
      <c r="M76" s="1" t="s">
        <v>1877</v>
      </c>
    </row>
    <row r="77" spans="1:13">
      <c r="A77" s="119">
        <v>0</v>
      </c>
      <c r="B77" s="120">
        <v>123543</v>
      </c>
      <c r="C77" s="120" t="s">
        <v>3163</v>
      </c>
      <c r="D77" s="4" t="s">
        <v>3079</v>
      </c>
      <c r="E77" s="4" t="s">
        <v>7</v>
      </c>
      <c r="F77" s="5">
        <v>10.91</v>
      </c>
      <c r="G77" s="5">
        <f t="shared" si="20"/>
        <v>1200.0999999999999</v>
      </c>
      <c r="H77" s="61"/>
      <c r="I77" s="62">
        <f t="shared" si="21"/>
        <v>10.91</v>
      </c>
      <c r="J77" s="62">
        <f t="shared" si="22"/>
        <v>0</v>
      </c>
      <c r="K77" s="62">
        <f t="shared" si="23"/>
        <v>1200.0999999999999</v>
      </c>
      <c r="L77" s="62">
        <f t="shared" si="24"/>
        <v>0</v>
      </c>
      <c r="M77" s="1" t="s">
        <v>1877</v>
      </c>
    </row>
    <row r="78" spans="1:13">
      <c r="A78" s="119">
        <v>0</v>
      </c>
      <c r="B78" s="120">
        <v>123544</v>
      </c>
      <c r="C78" s="120" t="s">
        <v>3164</v>
      </c>
      <c r="D78" s="4" t="s">
        <v>3079</v>
      </c>
      <c r="E78" s="4" t="s">
        <v>7</v>
      </c>
      <c r="F78" s="5">
        <v>11.96</v>
      </c>
      <c r="G78" s="5">
        <f t="shared" si="20"/>
        <v>1315.6</v>
      </c>
      <c r="H78" s="61"/>
      <c r="I78" s="62">
        <f t="shared" si="21"/>
        <v>11.96</v>
      </c>
      <c r="J78" s="62">
        <f t="shared" si="22"/>
        <v>0</v>
      </c>
      <c r="K78" s="62">
        <f t="shared" si="23"/>
        <v>1315.6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123561</v>
      </c>
      <c r="C79" s="120" t="s">
        <v>3274</v>
      </c>
      <c r="D79" s="4" t="s">
        <v>2083</v>
      </c>
      <c r="E79" s="4" t="s">
        <v>7</v>
      </c>
      <c r="F79" s="5">
        <v>5.39</v>
      </c>
      <c r="G79" s="5">
        <f t="shared" si="20"/>
        <v>592.9</v>
      </c>
      <c r="H79" s="61"/>
      <c r="I79" s="62">
        <f t="shared" si="21"/>
        <v>5.39</v>
      </c>
      <c r="J79" s="62">
        <f t="shared" si="22"/>
        <v>0</v>
      </c>
      <c r="K79" s="62">
        <f t="shared" si="23"/>
        <v>592.9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123562</v>
      </c>
      <c r="C80" s="120" t="s">
        <v>3080</v>
      </c>
      <c r="D80" s="4" t="s">
        <v>2083</v>
      </c>
      <c r="E80" s="4" t="s">
        <v>7</v>
      </c>
      <c r="F80" s="5">
        <v>8.8699999999999992</v>
      </c>
      <c r="G80" s="5">
        <f t="shared" si="20"/>
        <v>975.7</v>
      </c>
      <c r="H80" s="61"/>
      <c r="I80" s="62">
        <f t="shared" si="21"/>
        <v>8.8699999999999992</v>
      </c>
      <c r="J80" s="62">
        <f t="shared" si="22"/>
        <v>0</v>
      </c>
      <c r="K80" s="62">
        <f t="shared" si="23"/>
        <v>975.7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123582</v>
      </c>
      <c r="C81" s="120" t="s">
        <v>3081</v>
      </c>
      <c r="D81" s="4" t="s">
        <v>2083</v>
      </c>
      <c r="E81" s="4" t="s">
        <v>7</v>
      </c>
      <c r="F81" s="5">
        <v>8.8699999999999992</v>
      </c>
      <c r="G81" s="5">
        <f t="shared" si="20"/>
        <v>975.7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975.7</v>
      </c>
      <c r="L81" s="62">
        <f t="shared" si="24"/>
        <v>0</v>
      </c>
      <c r="M81" s="1" t="s">
        <v>1877</v>
      </c>
    </row>
    <row r="82" spans="1:13" ht="12.75" thickBot="1">
      <c r="A82" s="119"/>
      <c r="B82" s="120"/>
      <c r="C82" s="120"/>
      <c r="D82" s="4"/>
      <c r="E82" s="4"/>
      <c r="F82" s="5"/>
      <c r="G82" s="5"/>
      <c r="H82" s="61"/>
      <c r="I82" s="62"/>
      <c r="J82" s="62"/>
      <c r="K82" s="62"/>
      <c r="L82" s="62"/>
    </row>
    <row r="83" spans="1:13" ht="12.75" thickBot="1">
      <c r="A83" s="119"/>
      <c r="B83" s="337" t="s">
        <v>3151</v>
      </c>
      <c r="C83" s="338"/>
      <c r="D83" s="338"/>
      <c r="E83" s="338"/>
      <c r="F83" s="339"/>
      <c r="G83" s="297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4911</v>
      </c>
      <c r="D84" s="4" t="s">
        <v>4912</v>
      </c>
      <c r="E84" s="4" t="s">
        <v>7</v>
      </c>
      <c r="F84" s="5">
        <v>1.26</v>
      </c>
      <c r="G84" s="5">
        <f>ROUND(F84*Курс_EUR,2)</f>
        <v>138.6</v>
      </c>
      <c r="H84" s="61"/>
      <c r="I84" s="62">
        <f>F84*(1-Скидка_ROXELPRO)</f>
        <v>1.26</v>
      </c>
      <c r="J84" s="62">
        <f>I84*H84</f>
        <v>0</v>
      </c>
      <c r="K84" s="62">
        <f>G84*(1-Скидка_ROXELPRO)</f>
        <v>138.6</v>
      </c>
      <c r="L84" s="62">
        <f>H84*K84</f>
        <v>0</v>
      </c>
    </row>
    <row r="85" spans="1:13">
      <c r="A85" s="119">
        <v>0</v>
      </c>
      <c r="B85" s="120">
        <v>126146</v>
      </c>
      <c r="C85" s="4" t="s">
        <v>4913</v>
      </c>
      <c r="D85" s="4" t="s">
        <v>4912</v>
      </c>
      <c r="E85" s="4" t="s">
        <v>7</v>
      </c>
      <c r="F85" s="5">
        <v>1.26</v>
      </c>
      <c r="G85" s="5">
        <f>ROUND(F85*Курс_EUR,2)</f>
        <v>138.6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138.6</v>
      </c>
      <c r="L85" s="62">
        <f>H85*K85</f>
        <v>0</v>
      </c>
    </row>
    <row r="86" spans="1:13">
      <c r="A86" s="119">
        <v>0</v>
      </c>
      <c r="B86" s="120">
        <v>126343</v>
      </c>
      <c r="C86" s="4" t="s">
        <v>4914</v>
      </c>
      <c r="D86" s="4" t="s">
        <v>2084</v>
      </c>
      <c r="E86" s="4" t="s">
        <v>7</v>
      </c>
      <c r="F86" s="5">
        <v>45.37</v>
      </c>
      <c r="G86" s="5">
        <f>ROUND(F86*Курс_EUR,2)</f>
        <v>4990.7</v>
      </c>
      <c r="H86" s="61"/>
      <c r="I86" s="62">
        <f>F86*(1-Скидка_ROXELPRO)</f>
        <v>45.37</v>
      </c>
      <c r="J86" s="62">
        <f>I86*H86</f>
        <v>0</v>
      </c>
      <c r="K86" s="62">
        <f>G86*(1-Скидка_ROXELPRO)</f>
        <v>4990.7</v>
      </c>
      <c r="L86" s="62">
        <f>H86*K86</f>
        <v>0</v>
      </c>
    </row>
    <row r="87" spans="1:13">
      <c r="A87" s="119">
        <v>0</v>
      </c>
      <c r="B87" s="120">
        <v>126346</v>
      </c>
      <c r="C87" s="4" t="s">
        <v>4915</v>
      </c>
      <c r="D87" s="4" t="s">
        <v>2084</v>
      </c>
      <c r="E87" s="4" t="s">
        <v>7</v>
      </c>
      <c r="F87" s="5">
        <v>45.37</v>
      </c>
      <c r="G87" s="5">
        <f>ROUND(F87*Курс_EUR,2)</f>
        <v>4990.7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4990.7</v>
      </c>
      <c r="L87" s="62">
        <f>H87*K87</f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4916</v>
      </c>
      <c r="D89" s="4" t="s">
        <v>4912</v>
      </c>
      <c r="E89" s="4" t="s">
        <v>7</v>
      </c>
      <c r="F89" s="5">
        <v>1.35</v>
      </c>
      <c r="G89" s="5">
        <f t="shared" ref="G89:G100" si="25">ROUND(F89*Курс_EUR,2)</f>
        <v>148.5</v>
      </c>
      <c r="H89" s="61"/>
      <c r="I89" s="62">
        <f t="shared" ref="I89:I100" si="26">F89*(1-Скидка_ROXELPRO)</f>
        <v>1.35</v>
      </c>
      <c r="J89" s="62">
        <f t="shared" ref="J89:J100" si="27">I89*H89</f>
        <v>0</v>
      </c>
      <c r="K89" s="62">
        <f t="shared" ref="K89:K100" si="28">G89*(1-Скидка_ROXELPRO)</f>
        <v>148.5</v>
      </c>
      <c r="L89" s="62">
        <f t="shared" ref="L89:L100" si="29">H89*K89</f>
        <v>0</v>
      </c>
    </row>
    <row r="90" spans="1:13">
      <c r="A90" s="119">
        <v>0</v>
      </c>
      <c r="B90" s="120">
        <v>126153</v>
      </c>
      <c r="C90" s="4" t="s">
        <v>4917</v>
      </c>
      <c r="D90" s="4" t="s">
        <v>4912</v>
      </c>
      <c r="E90" s="4" t="s">
        <v>7</v>
      </c>
      <c r="F90" s="5">
        <v>1.35</v>
      </c>
      <c r="G90" s="5">
        <f t="shared" si="25"/>
        <v>148.5</v>
      </c>
      <c r="H90" s="61"/>
      <c r="I90" s="62">
        <f t="shared" si="26"/>
        <v>1.35</v>
      </c>
      <c r="J90" s="62">
        <f t="shared" si="27"/>
        <v>0</v>
      </c>
      <c r="K90" s="62">
        <f t="shared" si="28"/>
        <v>148.5</v>
      </c>
      <c r="L90" s="62">
        <f t="shared" si="29"/>
        <v>0</v>
      </c>
    </row>
    <row r="91" spans="1:13">
      <c r="A91" s="119">
        <v>0</v>
      </c>
      <c r="B91" s="120">
        <v>126156</v>
      </c>
      <c r="C91" s="4" t="s">
        <v>4918</v>
      </c>
      <c r="D91" s="4" t="s">
        <v>4912</v>
      </c>
      <c r="E91" s="4" t="s">
        <v>7</v>
      </c>
      <c r="F91" s="5">
        <v>1.35</v>
      </c>
      <c r="G91" s="5">
        <f t="shared" si="25"/>
        <v>148.5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148.5</v>
      </c>
      <c r="L91" s="62">
        <f t="shared" si="29"/>
        <v>0</v>
      </c>
    </row>
    <row r="92" spans="1:13">
      <c r="A92" s="119">
        <v>0</v>
      </c>
      <c r="B92" s="120">
        <v>126157</v>
      </c>
      <c r="C92" s="4" t="s">
        <v>4919</v>
      </c>
      <c r="D92" s="4" t="s">
        <v>4912</v>
      </c>
      <c r="E92" s="4" t="s">
        <v>7</v>
      </c>
      <c r="F92" s="5">
        <v>1.35</v>
      </c>
      <c r="G92" s="5">
        <f t="shared" si="25"/>
        <v>148.5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148.5</v>
      </c>
      <c r="L92" s="62">
        <f t="shared" si="29"/>
        <v>0</v>
      </c>
    </row>
    <row r="93" spans="1:13">
      <c r="A93" s="119">
        <v>0</v>
      </c>
      <c r="B93" s="120">
        <v>126322</v>
      </c>
      <c r="C93" s="4" t="s">
        <v>4920</v>
      </c>
      <c r="D93" s="4" t="s">
        <v>2084</v>
      </c>
      <c r="E93" s="4" t="s">
        <v>7</v>
      </c>
      <c r="F93" s="5">
        <v>38.22</v>
      </c>
      <c r="G93" s="5">
        <f t="shared" si="25"/>
        <v>4204.2</v>
      </c>
      <c r="H93" s="61"/>
      <c r="I93" s="62">
        <f t="shared" si="26"/>
        <v>38.22</v>
      </c>
      <c r="J93" s="62">
        <f t="shared" si="27"/>
        <v>0</v>
      </c>
      <c r="K93" s="62">
        <f t="shared" si="28"/>
        <v>4204.2</v>
      </c>
      <c r="L93" s="62">
        <f t="shared" si="29"/>
        <v>0</v>
      </c>
    </row>
    <row r="94" spans="1:13">
      <c r="A94" s="119">
        <v>0</v>
      </c>
      <c r="B94" s="120">
        <v>126323</v>
      </c>
      <c r="C94" s="4" t="s">
        <v>4921</v>
      </c>
      <c r="D94" s="4" t="s">
        <v>2084</v>
      </c>
      <c r="E94" s="4" t="s">
        <v>7</v>
      </c>
      <c r="F94" s="5">
        <v>38.22</v>
      </c>
      <c r="G94" s="5">
        <f t="shared" si="25"/>
        <v>4204.2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4204.2</v>
      </c>
      <c r="L94" s="62">
        <f t="shared" si="29"/>
        <v>0</v>
      </c>
    </row>
    <row r="95" spans="1:13">
      <c r="A95" s="119">
        <v>0</v>
      </c>
      <c r="B95" s="120">
        <v>126326</v>
      </c>
      <c r="C95" s="4" t="s">
        <v>4922</v>
      </c>
      <c r="D95" s="4" t="s">
        <v>2084</v>
      </c>
      <c r="E95" s="4" t="s">
        <v>7</v>
      </c>
      <c r="F95" s="5">
        <v>38.22</v>
      </c>
      <c r="G95" s="5">
        <f t="shared" si="25"/>
        <v>4204.2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4204.2</v>
      </c>
      <c r="L95" s="62">
        <f t="shared" si="29"/>
        <v>0</v>
      </c>
    </row>
    <row r="96" spans="1:13">
      <c r="A96" s="119">
        <v>0</v>
      </c>
      <c r="B96" s="120">
        <v>126327</v>
      </c>
      <c r="C96" s="4" t="s">
        <v>4923</v>
      </c>
      <c r="D96" s="4" t="s">
        <v>2084</v>
      </c>
      <c r="E96" s="4" t="s">
        <v>7</v>
      </c>
      <c r="F96" s="5">
        <v>38.22</v>
      </c>
      <c r="G96" s="5">
        <f t="shared" si="25"/>
        <v>4204.2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4204.2</v>
      </c>
      <c r="L96" s="62">
        <f t="shared" si="29"/>
        <v>0</v>
      </c>
    </row>
    <row r="97" spans="1:12">
      <c r="A97" s="119">
        <v>0</v>
      </c>
      <c r="B97" s="120">
        <v>126652</v>
      </c>
      <c r="C97" s="4" t="s">
        <v>4924</v>
      </c>
      <c r="D97" s="4" t="s">
        <v>4925</v>
      </c>
      <c r="E97" s="4" t="s">
        <v>7</v>
      </c>
      <c r="F97" s="5">
        <v>1.31</v>
      </c>
      <c r="G97" s="5">
        <f t="shared" si="25"/>
        <v>144.1</v>
      </c>
      <c r="H97" s="61"/>
      <c r="I97" s="62">
        <f t="shared" si="26"/>
        <v>1.31</v>
      </c>
      <c r="J97" s="62">
        <f t="shared" si="27"/>
        <v>0</v>
      </c>
      <c r="K97" s="62">
        <f t="shared" si="28"/>
        <v>144.1</v>
      </c>
      <c r="L97" s="62">
        <f t="shared" si="29"/>
        <v>0</v>
      </c>
    </row>
    <row r="98" spans="1:12">
      <c r="A98" s="119">
        <v>0</v>
      </c>
      <c r="B98" s="120">
        <v>126653</v>
      </c>
      <c r="C98" s="4" t="s">
        <v>4926</v>
      </c>
      <c r="D98" s="4" t="s">
        <v>4925</v>
      </c>
      <c r="E98" s="4" t="s">
        <v>7</v>
      </c>
      <c r="F98" s="5">
        <v>1.31</v>
      </c>
      <c r="G98" s="5">
        <f t="shared" si="25"/>
        <v>144.1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144.1</v>
      </c>
      <c r="L98" s="62">
        <f t="shared" si="29"/>
        <v>0</v>
      </c>
    </row>
    <row r="99" spans="1:12">
      <c r="A99" s="119">
        <v>0</v>
      </c>
      <c r="B99" s="120">
        <v>126656</v>
      </c>
      <c r="C99" s="4" t="s">
        <v>4927</v>
      </c>
      <c r="D99" s="4" t="s">
        <v>4925</v>
      </c>
      <c r="E99" s="4" t="s">
        <v>7</v>
      </c>
      <c r="F99" s="5">
        <v>1.31</v>
      </c>
      <c r="G99" s="5">
        <f t="shared" si="25"/>
        <v>144.1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144.1</v>
      </c>
      <c r="L99" s="62">
        <f t="shared" si="29"/>
        <v>0</v>
      </c>
    </row>
    <row r="100" spans="1:12">
      <c r="A100" s="119">
        <v>0</v>
      </c>
      <c r="B100" s="120">
        <v>126657</v>
      </c>
      <c r="C100" s="4" t="s">
        <v>4928</v>
      </c>
      <c r="D100" s="4" t="s">
        <v>4925</v>
      </c>
      <c r="E100" s="4" t="s">
        <v>7</v>
      </c>
      <c r="F100" s="5">
        <v>1.31</v>
      </c>
      <c r="G100" s="5">
        <f t="shared" si="25"/>
        <v>144.1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144.1</v>
      </c>
      <c r="L100" s="62">
        <f t="shared" si="29"/>
        <v>0</v>
      </c>
    </row>
    <row r="101" spans="1:12" ht="12.75" thickBot="1">
      <c r="A101" s="119"/>
      <c r="B101" s="120"/>
      <c r="C101" s="4"/>
      <c r="D101" s="4"/>
      <c r="E101" s="4"/>
      <c r="F101" s="5"/>
      <c r="G101" s="5"/>
      <c r="H101" s="61"/>
      <c r="I101" s="62"/>
      <c r="J101" s="62"/>
      <c r="K101" s="62"/>
      <c r="L101" s="62"/>
    </row>
    <row r="102" spans="1:12" ht="12.75" thickBot="1">
      <c r="A102" s="119"/>
      <c r="B102" s="337" t="s">
        <v>4929</v>
      </c>
      <c r="C102" s="338"/>
      <c r="D102" s="338"/>
      <c r="E102" s="338"/>
      <c r="F102" s="339"/>
      <c r="G102" s="297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4930</v>
      </c>
      <c r="D103" s="4" t="s">
        <v>4931</v>
      </c>
      <c r="E103" s="4" t="s">
        <v>7</v>
      </c>
      <c r="F103" s="5">
        <v>0.61</v>
      </c>
      <c r="G103" s="5">
        <f>ROUND(F103*Курс_EUR,2)</f>
        <v>67.099999999999994</v>
      </c>
      <c r="H103" s="61"/>
      <c r="I103" s="62">
        <f t="shared" ref="I103:I120" si="30">F103*(1-Скидка_ROXELPRO)</f>
        <v>0.61</v>
      </c>
      <c r="J103" s="62">
        <f>I103*H103</f>
        <v>0</v>
      </c>
      <c r="K103" s="62">
        <f t="shared" ref="K103:K120" si="31">G103*(1-Скидка_ROXELPRO)</f>
        <v>67.099999999999994</v>
      </c>
      <c r="L103" s="62">
        <f>H103*K103</f>
        <v>0</v>
      </c>
    </row>
    <row r="104" spans="1:12">
      <c r="A104" s="119">
        <v>0</v>
      </c>
      <c r="B104" s="120">
        <v>152105</v>
      </c>
      <c r="C104" s="4" t="s">
        <v>4932</v>
      </c>
      <c r="D104" s="4" t="s">
        <v>4931</v>
      </c>
      <c r="E104" s="4" t="s">
        <v>7</v>
      </c>
      <c r="F104" s="5">
        <v>0.4</v>
      </c>
      <c r="G104" s="5">
        <f t="shared" ref="G104:G120" si="32">ROUND(F104*Курс_EUR,2)</f>
        <v>44</v>
      </c>
      <c r="H104" s="61"/>
      <c r="I104" s="62">
        <f t="shared" si="30"/>
        <v>0.4</v>
      </c>
      <c r="J104" s="62">
        <f t="shared" ref="J104:J120" si="33">I104*H104</f>
        <v>0</v>
      </c>
      <c r="K104" s="62">
        <f t="shared" si="31"/>
        <v>44</v>
      </c>
      <c r="L104" s="62">
        <f t="shared" ref="L104:L120" si="34">H104*K104</f>
        <v>0</v>
      </c>
    </row>
    <row r="105" spans="1:12">
      <c r="A105" s="119">
        <v>0</v>
      </c>
      <c r="B105" s="120">
        <v>152106</v>
      </c>
      <c r="C105" s="4" t="s">
        <v>4933</v>
      </c>
      <c r="D105" s="4" t="s">
        <v>4934</v>
      </c>
      <c r="E105" s="4" t="s">
        <v>7</v>
      </c>
      <c r="F105" s="5">
        <v>0.36</v>
      </c>
      <c r="G105" s="5">
        <f t="shared" si="32"/>
        <v>39.6</v>
      </c>
      <c r="H105" s="61"/>
      <c r="I105" s="62">
        <f t="shared" si="30"/>
        <v>0.36</v>
      </c>
      <c r="J105" s="62">
        <f t="shared" si="33"/>
        <v>0</v>
      </c>
      <c r="K105" s="62">
        <f t="shared" si="31"/>
        <v>39.6</v>
      </c>
      <c r="L105" s="62">
        <f t="shared" si="34"/>
        <v>0</v>
      </c>
    </row>
    <row r="106" spans="1:12">
      <c r="A106" s="119">
        <v>0</v>
      </c>
      <c r="B106" s="120">
        <v>152107</v>
      </c>
      <c r="C106" s="4" t="s">
        <v>4935</v>
      </c>
      <c r="D106" s="4" t="s">
        <v>4934</v>
      </c>
      <c r="E106" s="4" t="s">
        <v>7</v>
      </c>
      <c r="F106" s="5">
        <v>0.34</v>
      </c>
      <c r="G106" s="5">
        <f t="shared" si="32"/>
        <v>37.4</v>
      </c>
      <c r="H106" s="61"/>
      <c r="I106" s="62">
        <f t="shared" si="30"/>
        <v>0.34</v>
      </c>
      <c r="J106" s="62">
        <f t="shared" si="33"/>
        <v>0</v>
      </c>
      <c r="K106" s="62">
        <f t="shared" si="31"/>
        <v>37.4</v>
      </c>
      <c r="L106" s="62">
        <f t="shared" si="34"/>
        <v>0</v>
      </c>
    </row>
    <row r="107" spans="1:12">
      <c r="A107" s="119">
        <v>0</v>
      </c>
      <c r="B107" s="120">
        <v>152108</v>
      </c>
      <c r="C107" s="4" t="s">
        <v>4936</v>
      </c>
      <c r="D107" s="4" t="s">
        <v>4934</v>
      </c>
      <c r="E107" s="4" t="s">
        <v>7</v>
      </c>
      <c r="F107" s="5">
        <v>0.34</v>
      </c>
      <c r="G107" s="5">
        <f t="shared" si="32"/>
        <v>37.4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37.4</v>
      </c>
      <c r="L107" s="62">
        <f t="shared" si="34"/>
        <v>0</v>
      </c>
    </row>
    <row r="108" spans="1:12">
      <c r="A108" s="119">
        <v>0</v>
      </c>
      <c r="B108" s="120">
        <v>152109</v>
      </c>
      <c r="C108" s="4" t="s">
        <v>4937</v>
      </c>
      <c r="D108" s="4" t="s">
        <v>4934</v>
      </c>
      <c r="E108" s="4" t="s">
        <v>7</v>
      </c>
      <c r="F108" s="5">
        <v>0.34</v>
      </c>
      <c r="G108" s="5">
        <f t="shared" si="32"/>
        <v>37.4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37.4</v>
      </c>
      <c r="L108" s="62">
        <f t="shared" si="34"/>
        <v>0</v>
      </c>
    </row>
    <row r="109" spans="1:12">
      <c r="A109" s="119">
        <v>0</v>
      </c>
      <c r="B109" s="120">
        <v>152110</v>
      </c>
      <c r="C109" s="4" t="s">
        <v>4938</v>
      </c>
      <c r="D109" s="4" t="s">
        <v>4934</v>
      </c>
      <c r="E109" s="4" t="s">
        <v>7</v>
      </c>
      <c r="F109" s="5">
        <v>0.34</v>
      </c>
      <c r="G109" s="5">
        <f t="shared" si="32"/>
        <v>37.4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37.4</v>
      </c>
      <c r="L109" s="62">
        <f t="shared" si="34"/>
        <v>0</v>
      </c>
    </row>
    <row r="110" spans="1:12">
      <c r="A110" s="119">
        <v>0</v>
      </c>
      <c r="B110" s="120">
        <v>152111</v>
      </c>
      <c r="C110" s="4" t="s">
        <v>4939</v>
      </c>
      <c r="D110" s="4" t="s">
        <v>4934</v>
      </c>
      <c r="E110" s="4" t="s">
        <v>7</v>
      </c>
      <c r="F110" s="5">
        <v>0.34</v>
      </c>
      <c r="G110" s="5">
        <f t="shared" si="32"/>
        <v>37.4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37.4</v>
      </c>
      <c r="L110" s="62">
        <f t="shared" si="34"/>
        <v>0</v>
      </c>
    </row>
    <row r="111" spans="1:12">
      <c r="A111" s="119">
        <v>0</v>
      </c>
      <c r="B111" s="120">
        <v>152112</v>
      </c>
      <c r="C111" s="4" t="s">
        <v>4940</v>
      </c>
      <c r="D111" s="4" t="s">
        <v>4934</v>
      </c>
      <c r="E111" s="4" t="s">
        <v>7</v>
      </c>
      <c r="F111" s="5">
        <v>0.34</v>
      </c>
      <c r="G111" s="5">
        <f t="shared" si="32"/>
        <v>37.4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37.4</v>
      </c>
      <c r="L111" s="62">
        <f t="shared" si="34"/>
        <v>0</v>
      </c>
    </row>
    <row r="112" spans="1:12">
      <c r="A112" s="119">
        <v>0</v>
      </c>
      <c r="B112" s="120">
        <v>152114</v>
      </c>
      <c r="C112" s="4" t="s">
        <v>4941</v>
      </c>
      <c r="D112" s="4" t="s">
        <v>4934</v>
      </c>
      <c r="E112" s="4" t="s">
        <v>7</v>
      </c>
      <c r="F112" s="5">
        <v>0.34</v>
      </c>
      <c r="G112" s="5">
        <f t="shared" si="32"/>
        <v>37.4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37.4</v>
      </c>
      <c r="L112" s="62">
        <f t="shared" si="34"/>
        <v>0</v>
      </c>
    </row>
    <row r="113" spans="1:13">
      <c r="A113" s="119">
        <v>0</v>
      </c>
      <c r="B113" s="120">
        <v>152116</v>
      </c>
      <c r="C113" s="4" t="s">
        <v>4942</v>
      </c>
      <c r="D113" s="4" t="s">
        <v>4934</v>
      </c>
      <c r="E113" s="4" t="s">
        <v>7</v>
      </c>
      <c r="F113" s="5">
        <v>0.34</v>
      </c>
      <c r="G113" s="5">
        <f t="shared" si="32"/>
        <v>37.4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37.4</v>
      </c>
      <c r="L113" s="62">
        <f t="shared" si="34"/>
        <v>0</v>
      </c>
    </row>
    <row r="114" spans="1:13">
      <c r="A114" s="119">
        <v>0</v>
      </c>
      <c r="B114" s="120">
        <v>152117</v>
      </c>
      <c r="C114" s="4" t="s">
        <v>4943</v>
      </c>
      <c r="D114" s="4" t="s">
        <v>4934</v>
      </c>
      <c r="E114" s="4" t="s">
        <v>7</v>
      </c>
      <c r="F114" s="5">
        <v>0.34</v>
      </c>
      <c r="G114" s="5">
        <f t="shared" si="32"/>
        <v>37.4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37.4</v>
      </c>
      <c r="L114" s="62">
        <f t="shared" si="34"/>
        <v>0</v>
      </c>
    </row>
    <row r="115" spans="1:13">
      <c r="A115" s="119">
        <v>0</v>
      </c>
      <c r="B115" s="120">
        <v>152118</v>
      </c>
      <c r="C115" s="4" t="s">
        <v>4944</v>
      </c>
      <c r="D115" s="4" t="s">
        <v>4934</v>
      </c>
      <c r="E115" s="4" t="s">
        <v>7</v>
      </c>
      <c r="F115" s="5">
        <v>0.34</v>
      </c>
      <c r="G115" s="5">
        <f t="shared" si="32"/>
        <v>37.4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37.4</v>
      </c>
      <c r="L115" s="62">
        <f t="shared" si="34"/>
        <v>0</v>
      </c>
    </row>
    <row r="116" spans="1:13">
      <c r="A116" s="119">
        <v>0</v>
      </c>
      <c r="B116" s="120">
        <v>152119</v>
      </c>
      <c r="C116" s="4" t="s">
        <v>4945</v>
      </c>
      <c r="D116" s="4" t="s">
        <v>4934</v>
      </c>
      <c r="E116" s="4" t="s">
        <v>7</v>
      </c>
      <c r="F116" s="5">
        <v>0.41</v>
      </c>
      <c r="G116" s="5">
        <f t="shared" si="32"/>
        <v>45.1</v>
      </c>
      <c r="H116" s="61"/>
      <c r="I116" s="62">
        <f t="shared" si="30"/>
        <v>0.41</v>
      </c>
      <c r="J116" s="62">
        <f t="shared" si="33"/>
        <v>0</v>
      </c>
      <c r="K116" s="62">
        <f t="shared" si="31"/>
        <v>45.1</v>
      </c>
      <c r="L116" s="62">
        <f t="shared" si="34"/>
        <v>0</v>
      </c>
    </row>
    <row r="117" spans="1:13">
      <c r="A117" s="119">
        <v>0</v>
      </c>
      <c r="B117" s="120">
        <v>152120</v>
      </c>
      <c r="C117" s="4" t="s">
        <v>4946</v>
      </c>
      <c r="D117" s="4" t="s">
        <v>4934</v>
      </c>
      <c r="E117" s="4" t="s">
        <v>7</v>
      </c>
      <c r="F117" s="5">
        <v>0.41</v>
      </c>
      <c r="G117" s="5">
        <f t="shared" si="32"/>
        <v>45.1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45.1</v>
      </c>
      <c r="L117" s="62">
        <f t="shared" si="34"/>
        <v>0</v>
      </c>
    </row>
    <row r="118" spans="1:13">
      <c r="A118" s="119">
        <v>0</v>
      </c>
      <c r="B118" s="120">
        <v>152121</v>
      </c>
      <c r="C118" s="4" t="s">
        <v>4947</v>
      </c>
      <c r="D118" s="4" t="s">
        <v>4934</v>
      </c>
      <c r="E118" s="4" t="s">
        <v>7</v>
      </c>
      <c r="F118" s="5">
        <v>0.41</v>
      </c>
      <c r="G118" s="5">
        <f t="shared" si="32"/>
        <v>45.1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45.1</v>
      </c>
      <c r="L118" s="62">
        <f t="shared" si="34"/>
        <v>0</v>
      </c>
    </row>
    <row r="119" spans="1:13">
      <c r="A119" s="119">
        <v>0</v>
      </c>
      <c r="B119" s="120">
        <v>152122</v>
      </c>
      <c r="C119" s="4" t="s">
        <v>4948</v>
      </c>
      <c r="D119" s="4" t="s">
        <v>4934</v>
      </c>
      <c r="E119" s="4" t="s">
        <v>7</v>
      </c>
      <c r="F119" s="5">
        <v>0.41</v>
      </c>
      <c r="G119" s="5">
        <f t="shared" si="32"/>
        <v>45.1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45.1</v>
      </c>
      <c r="L119" s="62">
        <f t="shared" si="34"/>
        <v>0</v>
      </c>
    </row>
    <row r="120" spans="1:13">
      <c r="A120" s="119">
        <v>0</v>
      </c>
      <c r="B120" s="120">
        <v>152123</v>
      </c>
      <c r="C120" s="4" t="s">
        <v>4949</v>
      </c>
      <c r="D120" s="4" t="s">
        <v>4934</v>
      </c>
      <c r="E120" s="4" t="s">
        <v>7</v>
      </c>
      <c r="F120" s="5">
        <v>0.41</v>
      </c>
      <c r="G120" s="5">
        <f t="shared" si="32"/>
        <v>45.1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45.1</v>
      </c>
      <c r="L120" s="62">
        <f t="shared" si="34"/>
        <v>0</v>
      </c>
    </row>
    <row r="121" spans="1:13">
      <c r="A121" s="119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3">
      <c r="A122" s="119">
        <v>0</v>
      </c>
      <c r="B122" s="120">
        <v>152203</v>
      </c>
      <c r="C122" s="4" t="s">
        <v>4950</v>
      </c>
      <c r="D122" s="4" t="s">
        <v>4951</v>
      </c>
      <c r="E122" s="4" t="s">
        <v>7</v>
      </c>
      <c r="F122" s="5">
        <v>0.78</v>
      </c>
      <c r="G122" s="5">
        <f t="shared" ref="G122:G139" si="35">ROUND(F122*Курс_EUR,2)</f>
        <v>85.8</v>
      </c>
      <c r="H122" s="61"/>
      <c r="I122" s="62">
        <f t="shared" ref="I122:I139" si="36">F122*(1-Скидка_ROXELPRO)</f>
        <v>0.78</v>
      </c>
      <c r="J122" s="62">
        <f t="shared" ref="J122:J139" si="37">I122*H122</f>
        <v>0</v>
      </c>
      <c r="K122" s="62">
        <f t="shared" ref="K122:K139" si="38">G122*(1-Скидка_ROXELPRO)</f>
        <v>85.8</v>
      </c>
      <c r="L122" s="62">
        <f t="shared" ref="L122:L139" si="39">H122*K122</f>
        <v>0</v>
      </c>
    </row>
    <row r="123" spans="1:13">
      <c r="A123" s="119">
        <v>0</v>
      </c>
      <c r="B123" s="120">
        <v>152205</v>
      </c>
      <c r="C123" s="4" t="s">
        <v>4952</v>
      </c>
      <c r="D123" s="4" t="s">
        <v>4951</v>
      </c>
      <c r="E123" s="4" t="s">
        <v>7</v>
      </c>
      <c r="F123" s="5">
        <v>0.51</v>
      </c>
      <c r="G123" s="5">
        <f t="shared" si="35"/>
        <v>56.1</v>
      </c>
      <c r="H123" s="61"/>
      <c r="I123" s="62">
        <f t="shared" si="36"/>
        <v>0.51</v>
      </c>
      <c r="J123" s="62">
        <f t="shared" si="37"/>
        <v>0</v>
      </c>
      <c r="K123" s="62">
        <f t="shared" si="38"/>
        <v>56.1</v>
      </c>
      <c r="L123" s="62">
        <f t="shared" si="39"/>
        <v>0</v>
      </c>
    </row>
    <row r="124" spans="1:13">
      <c r="A124" s="119">
        <v>0</v>
      </c>
      <c r="B124" s="120">
        <v>152206</v>
      </c>
      <c r="C124" s="4" t="s">
        <v>4953</v>
      </c>
      <c r="D124" s="4" t="s">
        <v>4934</v>
      </c>
      <c r="E124" s="4" t="s">
        <v>7</v>
      </c>
      <c r="F124" s="5">
        <v>0.45</v>
      </c>
      <c r="G124" s="5">
        <f t="shared" si="35"/>
        <v>49.5</v>
      </c>
      <c r="H124" s="61"/>
      <c r="I124" s="62">
        <f t="shared" si="36"/>
        <v>0.45</v>
      </c>
      <c r="J124" s="62">
        <f t="shared" si="37"/>
        <v>0</v>
      </c>
      <c r="K124" s="62">
        <f t="shared" si="38"/>
        <v>49.5</v>
      </c>
      <c r="L124" s="62">
        <f t="shared" si="39"/>
        <v>0</v>
      </c>
    </row>
    <row r="125" spans="1:13" s="83" customFormat="1">
      <c r="A125" s="119">
        <v>0</v>
      </c>
      <c r="B125" s="120">
        <v>152207</v>
      </c>
      <c r="C125" s="4" t="s">
        <v>4954</v>
      </c>
      <c r="D125" s="4" t="s">
        <v>4934</v>
      </c>
      <c r="E125" s="4" t="s">
        <v>7</v>
      </c>
      <c r="F125" s="5">
        <v>0.42</v>
      </c>
      <c r="G125" s="5">
        <f t="shared" si="35"/>
        <v>46.2</v>
      </c>
      <c r="H125" s="61"/>
      <c r="I125" s="62">
        <f t="shared" si="36"/>
        <v>0.42</v>
      </c>
      <c r="J125" s="62">
        <f t="shared" si="37"/>
        <v>0</v>
      </c>
      <c r="K125" s="62">
        <f t="shared" si="38"/>
        <v>46.2</v>
      </c>
      <c r="L125" s="62">
        <f t="shared" si="39"/>
        <v>0</v>
      </c>
      <c r="M125" s="1"/>
    </row>
    <row r="126" spans="1:13">
      <c r="A126" s="119">
        <v>0</v>
      </c>
      <c r="B126" s="120">
        <v>152208</v>
      </c>
      <c r="C126" s="4" t="s">
        <v>4955</v>
      </c>
      <c r="D126" s="4" t="s">
        <v>4934</v>
      </c>
      <c r="E126" s="4" t="s">
        <v>7</v>
      </c>
      <c r="F126" s="5">
        <v>0.42</v>
      </c>
      <c r="G126" s="5">
        <f t="shared" si="35"/>
        <v>46.2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46.2</v>
      </c>
      <c r="L126" s="62">
        <f t="shared" si="39"/>
        <v>0</v>
      </c>
    </row>
    <row r="127" spans="1:13" s="83" customFormat="1">
      <c r="A127" s="119">
        <v>0</v>
      </c>
      <c r="B127" s="120">
        <v>152209</v>
      </c>
      <c r="C127" s="4" t="s">
        <v>4956</v>
      </c>
      <c r="D127" s="4" t="s">
        <v>4934</v>
      </c>
      <c r="E127" s="4" t="s">
        <v>7</v>
      </c>
      <c r="F127" s="5">
        <v>0.42</v>
      </c>
      <c r="G127" s="5">
        <f t="shared" si="35"/>
        <v>46.2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46.2</v>
      </c>
      <c r="L127" s="62">
        <f t="shared" si="39"/>
        <v>0</v>
      </c>
      <c r="M127" s="1"/>
    </row>
    <row r="128" spans="1:13">
      <c r="A128" s="119">
        <v>0</v>
      </c>
      <c r="B128" s="120">
        <v>152210</v>
      </c>
      <c r="C128" s="4" t="s">
        <v>4957</v>
      </c>
      <c r="D128" s="4" t="s">
        <v>4934</v>
      </c>
      <c r="E128" s="4" t="s">
        <v>7</v>
      </c>
      <c r="F128" s="5">
        <v>0.42</v>
      </c>
      <c r="G128" s="5">
        <f t="shared" si="35"/>
        <v>46.2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46.2</v>
      </c>
      <c r="L128" s="62">
        <f t="shared" si="39"/>
        <v>0</v>
      </c>
    </row>
    <row r="129" spans="1:12">
      <c r="A129" s="119">
        <v>0</v>
      </c>
      <c r="B129" s="120">
        <v>152211</v>
      </c>
      <c r="C129" s="4" t="s">
        <v>4958</v>
      </c>
      <c r="D129" s="4" t="s">
        <v>4934</v>
      </c>
      <c r="E129" s="4" t="s">
        <v>7</v>
      </c>
      <c r="F129" s="5">
        <v>0.42</v>
      </c>
      <c r="G129" s="5">
        <f t="shared" si="35"/>
        <v>46.2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46.2</v>
      </c>
      <c r="L129" s="62">
        <f t="shared" si="39"/>
        <v>0</v>
      </c>
    </row>
    <row r="130" spans="1:12">
      <c r="A130" s="119">
        <v>0</v>
      </c>
      <c r="B130" s="120">
        <v>152212</v>
      </c>
      <c r="C130" s="4" t="s">
        <v>4959</v>
      </c>
      <c r="D130" s="4" t="s">
        <v>4934</v>
      </c>
      <c r="E130" s="4" t="s">
        <v>7</v>
      </c>
      <c r="F130" s="5">
        <v>0.42</v>
      </c>
      <c r="G130" s="5">
        <f t="shared" si="35"/>
        <v>46.2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46.2</v>
      </c>
      <c r="L130" s="62">
        <f t="shared" si="39"/>
        <v>0</v>
      </c>
    </row>
    <row r="131" spans="1:12">
      <c r="A131" s="119">
        <v>0</v>
      </c>
      <c r="B131" s="120">
        <v>152214</v>
      </c>
      <c r="C131" s="4" t="s">
        <v>4960</v>
      </c>
      <c r="D131" s="4" t="s">
        <v>4934</v>
      </c>
      <c r="E131" s="4" t="s">
        <v>7</v>
      </c>
      <c r="F131" s="5">
        <v>0.42</v>
      </c>
      <c r="G131" s="5">
        <f t="shared" si="35"/>
        <v>46.2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46.2</v>
      </c>
      <c r="L131" s="62">
        <f t="shared" si="39"/>
        <v>0</v>
      </c>
    </row>
    <row r="132" spans="1:12">
      <c r="A132" s="119">
        <v>0</v>
      </c>
      <c r="B132" s="120">
        <v>152216</v>
      </c>
      <c r="C132" s="4" t="s">
        <v>4961</v>
      </c>
      <c r="D132" s="4" t="s">
        <v>4934</v>
      </c>
      <c r="E132" s="4" t="s">
        <v>7</v>
      </c>
      <c r="F132" s="5">
        <v>0.42</v>
      </c>
      <c r="G132" s="5">
        <f t="shared" si="35"/>
        <v>46.2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46.2</v>
      </c>
      <c r="L132" s="62">
        <f t="shared" si="39"/>
        <v>0</v>
      </c>
    </row>
    <row r="133" spans="1:12">
      <c r="A133" s="119">
        <v>0</v>
      </c>
      <c r="B133" s="120">
        <v>152217</v>
      </c>
      <c r="C133" s="4" t="s">
        <v>4962</v>
      </c>
      <c r="D133" s="4" t="s">
        <v>4934</v>
      </c>
      <c r="E133" s="4" t="s">
        <v>7</v>
      </c>
      <c r="F133" s="5">
        <v>0.42</v>
      </c>
      <c r="G133" s="5">
        <f t="shared" si="35"/>
        <v>46.2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46.2</v>
      </c>
      <c r="L133" s="62">
        <f t="shared" si="39"/>
        <v>0</v>
      </c>
    </row>
    <row r="134" spans="1:12">
      <c r="A134" s="119">
        <v>0</v>
      </c>
      <c r="B134" s="120">
        <v>152218</v>
      </c>
      <c r="C134" s="4" t="s">
        <v>4963</v>
      </c>
      <c r="D134" s="4" t="s">
        <v>4934</v>
      </c>
      <c r="E134" s="4" t="s">
        <v>7</v>
      </c>
      <c r="F134" s="5">
        <v>0.42</v>
      </c>
      <c r="G134" s="5">
        <f t="shared" si="35"/>
        <v>46.2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46.2</v>
      </c>
      <c r="L134" s="62">
        <f t="shared" si="39"/>
        <v>0</v>
      </c>
    </row>
    <row r="135" spans="1:12">
      <c r="A135" s="119">
        <v>0</v>
      </c>
      <c r="B135" s="120">
        <v>152219</v>
      </c>
      <c r="C135" s="4" t="s">
        <v>4964</v>
      </c>
      <c r="D135" s="4" t="s">
        <v>4934</v>
      </c>
      <c r="E135" s="4" t="s">
        <v>7</v>
      </c>
      <c r="F135" s="5">
        <v>0.52</v>
      </c>
      <c r="G135" s="5">
        <f t="shared" si="35"/>
        <v>57.2</v>
      </c>
      <c r="H135" s="61"/>
      <c r="I135" s="62">
        <f t="shared" si="36"/>
        <v>0.52</v>
      </c>
      <c r="J135" s="62">
        <f t="shared" si="37"/>
        <v>0</v>
      </c>
      <c r="K135" s="62">
        <f t="shared" si="38"/>
        <v>57.2</v>
      </c>
      <c r="L135" s="62">
        <f t="shared" si="39"/>
        <v>0</v>
      </c>
    </row>
    <row r="136" spans="1:12">
      <c r="A136" s="119">
        <v>0</v>
      </c>
      <c r="B136" s="120">
        <v>152220</v>
      </c>
      <c r="C136" s="4" t="s">
        <v>4965</v>
      </c>
      <c r="D136" s="4" t="s">
        <v>4934</v>
      </c>
      <c r="E136" s="4" t="s">
        <v>7</v>
      </c>
      <c r="F136" s="5">
        <v>0.52</v>
      </c>
      <c r="G136" s="5">
        <f t="shared" si="35"/>
        <v>57.2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57.2</v>
      </c>
      <c r="L136" s="62">
        <f t="shared" si="39"/>
        <v>0</v>
      </c>
    </row>
    <row r="137" spans="1:12">
      <c r="A137" s="119">
        <v>0</v>
      </c>
      <c r="B137" s="120">
        <v>152221</v>
      </c>
      <c r="C137" s="4" t="s">
        <v>4966</v>
      </c>
      <c r="D137" s="4" t="s">
        <v>4934</v>
      </c>
      <c r="E137" s="4" t="s">
        <v>7</v>
      </c>
      <c r="F137" s="5">
        <v>0.52</v>
      </c>
      <c r="G137" s="5">
        <f t="shared" si="35"/>
        <v>57.2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57.2</v>
      </c>
      <c r="L137" s="62">
        <f t="shared" si="39"/>
        <v>0</v>
      </c>
    </row>
    <row r="138" spans="1:12">
      <c r="A138" s="119">
        <v>0</v>
      </c>
      <c r="B138" s="120">
        <v>152222</v>
      </c>
      <c r="C138" s="4" t="s">
        <v>4967</v>
      </c>
      <c r="D138" s="4" t="s">
        <v>4934</v>
      </c>
      <c r="E138" s="4" t="s">
        <v>7</v>
      </c>
      <c r="F138" s="5">
        <v>0.52</v>
      </c>
      <c r="G138" s="5">
        <f t="shared" si="35"/>
        <v>57.2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57.2</v>
      </c>
      <c r="L138" s="62">
        <f t="shared" si="39"/>
        <v>0</v>
      </c>
    </row>
    <row r="139" spans="1:12">
      <c r="A139" s="119">
        <v>0</v>
      </c>
      <c r="B139" s="120">
        <v>152223</v>
      </c>
      <c r="C139" s="4" t="s">
        <v>4968</v>
      </c>
      <c r="D139" s="4" t="s">
        <v>4934</v>
      </c>
      <c r="E139" s="4" t="s">
        <v>7</v>
      </c>
      <c r="F139" s="5">
        <v>0.52</v>
      </c>
      <c r="G139" s="5">
        <f t="shared" si="35"/>
        <v>57.2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57.2</v>
      </c>
      <c r="L139" s="62">
        <f t="shared" si="39"/>
        <v>0</v>
      </c>
    </row>
    <row r="140" spans="1:12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4969</v>
      </c>
      <c r="D141" s="4" t="s">
        <v>4934</v>
      </c>
      <c r="E141" s="4" t="s">
        <v>7</v>
      </c>
      <c r="F141" s="5">
        <v>0.72</v>
      </c>
      <c r="G141" s="5">
        <f t="shared" ref="G141:G146" si="40">ROUND(F141*Курс_EUR,2)</f>
        <v>79.2</v>
      </c>
      <c r="H141" s="61"/>
      <c r="I141" s="62">
        <f t="shared" ref="I141:I146" si="41">F141*(1-Скидка_ROXELPRO)</f>
        <v>0.72</v>
      </c>
      <c r="J141" s="62">
        <f t="shared" ref="J141:J146" si="42">I141*H141</f>
        <v>0</v>
      </c>
      <c r="K141" s="62">
        <f t="shared" ref="K141:K146" si="43">G141*(1-Скидка_ROXELPRO)</f>
        <v>79.2</v>
      </c>
      <c r="L141" s="62">
        <f t="shared" ref="L141:L146" si="44">H141*K141</f>
        <v>0</v>
      </c>
    </row>
    <row r="142" spans="1:12">
      <c r="A142" s="119">
        <v>0</v>
      </c>
      <c r="B142" s="120">
        <v>152508</v>
      </c>
      <c r="C142" s="4" t="s">
        <v>4970</v>
      </c>
      <c r="D142" s="4" t="s">
        <v>4934</v>
      </c>
      <c r="E142" s="4" t="s">
        <v>7</v>
      </c>
      <c r="F142" s="5">
        <v>0.67</v>
      </c>
      <c r="G142" s="5">
        <f t="shared" si="40"/>
        <v>73.7</v>
      </c>
      <c r="H142" s="61"/>
      <c r="I142" s="62">
        <f t="shared" si="41"/>
        <v>0.67</v>
      </c>
      <c r="J142" s="62">
        <f t="shared" si="42"/>
        <v>0</v>
      </c>
      <c r="K142" s="62">
        <f t="shared" si="43"/>
        <v>73.7</v>
      </c>
      <c r="L142" s="62">
        <f t="shared" si="44"/>
        <v>0</v>
      </c>
    </row>
    <row r="143" spans="1:12">
      <c r="A143" s="119">
        <v>0</v>
      </c>
      <c r="B143" s="120">
        <v>152510</v>
      </c>
      <c r="C143" s="4" t="s">
        <v>4971</v>
      </c>
      <c r="D143" s="4" t="s">
        <v>4934</v>
      </c>
      <c r="E143" s="4" t="s">
        <v>7</v>
      </c>
      <c r="F143" s="5">
        <v>0.64</v>
      </c>
      <c r="G143" s="5">
        <f t="shared" si="40"/>
        <v>70.400000000000006</v>
      </c>
      <c r="H143" s="61"/>
      <c r="I143" s="62">
        <f t="shared" si="41"/>
        <v>0.64</v>
      </c>
      <c r="J143" s="62">
        <f t="shared" si="42"/>
        <v>0</v>
      </c>
      <c r="K143" s="62">
        <f t="shared" si="43"/>
        <v>70.400000000000006</v>
      </c>
      <c r="L143" s="62">
        <f t="shared" si="44"/>
        <v>0</v>
      </c>
    </row>
    <row r="144" spans="1:12">
      <c r="A144" s="119">
        <v>0</v>
      </c>
      <c r="B144" s="120">
        <v>152512</v>
      </c>
      <c r="C144" s="4" t="s">
        <v>4972</v>
      </c>
      <c r="D144" s="4" t="s">
        <v>4934</v>
      </c>
      <c r="E144" s="4" t="s">
        <v>7</v>
      </c>
      <c r="F144" s="5">
        <v>0.64</v>
      </c>
      <c r="G144" s="5">
        <f t="shared" si="40"/>
        <v>70.400000000000006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70.400000000000006</v>
      </c>
      <c r="L144" s="62">
        <f t="shared" si="44"/>
        <v>0</v>
      </c>
    </row>
    <row r="145" spans="1:14">
      <c r="A145" s="119">
        <v>0</v>
      </c>
      <c r="B145" s="120">
        <v>152514</v>
      </c>
      <c r="C145" s="4" t="s">
        <v>4973</v>
      </c>
      <c r="D145" s="4" t="s">
        <v>4934</v>
      </c>
      <c r="E145" s="4" t="s">
        <v>7</v>
      </c>
      <c r="F145" s="5">
        <v>0.64</v>
      </c>
      <c r="G145" s="5">
        <f t="shared" si="40"/>
        <v>70.400000000000006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70.400000000000006</v>
      </c>
      <c r="L145" s="62">
        <f t="shared" si="44"/>
        <v>0</v>
      </c>
    </row>
    <row r="146" spans="1:14">
      <c r="A146" s="119">
        <v>0</v>
      </c>
      <c r="B146" s="120">
        <v>152516</v>
      </c>
      <c r="C146" s="4" t="s">
        <v>4974</v>
      </c>
      <c r="D146" s="4" t="s">
        <v>4934</v>
      </c>
      <c r="E146" s="4" t="s">
        <v>7</v>
      </c>
      <c r="F146" s="5">
        <v>0.64</v>
      </c>
      <c r="G146" s="5">
        <f t="shared" si="40"/>
        <v>70.400000000000006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70.400000000000006</v>
      </c>
      <c r="L146" s="62">
        <f t="shared" si="44"/>
        <v>0</v>
      </c>
    </row>
    <row r="147" spans="1:14" ht="12.75" thickBot="1">
      <c r="A147" s="119"/>
      <c r="B147" s="120"/>
      <c r="C147" s="4"/>
      <c r="D147" s="4"/>
      <c r="E147" s="4"/>
      <c r="F147" s="5"/>
      <c r="G147" s="5"/>
      <c r="H147" s="61"/>
      <c r="I147" s="62"/>
      <c r="J147" s="62"/>
      <c r="K147" s="62"/>
      <c r="L147" s="62"/>
    </row>
    <row r="148" spans="1:14" ht="12.75" thickBot="1">
      <c r="A148" s="119"/>
      <c r="B148" s="337" t="s">
        <v>4975</v>
      </c>
      <c r="C148" s="338"/>
      <c r="D148" s="338"/>
      <c r="E148" s="338"/>
      <c r="F148" s="339"/>
      <c r="G148" s="297"/>
      <c r="H148" s="61"/>
      <c r="I148" s="62"/>
      <c r="J148" s="62"/>
      <c r="K148" s="62"/>
      <c r="L148" s="62"/>
    </row>
    <row r="149" spans="1:14">
      <c r="A149" s="119">
        <v>0</v>
      </c>
      <c r="B149" s="120">
        <v>156845</v>
      </c>
      <c r="C149" s="4" t="s">
        <v>4976</v>
      </c>
      <c r="D149" s="4" t="s">
        <v>4977</v>
      </c>
      <c r="E149" s="4" t="s">
        <v>7</v>
      </c>
      <c r="F149" s="5">
        <v>4.29</v>
      </c>
      <c r="G149" s="5">
        <f>ROUND(F149*Курс_EUR,2)</f>
        <v>471.9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471.9</v>
      </c>
      <c r="L149" s="62">
        <f>H149*K149</f>
        <v>0</v>
      </c>
    </row>
    <row r="150" spans="1:14">
      <c r="A150" s="119">
        <v>0</v>
      </c>
      <c r="B150" s="120" t="s">
        <v>4978</v>
      </c>
      <c r="C150" s="4" t="s">
        <v>4979</v>
      </c>
      <c r="D150" s="4" t="s">
        <v>4977</v>
      </c>
      <c r="E150" s="4" t="s">
        <v>7</v>
      </c>
      <c r="F150" s="5">
        <v>5.15</v>
      </c>
      <c r="G150" s="5">
        <f>ROUND(F150*Курс_EUR,2)</f>
        <v>566.5</v>
      </c>
      <c r="H150" s="61"/>
      <c r="I150" s="62">
        <f>F150*(1-Скидка_ROXELPRO)</f>
        <v>5.15</v>
      </c>
      <c r="J150" s="62">
        <f>I150*H150</f>
        <v>0</v>
      </c>
      <c r="K150" s="62">
        <f>G150*(1-Скидка_ROXELPRO)</f>
        <v>566.5</v>
      </c>
      <c r="L150" s="62">
        <f>H150*K150</f>
        <v>0</v>
      </c>
    </row>
    <row r="151" spans="1:14" ht="12.75" thickBot="1">
      <c r="A151" s="119"/>
      <c r="B151" s="120"/>
      <c r="C151" s="4"/>
      <c r="D151" s="4"/>
      <c r="E151" s="4"/>
      <c r="F151" s="5"/>
      <c r="G151" s="5"/>
      <c r="H151" s="61"/>
      <c r="I151" s="62"/>
      <c r="J151" s="62"/>
      <c r="K151" s="62"/>
      <c r="L151" s="62"/>
    </row>
    <row r="152" spans="1:14" ht="12.75" thickBot="1">
      <c r="A152" s="119">
        <v>0</v>
      </c>
      <c r="B152" s="337" t="s">
        <v>4980</v>
      </c>
      <c r="C152" s="338"/>
      <c r="D152" s="338"/>
      <c r="E152" s="338"/>
      <c r="F152" s="339"/>
      <c r="G152" s="297"/>
      <c r="H152" s="61"/>
      <c r="I152" s="62"/>
      <c r="J152" s="62"/>
      <c r="K152" s="62"/>
      <c r="L152" s="62"/>
    </row>
    <row r="153" spans="1:14">
      <c r="A153" s="119">
        <v>0</v>
      </c>
      <c r="B153" s="120">
        <v>158816</v>
      </c>
      <c r="C153" s="4" t="s">
        <v>4981</v>
      </c>
      <c r="D153" s="4" t="s">
        <v>4982</v>
      </c>
      <c r="E153" s="4" t="s">
        <v>8</v>
      </c>
      <c r="F153" s="5">
        <v>186</v>
      </c>
      <c r="G153" s="5">
        <f>ROUND(F153*Курс_EUR,2)</f>
        <v>20460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20460</v>
      </c>
      <c r="L153" s="62">
        <f>H153*K153</f>
        <v>0</v>
      </c>
    </row>
    <row r="154" spans="1:14">
      <c r="A154" s="119">
        <v>0</v>
      </c>
      <c r="B154" s="120">
        <v>158825</v>
      </c>
      <c r="C154" s="4" t="s">
        <v>4983</v>
      </c>
      <c r="D154" s="4" t="s">
        <v>4982</v>
      </c>
      <c r="E154" s="4" t="s">
        <v>8</v>
      </c>
      <c r="F154" s="5">
        <v>201.5</v>
      </c>
      <c r="G154" s="5">
        <f>ROUND(F154*Курс_EUR,2)</f>
        <v>22165</v>
      </c>
      <c r="H154" s="61"/>
      <c r="I154" s="62">
        <f>F154*(1-Скидка_ROXELPRO)</f>
        <v>201.5</v>
      </c>
      <c r="J154" s="62">
        <f>I154*H154</f>
        <v>0</v>
      </c>
      <c r="K154" s="62">
        <f>G154*(1-Скидка_ROXELPRO)</f>
        <v>22165</v>
      </c>
      <c r="L154" s="62">
        <f>H154*K154</f>
        <v>0</v>
      </c>
    </row>
    <row r="155" spans="1:14">
      <c r="A155" s="119">
        <v>0</v>
      </c>
      <c r="B155" s="120">
        <v>158826</v>
      </c>
      <c r="C155" s="4" t="s">
        <v>4984</v>
      </c>
      <c r="D155" s="4" t="s">
        <v>4982</v>
      </c>
      <c r="E155" s="4" t="s">
        <v>8</v>
      </c>
      <c r="F155" s="5">
        <v>201.5</v>
      </c>
      <c r="G155" s="5">
        <f>ROUND(F155*Курс_EUR,2)</f>
        <v>22165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22165</v>
      </c>
      <c r="L155" s="62">
        <f>H155*K155</f>
        <v>0</v>
      </c>
    </row>
    <row r="156" spans="1:14">
      <c r="A156" s="119">
        <v>0</v>
      </c>
      <c r="B156" s="120">
        <v>158827</v>
      </c>
      <c r="C156" s="4" t="s">
        <v>4985</v>
      </c>
      <c r="D156" s="4" t="s">
        <v>4982</v>
      </c>
      <c r="E156" s="4" t="s">
        <v>8</v>
      </c>
      <c r="F156" s="5">
        <v>201.5</v>
      </c>
      <c r="G156" s="5">
        <f>ROUND(F156*Курс_EUR,2)</f>
        <v>22165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22165</v>
      </c>
      <c r="L156" s="62">
        <f>H156*K156</f>
        <v>0</v>
      </c>
    </row>
    <row r="157" spans="1:14" ht="12.7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4" ht="12.75" thickBot="1">
      <c r="A158" s="119"/>
      <c r="B158" s="337" t="s">
        <v>4986</v>
      </c>
      <c r="C158" s="338"/>
      <c r="D158" s="338"/>
      <c r="E158" s="338"/>
      <c r="F158" s="339"/>
      <c r="G158" s="297"/>
      <c r="H158" s="61"/>
      <c r="I158" s="62"/>
      <c r="J158" s="62"/>
      <c r="K158" s="62"/>
      <c r="L158" s="62"/>
    </row>
    <row r="159" spans="1:14">
      <c r="A159" s="202">
        <v>0</v>
      </c>
      <c r="B159" s="401">
        <v>159107</v>
      </c>
      <c r="C159" s="322" t="s">
        <v>5250</v>
      </c>
      <c r="D159" s="402" t="s">
        <v>2068</v>
      </c>
      <c r="E159" s="402" t="s">
        <v>7</v>
      </c>
      <c r="F159" s="113">
        <v>0.67</v>
      </c>
      <c r="G159" s="113">
        <f>ROUND(F159*Курс_EUR,2)</f>
        <v>73.7</v>
      </c>
      <c r="H159" s="169"/>
      <c r="I159" s="168">
        <f>F159*(1-Скидка_ROXELPRO)</f>
        <v>0.67</v>
      </c>
      <c r="J159" s="168">
        <f t="shared" ref="J159:J164" si="45">I159*H159</f>
        <v>0</v>
      </c>
      <c r="K159" s="168">
        <f>G159*(1-Скидка_ROXELPRO)</f>
        <v>73.7</v>
      </c>
      <c r="L159" s="168">
        <f t="shared" ref="L159:L164" si="46">H159*K159</f>
        <v>0</v>
      </c>
      <c r="N159" s="83" t="s">
        <v>5248</v>
      </c>
    </row>
    <row r="160" spans="1:14">
      <c r="A160" s="202">
        <v>0</v>
      </c>
      <c r="B160" s="401">
        <v>159108</v>
      </c>
      <c r="C160" s="322" t="s">
        <v>5251</v>
      </c>
      <c r="D160" s="402" t="s">
        <v>2068</v>
      </c>
      <c r="E160" s="402" t="s">
        <v>7</v>
      </c>
      <c r="F160" s="113">
        <v>0.67</v>
      </c>
      <c r="G160" s="113">
        <f>ROUND(F160*Курс_EUR,2)</f>
        <v>73.7</v>
      </c>
      <c r="H160" s="169"/>
      <c r="I160" s="168">
        <f>F160*(1-Скидка_ROXELPRO)</f>
        <v>0.67</v>
      </c>
      <c r="J160" s="168">
        <f t="shared" si="45"/>
        <v>0</v>
      </c>
      <c r="K160" s="168">
        <f>G160*(1-Скидка_ROXELPRO)</f>
        <v>73.7</v>
      </c>
      <c r="L160" s="168">
        <f t="shared" si="46"/>
        <v>0</v>
      </c>
      <c r="N160" s="83" t="s">
        <v>5248</v>
      </c>
    </row>
    <row r="161" spans="1:14">
      <c r="A161" s="202">
        <v>0</v>
      </c>
      <c r="B161" s="401">
        <v>159109</v>
      </c>
      <c r="C161" s="322" t="s">
        <v>5252</v>
      </c>
      <c r="D161" s="402" t="s">
        <v>2068</v>
      </c>
      <c r="E161" s="402" t="s">
        <v>7</v>
      </c>
      <c r="F161" s="113">
        <v>0.67</v>
      </c>
      <c r="G161" s="113">
        <f>ROUND(F161*Курс_EUR,2)</f>
        <v>73.7</v>
      </c>
      <c r="H161" s="169"/>
      <c r="I161" s="168">
        <f>F161*(1-Скидка_ROXELPRO)</f>
        <v>0.67</v>
      </c>
      <c r="J161" s="168">
        <f t="shared" si="45"/>
        <v>0</v>
      </c>
      <c r="K161" s="168">
        <f>G161*(1-Скидка_ROXELPRO)</f>
        <v>73.7</v>
      </c>
      <c r="L161" s="168">
        <f t="shared" si="46"/>
        <v>0</v>
      </c>
      <c r="N161" s="83" t="s">
        <v>5248</v>
      </c>
    </row>
    <row r="162" spans="1:14">
      <c r="A162" s="202">
        <v>0</v>
      </c>
      <c r="B162" s="401">
        <v>159110</v>
      </c>
      <c r="C162" s="322" t="s">
        <v>5253</v>
      </c>
      <c r="D162" s="402" t="s">
        <v>2068</v>
      </c>
      <c r="E162" s="402" t="s">
        <v>7</v>
      </c>
      <c r="F162" s="113">
        <v>0.67</v>
      </c>
      <c r="G162" s="113">
        <f>ROUND(F162*Курс_EUR,2)</f>
        <v>73.7</v>
      </c>
      <c r="H162" s="169"/>
      <c r="I162" s="168">
        <f>F162*(1-Скидка_ROXELPRO)</f>
        <v>0.67</v>
      </c>
      <c r="J162" s="168">
        <f t="shared" si="45"/>
        <v>0</v>
      </c>
      <c r="K162" s="168">
        <f>G162*(1-Скидка_ROXELPRO)</f>
        <v>73.7</v>
      </c>
      <c r="L162" s="168">
        <f t="shared" si="46"/>
        <v>0</v>
      </c>
      <c r="N162" s="83" t="s">
        <v>5248</v>
      </c>
    </row>
    <row r="163" spans="1:14">
      <c r="A163" s="202">
        <v>0</v>
      </c>
      <c r="B163" s="401">
        <v>159111</v>
      </c>
      <c r="C163" s="322" t="s">
        <v>5254</v>
      </c>
      <c r="D163" s="402" t="s">
        <v>2068</v>
      </c>
      <c r="E163" s="402" t="s">
        <v>7</v>
      </c>
      <c r="F163" s="113">
        <v>0.67</v>
      </c>
      <c r="G163" s="113">
        <f>ROUND(F163*Курс_EUR,2)</f>
        <v>73.7</v>
      </c>
      <c r="H163" s="169"/>
      <c r="I163" s="168">
        <f>F163*(1-Скидка_ROXELPRO)</f>
        <v>0.67</v>
      </c>
      <c r="J163" s="168">
        <f t="shared" si="45"/>
        <v>0</v>
      </c>
      <c r="K163" s="168">
        <f>G163*(1-Скидка_ROXELPRO)</f>
        <v>73.7</v>
      </c>
      <c r="L163" s="168">
        <f t="shared" si="46"/>
        <v>0</v>
      </c>
      <c r="N163" s="83" t="s">
        <v>5248</v>
      </c>
    </row>
    <row r="164" spans="1:14">
      <c r="A164" s="119"/>
      <c r="B164" s="120"/>
      <c r="C164" s="3"/>
      <c r="D164" s="4"/>
      <c r="E164" s="4"/>
      <c r="F164" s="5"/>
      <c r="G164" s="5"/>
      <c r="H164" s="61"/>
      <c r="I164" s="62"/>
      <c r="J164" s="62"/>
      <c r="K164" s="62"/>
      <c r="L164" s="62"/>
    </row>
    <row r="165" spans="1:14">
      <c r="A165" s="119">
        <v>0</v>
      </c>
      <c r="B165" s="120">
        <v>159605</v>
      </c>
      <c r="C165" s="3" t="s">
        <v>4987</v>
      </c>
      <c r="D165" s="4" t="s">
        <v>2563</v>
      </c>
      <c r="E165" s="4" t="s">
        <v>7</v>
      </c>
      <c r="F165" s="5">
        <v>0.98</v>
      </c>
      <c r="G165" s="5">
        <f>ROUND(F165*Курс_EUR,2)</f>
        <v>107.8</v>
      </c>
      <c r="H165" s="61"/>
      <c r="I165" s="62">
        <f>F165*(1-Скидка_ROXELPRO)</f>
        <v>0.98</v>
      </c>
      <c r="J165" s="62">
        <f>I165*H165</f>
        <v>0</v>
      </c>
      <c r="K165" s="62">
        <f>G165*(1-Скидка_ROXELPRO)</f>
        <v>107.8</v>
      </c>
      <c r="L165" s="62">
        <f>H165*K165</f>
        <v>0</v>
      </c>
    </row>
    <row r="166" spans="1:14">
      <c r="A166" s="119">
        <v>0</v>
      </c>
      <c r="B166" s="120">
        <v>159608</v>
      </c>
      <c r="C166" s="3" t="s">
        <v>4988</v>
      </c>
      <c r="D166" s="4" t="s">
        <v>2563</v>
      </c>
      <c r="E166" s="4" t="s">
        <v>7</v>
      </c>
      <c r="F166" s="5">
        <v>0.98</v>
      </c>
      <c r="G166" s="5">
        <f>ROUND(F166*Курс_EUR,2)</f>
        <v>107.8</v>
      </c>
      <c r="H166" s="61"/>
      <c r="I166" s="62">
        <f>F166*(1-Скидка_ROXELPRO)</f>
        <v>0.98</v>
      </c>
      <c r="J166" s="62">
        <f>I166*H166</f>
        <v>0</v>
      </c>
      <c r="K166" s="62">
        <f>G166*(1-Скидка_ROXELPRO)</f>
        <v>107.8</v>
      </c>
      <c r="L166" s="62">
        <f>H166*K166</f>
        <v>0</v>
      </c>
    </row>
    <row r="167" spans="1:14">
      <c r="A167" s="119">
        <v>0</v>
      </c>
      <c r="B167" s="120">
        <v>159611</v>
      </c>
      <c r="C167" s="3" t="s">
        <v>4989</v>
      </c>
      <c r="D167" s="4" t="s">
        <v>2563</v>
      </c>
      <c r="E167" s="4" t="s">
        <v>7</v>
      </c>
      <c r="F167" s="5">
        <v>0.98</v>
      </c>
      <c r="G167" s="5">
        <f>ROUND(F167*Курс_EUR,2)</f>
        <v>107.8</v>
      </c>
      <c r="H167" s="61"/>
      <c r="I167" s="62">
        <f>F167*(1-Скидка_ROXELPRO)</f>
        <v>0.98</v>
      </c>
      <c r="J167" s="62">
        <f>I167*H167</f>
        <v>0</v>
      </c>
      <c r="K167" s="62">
        <f>G167*(1-Скидка_ROXELPRO)</f>
        <v>107.8</v>
      </c>
      <c r="L167" s="62">
        <f>H167*K167</f>
        <v>0</v>
      </c>
    </row>
    <row r="168" spans="1:14">
      <c r="A168" s="119">
        <v>0</v>
      </c>
      <c r="B168" s="120">
        <v>159616</v>
      </c>
      <c r="C168" s="3" t="s">
        <v>4990</v>
      </c>
      <c r="D168" s="4" t="s">
        <v>2563</v>
      </c>
      <c r="E168" s="4" t="s">
        <v>7</v>
      </c>
      <c r="F168" s="5">
        <v>0.98</v>
      </c>
      <c r="G168" s="5">
        <f>ROUND(F168*Курс_EUR,2)</f>
        <v>107.8</v>
      </c>
      <c r="H168" s="61"/>
      <c r="I168" s="62">
        <f>F168*(1-Скидка_ROXELPRO)</f>
        <v>0.98</v>
      </c>
      <c r="J168" s="62">
        <f>I168*H168</f>
        <v>0</v>
      </c>
      <c r="K168" s="62">
        <f>G168*(1-Скидка_ROXELPRO)</f>
        <v>107.8</v>
      </c>
      <c r="L168" s="62">
        <f>H168*K168</f>
        <v>0</v>
      </c>
    </row>
    <row r="169" spans="1:14">
      <c r="A169" s="119">
        <v>0</v>
      </c>
      <c r="B169" s="120">
        <v>159618</v>
      </c>
      <c r="C169" s="3" t="s">
        <v>4991</v>
      </c>
      <c r="D169" s="4" t="s">
        <v>2563</v>
      </c>
      <c r="E169" s="4" t="s">
        <v>7</v>
      </c>
      <c r="F169" s="5">
        <v>0.98</v>
      </c>
      <c r="G169" s="5">
        <f>ROUND(F169*Курс_EUR,2)</f>
        <v>107.8</v>
      </c>
      <c r="H169" s="61"/>
      <c r="I169" s="62">
        <f>F169*(1-Скидка_ROXELPRO)</f>
        <v>0.98</v>
      </c>
      <c r="J169" s="62">
        <f>I169*H169</f>
        <v>0</v>
      </c>
      <c r="K169" s="62">
        <f>G169*(1-Скидка_ROXELPRO)</f>
        <v>107.8</v>
      </c>
      <c r="L169" s="62">
        <f>H169*K169</f>
        <v>0</v>
      </c>
    </row>
    <row r="170" spans="1:14">
      <c r="A170" s="119"/>
      <c r="B170" s="120"/>
      <c r="C170" s="3"/>
      <c r="D170" s="4"/>
      <c r="E170" s="4"/>
      <c r="F170" s="5"/>
      <c r="G170" s="5"/>
      <c r="H170" s="61"/>
      <c r="I170" s="62"/>
      <c r="J170" s="62"/>
      <c r="K170" s="62"/>
      <c r="L170" s="62"/>
    </row>
    <row r="171" spans="1:14" ht="16.5" thickBot="1">
      <c r="A171" s="119"/>
      <c r="B171" s="340" t="s">
        <v>4088</v>
      </c>
      <c r="C171" s="340"/>
      <c r="D171" s="340"/>
      <c r="E171" s="340"/>
      <c r="F171" s="341"/>
      <c r="G171" s="298"/>
      <c r="H171" s="61"/>
      <c r="I171" s="62"/>
      <c r="J171" s="62"/>
      <c r="K171" s="62"/>
      <c r="L171" s="62"/>
    </row>
    <row r="172" spans="1:14" ht="12.75" thickBot="1">
      <c r="A172" s="119"/>
      <c r="B172" s="337" t="s">
        <v>4992</v>
      </c>
      <c r="C172" s="338"/>
      <c r="D172" s="338"/>
      <c r="E172" s="338"/>
      <c r="F172" s="339"/>
      <c r="G172" s="297"/>
      <c r="H172" s="61"/>
      <c r="I172" s="62"/>
      <c r="J172" s="62"/>
      <c r="K172" s="62"/>
      <c r="L172" s="62"/>
    </row>
    <row r="173" spans="1:14">
      <c r="A173" s="119">
        <v>0</v>
      </c>
      <c r="B173" s="170">
        <v>192111</v>
      </c>
      <c r="C173" s="170" t="s">
        <v>4993</v>
      </c>
      <c r="D173" s="6" t="s">
        <v>7</v>
      </c>
      <c r="E173" s="6" t="s">
        <v>7</v>
      </c>
      <c r="F173" s="7">
        <v>106.32</v>
      </c>
      <c r="G173" s="5">
        <f>ROUND(F173*Курс_EUR,2)</f>
        <v>11695.2</v>
      </c>
      <c r="H173" s="61"/>
      <c r="I173" s="62">
        <f>F173*(1-Скидка_ROXELPRO)</f>
        <v>106.32</v>
      </c>
      <c r="J173" s="62">
        <f>I173*H173</f>
        <v>0</v>
      </c>
      <c r="K173" s="62">
        <f>G173*(1-Скидка_ROXELPRO)</f>
        <v>11695.2</v>
      </c>
      <c r="L173" s="62">
        <f>H173*K173</f>
        <v>0</v>
      </c>
    </row>
    <row r="174" spans="1:14">
      <c r="A174" s="119">
        <v>0</v>
      </c>
      <c r="B174" s="170">
        <v>192191</v>
      </c>
      <c r="C174" s="170" t="s">
        <v>4994</v>
      </c>
      <c r="D174" s="6" t="s">
        <v>7</v>
      </c>
      <c r="E174" s="6" t="s">
        <v>7</v>
      </c>
      <c r="F174" s="7">
        <v>49.63</v>
      </c>
      <c r="G174" s="5">
        <f>ROUND(F174*Курс_EUR,2)</f>
        <v>5459.3</v>
      </c>
      <c r="H174" s="61"/>
      <c r="I174" s="62">
        <f>F174*(1-Скидка_ROXELPRO)</f>
        <v>49.63</v>
      </c>
      <c r="J174" s="62">
        <f>I174*H174</f>
        <v>0</v>
      </c>
      <c r="K174" s="62">
        <f>G174*(1-Скидка_ROXELPRO)</f>
        <v>5459.3</v>
      </c>
      <c r="L174" s="62">
        <f>H174*K174</f>
        <v>0</v>
      </c>
    </row>
    <row r="175" spans="1:14" ht="12.75" thickBot="1">
      <c r="A175" s="119"/>
      <c r="B175" s="170"/>
      <c r="C175" s="170"/>
      <c r="D175" s="6"/>
      <c r="E175" s="6"/>
      <c r="F175" s="7"/>
      <c r="G175" s="7"/>
      <c r="H175" s="61"/>
      <c r="I175" s="62"/>
      <c r="J175" s="62"/>
      <c r="K175" s="62"/>
      <c r="L175" s="62"/>
    </row>
    <row r="176" spans="1:14" ht="12.75" thickBot="1">
      <c r="A176" s="119"/>
      <c r="B176" s="337" t="s">
        <v>4995</v>
      </c>
      <c r="C176" s="338"/>
      <c r="D176" s="338"/>
      <c r="E176" s="338"/>
      <c r="F176" s="339"/>
      <c r="G176" s="297"/>
      <c r="H176" s="61"/>
      <c r="I176" s="62"/>
      <c r="J176" s="62"/>
      <c r="K176" s="62"/>
      <c r="L176" s="62"/>
    </row>
    <row r="177" spans="1:12">
      <c r="A177" s="119">
        <v>0</v>
      </c>
      <c r="B177" s="170">
        <v>192311</v>
      </c>
      <c r="C177" s="170" t="s">
        <v>4996</v>
      </c>
      <c r="D177" s="6" t="s">
        <v>7</v>
      </c>
      <c r="E177" s="6" t="s">
        <v>7</v>
      </c>
      <c r="F177" s="7">
        <v>90</v>
      </c>
      <c r="G177" s="5">
        <f>ROUND(F177*Курс_EUR,2)</f>
        <v>9900</v>
      </c>
      <c r="H177" s="61"/>
      <c r="I177" s="62">
        <f>F177*(1-Скидка_ROXELPRO)</f>
        <v>90</v>
      </c>
      <c r="J177" s="62">
        <f>I177*H177</f>
        <v>0</v>
      </c>
      <c r="K177" s="62">
        <f>G177*(1-Скидка_ROXELPRO)</f>
        <v>9900</v>
      </c>
      <c r="L177" s="62">
        <f>H177*K177</f>
        <v>0</v>
      </c>
    </row>
    <row r="178" spans="1:12">
      <c r="A178" s="119">
        <v>0</v>
      </c>
      <c r="B178" s="170">
        <v>192391</v>
      </c>
      <c r="C178" s="170" t="s">
        <v>4997</v>
      </c>
      <c r="D178" s="6" t="s">
        <v>7</v>
      </c>
      <c r="E178" s="6" t="s">
        <v>7</v>
      </c>
      <c r="F178" s="7">
        <v>63.52</v>
      </c>
      <c r="G178" s="5">
        <f>ROUND(F178*Курс_EUR,2)</f>
        <v>6987.2</v>
      </c>
      <c r="H178" s="61"/>
      <c r="I178" s="62">
        <f>F178*(1-Скидка_ROXELPRO)</f>
        <v>63.52</v>
      </c>
      <c r="J178" s="62">
        <f>I178*H178</f>
        <v>0</v>
      </c>
      <c r="K178" s="62">
        <f>G178*(1-Скидка_ROXELPRO)</f>
        <v>6987.2</v>
      </c>
      <c r="L178" s="62">
        <f>H178*K178</f>
        <v>0</v>
      </c>
    </row>
    <row r="179" spans="1:12" ht="12.75" thickBot="1">
      <c r="A179" s="119"/>
      <c r="B179" s="170"/>
      <c r="C179" s="170"/>
      <c r="D179" s="6"/>
      <c r="E179" s="6"/>
      <c r="F179" s="7"/>
      <c r="G179" s="7"/>
      <c r="H179" s="61"/>
      <c r="I179" s="62"/>
      <c r="J179" s="62"/>
      <c r="K179" s="62"/>
      <c r="L179" s="62"/>
    </row>
    <row r="180" spans="1:12" ht="12.75" thickBot="1">
      <c r="A180" s="119"/>
      <c r="B180" s="337" t="s">
        <v>4998</v>
      </c>
      <c r="C180" s="338"/>
      <c r="D180" s="338"/>
      <c r="E180" s="338"/>
      <c r="F180" s="339"/>
      <c r="G180" s="297"/>
      <c r="H180" s="61"/>
      <c r="I180" s="62"/>
      <c r="J180" s="62"/>
      <c r="K180" s="62"/>
      <c r="L180" s="62"/>
    </row>
    <row r="181" spans="1:12">
      <c r="A181" s="119">
        <v>0</v>
      </c>
      <c r="B181" s="170">
        <v>192512</v>
      </c>
      <c r="C181" s="170" t="s">
        <v>4999</v>
      </c>
      <c r="D181" s="6" t="s">
        <v>7</v>
      </c>
      <c r="E181" s="6" t="s">
        <v>7</v>
      </c>
      <c r="F181" s="7">
        <v>173.11</v>
      </c>
      <c r="G181" s="5">
        <f>ROUND(F181*Курс_EUR,2)</f>
        <v>19042.099999999999</v>
      </c>
      <c r="H181" s="61"/>
      <c r="I181" s="62">
        <f>F181*(1-Скидка_ROXELPRO)</f>
        <v>173.11</v>
      </c>
      <c r="J181" s="62">
        <f>I181*H181</f>
        <v>0</v>
      </c>
      <c r="K181" s="62">
        <f>G181*(1-Скидка_ROXELPRO)</f>
        <v>19042.099999999999</v>
      </c>
      <c r="L181" s="62">
        <f>H181*K181</f>
        <v>0</v>
      </c>
    </row>
    <row r="182" spans="1:12">
      <c r="A182" s="119">
        <v>0</v>
      </c>
      <c r="B182" s="170">
        <v>192513</v>
      </c>
      <c r="C182" s="170" t="s">
        <v>5000</v>
      </c>
      <c r="D182" s="6" t="s">
        <v>7</v>
      </c>
      <c r="E182" s="6" t="s">
        <v>7</v>
      </c>
      <c r="F182" s="7">
        <v>204.26</v>
      </c>
      <c r="G182" s="5">
        <f>ROUND(F182*Курс_EUR,2)</f>
        <v>22468.6</v>
      </c>
      <c r="H182" s="61"/>
      <c r="I182" s="62">
        <f>F182*(1-Скидка_ROXELPRO)</f>
        <v>204.26</v>
      </c>
      <c r="J182" s="62">
        <f>I182*H182</f>
        <v>0</v>
      </c>
      <c r="K182" s="62">
        <f>G182*(1-Скидка_ROXELPRO)</f>
        <v>22468.6</v>
      </c>
      <c r="L182" s="62">
        <f>H182*K182</f>
        <v>0</v>
      </c>
    </row>
    <row r="183" spans="1:12">
      <c r="A183" s="119">
        <v>0</v>
      </c>
      <c r="B183" s="170">
        <v>192592</v>
      </c>
      <c r="C183" s="170" t="s">
        <v>5001</v>
      </c>
      <c r="D183" s="6" t="s">
        <v>7</v>
      </c>
      <c r="E183" s="6" t="s">
        <v>7</v>
      </c>
      <c r="F183" s="7">
        <v>57.67</v>
      </c>
      <c r="G183" s="5">
        <f>ROUND(F183*Курс_EUR,2)</f>
        <v>6343.7</v>
      </c>
      <c r="H183" s="61"/>
      <c r="I183" s="62">
        <f>F183*(1-Скидка_ROXELPRO)</f>
        <v>57.67</v>
      </c>
      <c r="J183" s="62">
        <f>I183*H183</f>
        <v>0</v>
      </c>
      <c r="K183" s="62">
        <f>G183*(1-Скидка_ROXELPRO)</f>
        <v>6343.7</v>
      </c>
      <c r="L183" s="62">
        <f>H183*K183</f>
        <v>0</v>
      </c>
    </row>
    <row r="184" spans="1:12">
      <c r="A184" s="119">
        <v>0</v>
      </c>
      <c r="B184" s="170">
        <v>192593</v>
      </c>
      <c r="C184" s="170" t="s">
        <v>5002</v>
      </c>
      <c r="D184" s="6" t="s">
        <v>7</v>
      </c>
      <c r="E184" s="6" t="s">
        <v>7</v>
      </c>
      <c r="F184" s="7">
        <v>57.67</v>
      </c>
      <c r="G184" s="5">
        <f>ROUND(F184*Курс_EUR,2)</f>
        <v>6343.7</v>
      </c>
      <c r="H184" s="61"/>
      <c r="I184" s="62">
        <f>F184*(1-Скидка_ROXELPRO)</f>
        <v>57.67</v>
      </c>
      <c r="J184" s="62">
        <f>I184*H184</f>
        <v>0</v>
      </c>
      <c r="K184" s="62">
        <f>G184*(1-Скидка_ROXELPRO)</f>
        <v>6343.7</v>
      </c>
      <c r="L184" s="62">
        <f>H184*K184</f>
        <v>0</v>
      </c>
    </row>
    <row r="185" spans="1:12" ht="12.75" thickBot="1">
      <c r="A185" s="119"/>
      <c r="B185" s="170"/>
      <c r="C185" s="170"/>
      <c r="D185" s="6"/>
      <c r="E185" s="6"/>
      <c r="F185" s="7"/>
      <c r="G185" s="7"/>
      <c r="H185" s="61"/>
      <c r="I185" s="62"/>
      <c r="J185" s="62"/>
      <c r="K185" s="62"/>
      <c r="L185" s="62"/>
    </row>
    <row r="186" spans="1:12" ht="12.75" thickBot="1">
      <c r="A186" s="119"/>
      <c r="B186" s="337" t="s">
        <v>4109</v>
      </c>
      <c r="C186" s="338"/>
      <c r="D186" s="338"/>
      <c r="E186" s="338"/>
      <c r="F186" s="339"/>
      <c r="G186" s="297"/>
      <c r="H186" s="61"/>
      <c r="I186" s="62"/>
      <c r="J186" s="62"/>
      <c r="K186" s="62"/>
      <c r="L186" s="62"/>
    </row>
    <row r="187" spans="1:12">
      <c r="A187" s="119">
        <v>0</v>
      </c>
      <c r="B187" s="170">
        <v>195617</v>
      </c>
      <c r="C187" s="170" t="s">
        <v>5003</v>
      </c>
      <c r="D187" s="6" t="s">
        <v>7</v>
      </c>
      <c r="E187" s="6" t="s">
        <v>7</v>
      </c>
      <c r="F187" s="7">
        <v>39</v>
      </c>
      <c r="G187" s="5">
        <f>ROUND(F187*Курс_EUR,2)</f>
        <v>4290</v>
      </c>
      <c r="H187" s="61"/>
      <c r="I187" s="62">
        <f>F187*(1-Скидка_ROXELPRO)</f>
        <v>39</v>
      </c>
      <c r="J187" s="62">
        <f>I187*H187</f>
        <v>0</v>
      </c>
      <c r="K187" s="62">
        <f>G187*(1-Скидка_ROXELPRO)</f>
        <v>4290</v>
      </c>
      <c r="L187" s="62">
        <f>H187*K187</f>
        <v>0</v>
      </c>
    </row>
    <row r="188" spans="1:12">
      <c r="A188" s="119">
        <v>0</v>
      </c>
      <c r="B188" s="170">
        <v>195626</v>
      </c>
      <c r="C188" s="170" t="s">
        <v>4110</v>
      </c>
      <c r="D188" s="6" t="s">
        <v>7</v>
      </c>
      <c r="E188" s="6" t="s">
        <v>7</v>
      </c>
      <c r="F188" s="7">
        <v>38.1</v>
      </c>
      <c r="G188" s="5">
        <f t="shared" ref="G188:G200" si="47">ROUND(F188*Курс_EUR,2)</f>
        <v>4191</v>
      </c>
      <c r="H188" s="61"/>
      <c r="I188" s="62">
        <f t="shared" ref="I188:I200" si="48">F188*(1-Скидка_ROXELPRO)</f>
        <v>38.1</v>
      </c>
      <c r="J188" s="62">
        <f t="shared" ref="J188:J200" si="49">I188*H188</f>
        <v>0</v>
      </c>
      <c r="K188" s="62">
        <f t="shared" ref="K188:K200" si="50">G188*(1-Скидка_ROXELPRO)</f>
        <v>4191</v>
      </c>
      <c r="L188" s="62">
        <f t="shared" ref="L188:L200" si="51">H188*K188</f>
        <v>0</v>
      </c>
    </row>
    <row r="189" spans="1:12">
      <c r="A189" s="119">
        <v>0</v>
      </c>
      <c r="B189" s="170">
        <v>195627</v>
      </c>
      <c r="C189" s="170" t="s">
        <v>4111</v>
      </c>
      <c r="D189" s="6" t="s">
        <v>7</v>
      </c>
      <c r="E189" s="6" t="s">
        <v>7</v>
      </c>
      <c r="F189" s="7">
        <v>33.24</v>
      </c>
      <c r="G189" s="5">
        <f t="shared" si="47"/>
        <v>3656.4</v>
      </c>
      <c r="H189" s="61"/>
      <c r="I189" s="62">
        <f t="shared" si="48"/>
        <v>33.24</v>
      </c>
      <c r="J189" s="62">
        <f t="shared" si="49"/>
        <v>0</v>
      </c>
      <c r="K189" s="62">
        <f t="shared" si="50"/>
        <v>3656.4</v>
      </c>
      <c r="L189" s="62">
        <f t="shared" si="51"/>
        <v>0</v>
      </c>
    </row>
    <row r="190" spans="1:12">
      <c r="A190" s="119">
        <v>0</v>
      </c>
      <c r="B190" s="170">
        <v>195628</v>
      </c>
      <c r="C190" s="170" t="s">
        <v>4112</v>
      </c>
      <c r="D190" s="6" t="s">
        <v>7</v>
      </c>
      <c r="E190" s="6" t="s">
        <v>7</v>
      </c>
      <c r="F190" s="7">
        <v>38.1</v>
      </c>
      <c r="G190" s="5">
        <f t="shared" si="47"/>
        <v>4191</v>
      </c>
      <c r="H190" s="61"/>
      <c r="I190" s="62">
        <f t="shared" si="48"/>
        <v>38.1</v>
      </c>
      <c r="J190" s="62">
        <f t="shared" si="49"/>
        <v>0</v>
      </c>
      <c r="K190" s="62">
        <f t="shared" si="50"/>
        <v>4191</v>
      </c>
      <c r="L190" s="62">
        <f t="shared" si="51"/>
        <v>0</v>
      </c>
    </row>
    <row r="191" spans="1:12">
      <c r="A191" s="119">
        <v>0</v>
      </c>
      <c r="B191" s="170">
        <v>195636</v>
      </c>
      <c r="C191" s="170" t="s">
        <v>4588</v>
      </c>
      <c r="D191" s="6" t="s">
        <v>7</v>
      </c>
      <c r="E191" s="6" t="s">
        <v>7</v>
      </c>
      <c r="F191" s="7">
        <v>42.46</v>
      </c>
      <c r="G191" s="5">
        <f t="shared" si="47"/>
        <v>4670.6000000000004</v>
      </c>
      <c r="H191" s="61"/>
      <c r="I191" s="62">
        <f t="shared" si="48"/>
        <v>42.46</v>
      </c>
      <c r="J191" s="62">
        <f t="shared" si="49"/>
        <v>0</v>
      </c>
      <c r="K191" s="62">
        <f t="shared" si="50"/>
        <v>4670.6000000000004</v>
      </c>
      <c r="L191" s="62">
        <f t="shared" si="51"/>
        <v>0</v>
      </c>
    </row>
    <row r="192" spans="1:12">
      <c r="A192" s="119">
        <v>0</v>
      </c>
      <c r="B192" s="170">
        <v>195637</v>
      </c>
      <c r="C192" s="170" t="s">
        <v>4589</v>
      </c>
      <c r="D192" s="6" t="s">
        <v>7</v>
      </c>
      <c r="E192" s="6" t="s">
        <v>7</v>
      </c>
      <c r="F192" s="7">
        <v>35.64</v>
      </c>
      <c r="G192" s="5">
        <f t="shared" si="47"/>
        <v>3920.4</v>
      </c>
      <c r="H192" s="61"/>
      <c r="I192" s="62">
        <f t="shared" si="48"/>
        <v>35.64</v>
      </c>
      <c r="J192" s="62">
        <f t="shared" si="49"/>
        <v>0</v>
      </c>
      <c r="K192" s="62">
        <f t="shared" si="50"/>
        <v>3920.4</v>
      </c>
      <c r="L192" s="62">
        <f t="shared" si="51"/>
        <v>0</v>
      </c>
    </row>
    <row r="193" spans="1:12">
      <c r="A193" s="119">
        <v>0</v>
      </c>
      <c r="B193" s="170">
        <v>195643</v>
      </c>
      <c r="C193" s="170" t="s">
        <v>4720</v>
      </c>
      <c r="D193" s="6" t="s">
        <v>7</v>
      </c>
      <c r="E193" s="6" t="s">
        <v>7</v>
      </c>
      <c r="F193" s="7">
        <v>23</v>
      </c>
      <c r="G193" s="5">
        <f>ROUND(F193*Курс_EUR,2)</f>
        <v>2530</v>
      </c>
      <c r="H193" s="61"/>
      <c r="I193" s="62">
        <f t="shared" si="48"/>
        <v>23</v>
      </c>
      <c r="J193" s="62">
        <f>I193*H193</f>
        <v>0</v>
      </c>
      <c r="K193" s="62">
        <f t="shared" si="50"/>
        <v>2530</v>
      </c>
      <c r="L193" s="62">
        <f>H193*K193</f>
        <v>0</v>
      </c>
    </row>
    <row r="194" spans="1:12">
      <c r="A194" s="119">
        <v>0</v>
      </c>
      <c r="B194" s="170">
        <v>195644</v>
      </c>
      <c r="C194" s="170" t="s">
        <v>4582</v>
      </c>
      <c r="D194" s="6" t="s">
        <v>7</v>
      </c>
      <c r="E194" s="6" t="s">
        <v>7</v>
      </c>
      <c r="F194" s="7">
        <v>23</v>
      </c>
      <c r="G194" s="5">
        <f t="shared" si="47"/>
        <v>2530</v>
      </c>
      <c r="H194" s="61"/>
      <c r="I194" s="62">
        <f t="shared" si="48"/>
        <v>23</v>
      </c>
      <c r="J194" s="62">
        <f t="shared" si="49"/>
        <v>0</v>
      </c>
      <c r="K194" s="62">
        <f t="shared" si="50"/>
        <v>2530</v>
      </c>
      <c r="L194" s="62">
        <f t="shared" si="51"/>
        <v>0</v>
      </c>
    </row>
    <row r="195" spans="1:12">
      <c r="A195" s="119">
        <v>0</v>
      </c>
      <c r="B195" s="170">
        <v>195646</v>
      </c>
      <c r="C195" s="170" t="s">
        <v>4113</v>
      </c>
      <c r="D195" s="6" t="s">
        <v>7</v>
      </c>
      <c r="E195" s="6" t="s">
        <v>7</v>
      </c>
      <c r="F195" s="7">
        <v>30.42</v>
      </c>
      <c r="G195" s="5">
        <f t="shared" si="47"/>
        <v>3346.2</v>
      </c>
      <c r="H195" s="61"/>
      <c r="I195" s="62">
        <f t="shared" si="48"/>
        <v>30.42</v>
      </c>
      <c r="J195" s="62">
        <f t="shared" si="49"/>
        <v>0</v>
      </c>
      <c r="K195" s="62">
        <f t="shared" si="50"/>
        <v>3346.2</v>
      </c>
      <c r="L195" s="62">
        <f t="shared" si="51"/>
        <v>0</v>
      </c>
    </row>
    <row r="196" spans="1:12">
      <c r="A196" s="119">
        <v>0</v>
      </c>
      <c r="B196" s="170">
        <v>195647</v>
      </c>
      <c r="C196" s="170" t="s">
        <v>4114</v>
      </c>
      <c r="D196" s="6" t="s">
        <v>7</v>
      </c>
      <c r="E196" s="6" t="s">
        <v>7</v>
      </c>
      <c r="F196" s="7">
        <v>25.23</v>
      </c>
      <c r="G196" s="5">
        <f t="shared" si="47"/>
        <v>2775.3</v>
      </c>
      <c r="H196" s="61"/>
      <c r="I196" s="62">
        <f t="shared" si="48"/>
        <v>25.23</v>
      </c>
      <c r="J196" s="62">
        <f t="shared" si="49"/>
        <v>0</v>
      </c>
      <c r="K196" s="62">
        <f t="shared" si="50"/>
        <v>2775.3</v>
      </c>
      <c r="L196" s="62">
        <f t="shared" si="51"/>
        <v>0</v>
      </c>
    </row>
    <row r="197" spans="1:12">
      <c r="A197" s="119">
        <v>0</v>
      </c>
      <c r="B197" s="170">
        <v>195648</v>
      </c>
      <c r="C197" s="170" t="s">
        <v>4115</v>
      </c>
      <c r="D197" s="6" t="s">
        <v>7</v>
      </c>
      <c r="E197" s="6" t="s">
        <v>7</v>
      </c>
      <c r="F197" s="7">
        <v>30.42</v>
      </c>
      <c r="G197" s="5">
        <f t="shared" si="47"/>
        <v>3346.2</v>
      </c>
      <c r="H197" s="61"/>
      <c r="I197" s="62">
        <f t="shared" si="48"/>
        <v>30.42</v>
      </c>
      <c r="J197" s="62">
        <f t="shared" si="49"/>
        <v>0</v>
      </c>
      <c r="K197" s="62">
        <f t="shared" si="50"/>
        <v>3346.2</v>
      </c>
      <c r="L197" s="62">
        <f t="shared" si="51"/>
        <v>0</v>
      </c>
    </row>
    <row r="198" spans="1:12">
      <c r="A198" s="119">
        <v>0</v>
      </c>
      <c r="B198" s="170">
        <v>195656</v>
      </c>
      <c r="C198" s="170" t="s">
        <v>5004</v>
      </c>
      <c r="D198" s="6" t="s">
        <v>7</v>
      </c>
      <c r="E198" s="6" t="s">
        <v>7</v>
      </c>
      <c r="F198" s="7">
        <v>35.67</v>
      </c>
      <c r="G198" s="5">
        <f t="shared" si="47"/>
        <v>3923.7</v>
      </c>
      <c r="H198" s="61"/>
      <c r="I198" s="62">
        <f t="shared" si="48"/>
        <v>35.67</v>
      </c>
      <c r="J198" s="62">
        <f t="shared" si="49"/>
        <v>0</v>
      </c>
      <c r="K198" s="62">
        <f t="shared" si="50"/>
        <v>3923.7</v>
      </c>
      <c r="L198" s="62">
        <f t="shared" si="51"/>
        <v>0</v>
      </c>
    </row>
    <row r="199" spans="1:12">
      <c r="A199" s="119">
        <v>0</v>
      </c>
      <c r="B199" s="170">
        <v>195657</v>
      </c>
      <c r="C199" s="170" t="s">
        <v>5005</v>
      </c>
      <c r="D199" s="6" t="s">
        <v>7</v>
      </c>
      <c r="E199" s="6" t="s">
        <v>7</v>
      </c>
      <c r="F199" s="7">
        <v>30.57</v>
      </c>
      <c r="G199" s="5">
        <f t="shared" si="47"/>
        <v>3362.7</v>
      </c>
      <c r="H199" s="61"/>
      <c r="I199" s="62">
        <f t="shared" si="48"/>
        <v>30.57</v>
      </c>
      <c r="J199" s="62">
        <f t="shared" si="49"/>
        <v>0</v>
      </c>
      <c r="K199" s="62">
        <f t="shared" si="50"/>
        <v>3362.7</v>
      </c>
      <c r="L199" s="62">
        <f t="shared" si="51"/>
        <v>0</v>
      </c>
    </row>
    <row r="200" spans="1:12">
      <c r="A200" s="119">
        <v>0</v>
      </c>
      <c r="B200" s="170">
        <v>195658</v>
      </c>
      <c r="C200" s="170" t="s">
        <v>5006</v>
      </c>
      <c r="D200" s="6" t="s">
        <v>7</v>
      </c>
      <c r="E200" s="6" t="s">
        <v>7</v>
      </c>
      <c r="F200" s="7">
        <v>35.67</v>
      </c>
      <c r="G200" s="5">
        <f t="shared" si="47"/>
        <v>3923.7</v>
      </c>
      <c r="H200" s="61"/>
      <c r="I200" s="62">
        <f t="shared" si="48"/>
        <v>35.67</v>
      </c>
      <c r="J200" s="62">
        <f t="shared" si="49"/>
        <v>0</v>
      </c>
      <c r="K200" s="62">
        <f t="shared" si="50"/>
        <v>3923.7</v>
      </c>
      <c r="L200" s="62">
        <f t="shared" si="51"/>
        <v>0</v>
      </c>
    </row>
    <row r="201" spans="1:12">
      <c r="A201" s="119"/>
      <c r="B201" s="170"/>
      <c r="C201" s="170"/>
      <c r="D201" s="6"/>
      <c r="E201" s="6"/>
      <c r="F201" s="7"/>
      <c r="G201" s="7"/>
      <c r="H201" s="61"/>
      <c r="I201" s="62"/>
      <c r="J201" s="62"/>
      <c r="K201" s="62"/>
      <c r="L201" s="62"/>
    </row>
    <row r="202" spans="1:12">
      <c r="A202" s="119">
        <v>0</v>
      </c>
      <c r="B202" s="170">
        <v>195682</v>
      </c>
      <c r="C202" s="170" t="s">
        <v>4583</v>
      </c>
      <c r="D202" s="6" t="s">
        <v>1551</v>
      </c>
      <c r="E202" s="6" t="s">
        <v>7</v>
      </c>
      <c r="F202" s="7">
        <v>7.05</v>
      </c>
      <c r="G202" s="5">
        <f t="shared" ref="G202:G207" si="52">ROUND(F202*Курс_EUR,2)</f>
        <v>775.5</v>
      </c>
      <c r="H202" s="61"/>
      <c r="I202" s="62">
        <f t="shared" ref="I202:I207" si="53">F202*(1-Скидка_ROXELPRO)</f>
        <v>7.05</v>
      </c>
      <c r="J202" s="62">
        <f t="shared" ref="J202:J207" si="54">I202*H202</f>
        <v>0</v>
      </c>
      <c r="K202" s="62">
        <f t="shared" ref="K202:K207" si="55">G202*(1-Скидка_ROXELPRO)</f>
        <v>775.5</v>
      </c>
      <c r="L202" s="62">
        <f t="shared" ref="L202:L207" si="56">H202*K202</f>
        <v>0</v>
      </c>
    </row>
    <row r="203" spans="1:12">
      <c r="A203" s="119">
        <v>0</v>
      </c>
      <c r="B203" s="170">
        <v>195683</v>
      </c>
      <c r="C203" s="170" t="s">
        <v>4584</v>
      </c>
      <c r="D203" s="6" t="s">
        <v>1551</v>
      </c>
      <c r="E203" s="6" t="s">
        <v>7</v>
      </c>
      <c r="F203" s="7">
        <v>7.35</v>
      </c>
      <c r="G203" s="5">
        <f t="shared" si="52"/>
        <v>808.5</v>
      </c>
      <c r="H203" s="61"/>
      <c r="I203" s="62">
        <f t="shared" si="53"/>
        <v>7.35</v>
      </c>
      <c r="J203" s="62">
        <f t="shared" si="54"/>
        <v>0</v>
      </c>
      <c r="K203" s="62">
        <f t="shared" si="55"/>
        <v>808.5</v>
      </c>
      <c r="L203" s="62">
        <f t="shared" si="56"/>
        <v>0</v>
      </c>
    </row>
    <row r="204" spans="1:12">
      <c r="A204" s="119">
        <v>0</v>
      </c>
      <c r="B204" s="170">
        <v>195686</v>
      </c>
      <c r="C204" s="170" t="s">
        <v>4116</v>
      </c>
      <c r="D204" s="6" t="s">
        <v>1551</v>
      </c>
      <c r="E204" s="6" t="s">
        <v>7</v>
      </c>
      <c r="F204" s="7">
        <v>7.05</v>
      </c>
      <c r="G204" s="5">
        <f t="shared" si="52"/>
        <v>775.5</v>
      </c>
      <c r="H204" s="61"/>
      <c r="I204" s="62">
        <f t="shared" si="53"/>
        <v>7.05</v>
      </c>
      <c r="J204" s="62">
        <f t="shared" si="54"/>
        <v>0</v>
      </c>
      <c r="K204" s="62">
        <f t="shared" si="55"/>
        <v>775.5</v>
      </c>
      <c r="L204" s="62">
        <f t="shared" si="56"/>
        <v>0</v>
      </c>
    </row>
    <row r="205" spans="1:12">
      <c r="A205" s="119">
        <v>0</v>
      </c>
      <c r="B205" s="170">
        <v>195687</v>
      </c>
      <c r="C205" s="170" t="s">
        <v>4117</v>
      </c>
      <c r="D205" s="6" t="s">
        <v>1551</v>
      </c>
      <c r="E205" s="6" t="s">
        <v>7</v>
      </c>
      <c r="F205" s="7">
        <v>7.35</v>
      </c>
      <c r="G205" s="5">
        <f t="shared" si="52"/>
        <v>808.5</v>
      </c>
      <c r="H205" s="61"/>
      <c r="I205" s="62">
        <f t="shared" si="53"/>
        <v>7.35</v>
      </c>
      <c r="J205" s="62">
        <f t="shared" si="54"/>
        <v>0</v>
      </c>
      <c r="K205" s="62">
        <f t="shared" si="55"/>
        <v>808.5</v>
      </c>
      <c r="L205" s="62">
        <f t="shared" si="56"/>
        <v>0</v>
      </c>
    </row>
    <row r="206" spans="1:12">
      <c r="A206" s="119">
        <v>0</v>
      </c>
      <c r="B206" s="170">
        <v>195688</v>
      </c>
      <c r="C206" s="170" t="s">
        <v>4123</v>
      </c>
      <c r="D206" s="6" t="s">
        <v>1551</v>
      </c>
      <c r="E206" s="6" t="s">
        <v>7</v>
      </c>
      <c r="F206" s="7">
        <v>7.08</v>
      </c>
      <c r="G206" s="5">
        <f t="shared" si="52"/>
        <v>778.8</v>
      </c>
      <c r="H206" s="61"/>
      <c r="I206" s="62">
        <f t="shared" si="53"/>
        <v>7.08</v>
      </c>
      <c r="J206" s="62">
        <f t="shared" si="54"/>
        <v>0</v>
      </c>
      <c r="K206" s="62">
        <f t="shared" si="55"/>
        <v>778.8</v>
      </c>
      <c r="L206" s="62">
        <f t="shared" si="56"/>
        <v>0</v>
      </c>
    </row>
    <row r="207" spans="1:12">
      <c r="A207" s="119">
        <v>0</v>
      </c>
      <c r="B207" s="170">
        <v>195689</v>
      </c>
      <c r="C207" s="170" t="s">
        <v>4124</v>
      </c>
      <c r="D207" s="6" t="s">
        <v>1551</v>
      </c>
      <c r="E207" s="6" t="s">
        <v>7</v>
      </c>
      <c r="F207" s="7">
        <v>7.35</v>
      </c>
      <c r="G207" s="5">
        <f t="shared" si="52"/>
        <v>808.5</v>
      </c>
      <c r="H207" s="61"/>
      <c r="I207" s="62">
        <f t="shared" si="53"/>
        <v>7.35</v>
      </c>
      <c r="J207" s="62">
        <f t="shared" si="54"/>
        <v>0</v>
      </c>
      <c r="K207" s="62">
        <f t="shared" si="55"/>
        <v>808.5</v>
      </c>
      <c r="L207" s="62">
        <f t="shared" si="56"/>
        <v>0</v>
      </c>
    </row>
    <row r="208" spans="1:12">
      <c r="A208" s="119"/>
      <c r="B208" s="170"/>
      <c r="C208" s="170"/>
      <c r="D208" s="6"/>
      <c r="E208" s="6"/>
      <c r="F208" s="7"/>
      <c r="G208" s="7"/>
      <c r="H208" s="61"/>
      <c r="I208" s="62"/>
      <c r="J208" s="62"/>
      <c r="K208" s="62"/>
      <c r="L208" s="62"/>
    </row>
    <row r="209" spans="1:12">
      <c r="A209" s="119">
        <v>0</v>
      </c>
      <c r="B209" s="170">
        <v>195693</v>
      </c>
      <c r="C209" s="170" t="s">
        <v>4585</v>
      </c>
      <c r="D209" s="6" t="s">
        <v>1551</v>
      </c>
      <c r="E209" s="6" t="s">
        <v>7</v>
      </c>
      <c r="F209" s="7">
        <v>4.49</v>
      </c>
      <c r="G209" s="5">
        <f>ROUND(F209*Курс_EUR,2)</f>
        <v>493.9</v>
      </c>
      <c r="H209" s="61"/>
      <c r="I209" s="62">
        <f>F209*(1-Скидка_ROXELPRO)</f>
        <v>4.49</v>
      </c>
      <c r="J209" s="62">
        <f>I209*H209</f>
        <v>0</v>
      </c>
      <c r="K209" s="62">
        <f>G209*(1-Скидка_ROXELPRO)</f>
        <v>493.9</v>
      </c>
      <c r="L209" s="62">
        <f>H209*K209</f>
        <v>0</v>
      </c>
    </row>
    <row r="210" spans="1:12">
      <c r="A210" s="119">
        <v>0</v>
      </c>
      <c r="B210" s="170">
        <v>195696</v>
      </c>
      <c r="C210" s="170" t="s">
        <v>4118</v>
      </c>
      <c r="D210" s="6" t="s">
        <v>1551</v>
      </c>
      <c r="E210" s="6" t="s">
        <v>7</v>
      </c>
      <c r="F210" s="7">
        <v>4.49</v>
      </c>
      <c r="G210" s="5">
        <f>ROUND(F210*Курс_EUR,2)</f>
        <v>493.9</v>
      </c>
      <c r="H210" s="61"/>
      <c r="I210" s="62">
        <f>F210*(1-Скидка_ROXELPRO)</f>
        <v>4.49</v>
      </c>
      <c r="J210" s="62">
        <f>I210*H210</f>
        <v>0</v>
      </c>
      <c r="K210" s="62">
        <f>G210*(1-Скидка_ROXELPRO)</f>
        <v>493.9</v>
      </c>
      <c r="L210" s="62">
        <f>H210*K210</f>
        <v>0</v>
      </c>
    </row>
    <row r="211" spans="1:12">
      <c r="A211" s="119">
        <v>0</v>
      </c>
      <c r="B211" s="170">
        <v>195698</v>
      </c>
      <c r="C211" s="170" t="s">
        <v>4119</v>
      </c>
      <c r="D211" s="6" t="s">
        <v>1551</v>
      </c>
      <c r="E211" s="6" t="s">
        <v>7</v>
      </c>
      <c r="F211" s="7">
        <v>4.49</v>
      </c>
      <c r="G211" s="5">
        <f>ROUND(F211*Курс_EUR,2)</f>
        <v>493.9</v>
      </c>
      <c r="H211" s="61"/>
      <c r="I211" s="62">
        <f>F211*(1-Скидка_ROXELPRO)</f>
        <v>4.49</v>
      </c>
      <c r="J211" s="62">
        <f>I211*H211</f>
        <v>0</v>
      </c>
      <c r="K211" s="62">
        <f>G211*(1-Скидка_ROXELPRO)</f>
        <v>493.9</v>
      </c>
      <c r="L211" s="62">
        <f>H211*K211</f>
        <v>0</v>
      </c>
    </row>
    <row r="212" spans="1:12" ht="12.75" thickBot="1">
      <c r="A212" s="119"/>
      <c r="B212" s="170"/>
      <c r="C212" s="170"/>
      <c r="D212" s="6"/>
      <c r="E212" s="6"/>
      <c r="F212" s="7"/>
      <c r="G212" s="7"/>
      <c r="H212" s="61"/>
      <c r="I212" s="62"/>
      <c r="J212" s="62"/>
      <c r="K212" s="62"/>
      <c r="L212" s="62"/>
    </row>
    <row r="213" spans="1:12" ht="12.75" thickBot="1">
      <c r="A213" s="119"/>
      <c r="B213" s="337" t="s">
        <v>1585</v>
      </c>
      <c r="C213" s="338"/>
      <c r="D213" s="338"/>
      <c r="E213" s="338"/>
      <c r="F213" s="339"/>
      <c r="G213" s="297"/>
      <c r="H213" s="61"/>
      <c r="I213" s="62"/>
      <c r="J213" s="62"/>
      <c r="K213" s="62"/>
      <c r="L213" s="62"/>
    </row>
    <row r="214" spans="1:12">
      <c r="A214" s="119">
        <v>0</v>
      </c>
      <c r="B214" s="170">
        <v>196610</v>
      </c>
      <c r="C214" s="170" t="s">
        <v>5007</v>
      </c>
      <c r="D214" s="6" t="s">
        <v>7</v>
      </c>
      <c r="E214" s="6" t="s">
        <v>7</v>
      </c>
      <c r="F214" s="7">
        <v>32.46</v>
      </c>
      <c r="G214" s="5">
        <f t="shared" ref="G214:G222" si="57">ROUND(F214*Курс_EUR,2)</f>
        <v>3570.6</v>
      </c>
      <c r="H214" s="61"/>
      <c r="I214" s="62">
        <f t="shared" ref="I214:I224" si="58">F214*(1-Скидка_ROXELPRO)</f>
        <v>32.46</v>
      </c>
      <c r="J214" s="62">
        <f t="shared" ref="J214:J222" si="59">I214*H214</f>
        <v>0</v>
      </c>
      <c r="K214" s="62">
        <f t="shared" ref="K214:K224" si="60">G214*(1-Скидка_ROXELPRO)</f>
        <v>3570.6</v>
      </c>
      <c r="L214" s="62">
        <f t="shared" ref="L214:L222" si="61">H214*K214</f>
        <v>0</v>
      </c>
    </row>
    <row r="215" spans="1:12">
      <c r="A215" s="119">
        <v>0</v>
      </c>
      <c r="B215" s="170">
        <v>196612</v>
      </c>
      <c r="C215" s="170" t="s">
        <v>4120</v>
      </c>
      <c r="D215" s="6" t="s">
        <v>7</v>
      </c>
      <c r="E215" s="6" t="s">
        <v>7</v>
      </c>
      <c r="F215" s="7">
        <v>32.46</v>
      </c>
      <c r="G215" s="5">
        <f t="shared" si="57"/>
        <v>3570.6</v>
      </c>
      <c r="H215" s="61"/>
      <c r="I215" s="62">
        <f t="shared" si="58"/>
        <v>32.46</v>
      </c>
      <c r="J215" s="62">
        <f t="shared" si="59"/>
        <v>0</v>
      </c>
      <c r="K215" s="62">
        <f t="shared" si="60"/>
        <v>3570.6</v>
      </c>
      <c r="L215" s="62">
        <f t="shared" si="61"/>
        <v>0</v>
      </c>
    </row>
    <row r="216" spans="1:12">
      <c r="A216" s="119">
        <v>0</v>
      </c>
      <c r="B216" s="170">
        <v>196620</v>
      </c>
      <c r="C216" s="170" t="s">
        <v>5008</v>
      </c>
      <c r="D216" s="6" t="s">
        <v>7</v>
      </c>
      <c r="E216" s="6" t="s">
        <v>7</v>
      </c>
      <c r="F216" s="7">
        <v>33</v>
      </c>
      <c r="G216" s="5">
        <f t="shared" si="57"/>
        <v>3630</v>
      </c>
      <c r="H216" s="61"/>
      <c r="I216" s="62">
        <f t="shared" si="58"/>
        <v>33</v>
      </c>
      <c r="J216" s="62">
        <f t="shared" si="59"/>
        <v>0</v>
      </c>
      <c r="K216" s="62">
        <f t="shared" si="60"/>
        <v>3630</v>
      </c>
      <c r="L216" s="62">
        <f t="shared" si="61"/>
        <v>0</v>
      </c>
    </row>
    <row r="217" spans="1:12">
      <c r="A217" s="119">
        <v>0</v>
      </c>
      <c r="B217" s="170">
        <v>196622</v>
      </c>
      <c r="C217" s="170" t="s">
        <v>4121</v>
      </c>
      <c r="D217" s="6" t="s">
        <v>7</v>
      </c>
      <c r="E217" s="6" t="s">
        <v>7</v>
      </c>
      <c r="F217" s="7">
        <v>33</v>
      </c>
      <c r="G217" s="5">
        <f t="shared" si="57"/>
        <v>3630</v>
      </c>
      <c r="H217" s="61"/>
      <c r="I217" s="62">
        <f t="shared" si="58"/>
        <v>33</v>
      </c>
      <c r="J217" s="62">
        <f t="shared" si="59"/>
        <v>0</v>
      </c>
      <c r="K217" s="62">
        <f t="shared" si="60"/>
        <v>3630</v>
      </c>
      <c r="L217" s="62">
        <f t="shared" si="61"/>
        <v>0</v>
      </c>
    </row>
    <row r="218" spans="1:12">
      <c r="A218" s="119">
        <v>0</v>
      </c>
      <c r="B218" s="170">
        <v>196628</v>
      </c>
      <c r="C218" s="170" t="s">
        <v>4122</v>
      </c>
      <c r="D218" s="6" t="s">
        <v>7</v>
      </c>
      <c r="E218" s="6" t="s">
        <v>7</v>
      </c>
      <c r="F218" s="7">
        <v>60.55</v>
      </c>
      <c r="G218" s="5">
        <f t="shared" si="57"/>
        <v>6660.5</v>
      </c>
      <c r="H218" s="61"/>
      <c r="I218" s="62">
        <f t="shared" si="58"/>
        <v>60.55</v>
      </c>
      <c r="J218" s="62">
        <f t="shared" si="59"/>
        <v>0</v>
      </c>
      <c r="K218" s="62">
        <f t="shared" si="60"/>
        <v>6660.5</v>
      </c>
      <c r="L218" s="62">
        <f t="shared" si="61"/>
        <v>0</v>
      </c>
    </row>
    <row r="219" spans="1:12">
      <c r="A219" s="119">
        <v>0</v>
      </c>
      <c r="B219" s="170">
        <v>196650</v>
      </c>
      <c r="C219" s="170" t="s">
        <v>5009</v>
      </c>
      <c r="D219" s="6" t="s">
        <v>7</v>
      </c>
      <c r="E219" s="6" t="s">
        <v>7</v>
      </c>
      <c r="F219" s="7">
        <v>57.19</v>
      </c>
      <c r="G219" s="5">
        <f t="shared" si="57"/>
        <v>6290.9</v>
      </c>
      <c r="H219" s="61"/>
      <c r="I219" s="62">
        <f t="shared" si="58"/>
        <v>57.19</v>
      </c>
      <c r="J219" s="62">
        <f t="shared" si="59"/>
        <v>0</v>
      </c>
      <c r="K219" s="62">
        <f t="shared" si="60"/>
        <v>6290.9</v>
      </c>
      <c r="L219" s="62">
        <f t="shared" si="61"/>
        <v>0</v>
      </c>
    </row>
    <row r="220" spans="1:12">
      <c r="A220" s="119">
        <v>0</v>
      </c>
      <c r="B220" s="170">
        <v>196652</v>
      </c>
      <c r="C220" s="170" t="s">
        <v>5010</v>
      </c>
      <c r="D220" s="6" t="s">
        <v>7</v>
      </c>
      <c r="E220" s="6" t="s">
        <v>7</v>
      </c>
      <c r="F220" s="7">
        <v>57.19</v>
      </c>
      <c r="G220" s="5">
        <f t="shared" si="57"/>
        <v>6290.9</v>
      </c>
      <c r="H220" s="61"/>
      <c r="I220" s="62">
        <f t="shared" si="58"/>
        <v>57.19</v>
      </c>
      <c r="J220" s="62">
        <f t="shared" si="59"/>
        <v>0</v>
      </c>
      <c r="K220" s="62">
        <f t="shared" si="60"/>
        <v>6290.9</v>
      </c>
      <c r="L220" s="62">
        <f t="shared" si="61"/>
        <v>0</v>
      </c>
    </row>
    <row r="221" spans="1:12">
      <c r="A221" s="119">
        <v>0</v>
      </c>
      <c r="B221" s="170">
        <v>196655</v>
      </c>
      <c r="C221" s="170" t="s">
        <v>5011</v>
      </c>
      <c r="D221" s="6" t="s">
        <v>7</v>
      </c>
      <c r="E221" s="6" t="s">
        <v>7</v>
      </c>
      <c r="F221" s="7">
        <v>80.739999999999995</v>
      </c>
      <c r="G221" s="5">
        <f t="shared" si="57"/>
        <v>8881.4</v>
      </c>
      <c r="H221" s="61"/>
      <c r="I221" s="62">
        <f t="shared" si="58"/>
        <v>80.739999999999995</v>
      </c>
      <c r="J221" s="62">
        <f t="shared" si="59"/>
        <v>0</v>
      </c>
      <c r="K221" s="62">
        <f t="shared" si="60"/>
        <v>8881.4</v>
      </c>
      <c r="L221" s="62">
        <f t="shared" si="61"/>
        <v>0</v>
      </c>
    </row>
    <row r="222" spans="1:12">
      <c r="A222" s="119">
        <v>0</v>
      </c>
      <c r="B222" s="170">
        <v>196656</v>
      </c>
      <c r="C222" s="170" t="s">
        <v>5012</v>
      </c>
      <c r="D222" s="6" t="s">
        <v>7</v>
      </c>
      <c r="E222" s="6" t="s">
        <v>7</v>
      </c>
      <c r="F222" s="7">
        <v>80.739999999999995</v>
      </c>
      <c r="G222" s="5">
        <f t="shared" si="57"/>
        <v>8881.4</v>
      </c>
      <c r="H222" s="61"/>
      <c r="I222" s="62">
        <f t="shared" si="58"/>
        <v>80.739999999999995</v>
      </c>
      <c r="J222" s="62">
        <f t="shared" si="59"/>
        <v>0</v>
      </c>
      <c r="K222" s="62">
        <f t="shared" si="60"/>
        <v>8881.4</v>
      </c>
      <c r="L222" s="62">
        <f t="shared" si="61"/>
        <v>0</v>
      </c>
    </row>
    <row r="223" spans="1:12">
      <c r="A223" s="119">
        <v>0</v>
      </c>
      <c r="B223" s="170">
        <v>196661</v>
      </c>
      <c r="C223" s="170" t="s">
        <v>4721</v>
      </c>
      <c r="D223" s="6" t="s">
        <v>7</v>
      </c>
      <c r="E223" s="6" t="s">
        <v>7</v>
      </c>
      <c r="F223" s="7">
        <v>39.799999999999997</v>
      </c>
      <c r="G223" s="5">
        <f>ROUND(F223*Курс_EUR,2)</f>
        <v>4378</v>
      </c>
      <c r="H223" s="61"/>
      <c r="I223" s="62">
        <f t="shared" si="58"/>
        <v>39.799999999999997</v>
      </c>
      <c r="J223" s="62">
        <f>I223*H223</f>
        <v>0</v>
      </c>
      <c r="K223" s="62">
        <f t="shared" si="60"/>
        <v>4378</v>
      </c>
      <c r="L223" s="62">
        <f>H223*K223</f>
        <v>0</v>
      </c>
    </row>
    <row r="224" spans="1:12">
      <c r="A224" s="119">
        <v>0</v>
      </c>
      <c r="B224" s="170">
        <v>196662</v>
      </c>
      <c r="C224" s="170" t="s">
        <v>4722</v>
      </c>
      <c r="D224" s="6" t="s">
        <v>7</v>
      </c>
      <c r="E224" s="6" t="s">
        <v>7</v>
      </c>
      <c r="F224" s="7">
        <v>39.799999999999997</v>
      </c>
      <c r="G224" s="5">
        <f>ROUND(F224*Курс_EUR,2)</f>
        <v>4378</v>
      </c>
      <c r="H224" s="61"/>
      <c r="I224" s="62">
        <f t="shared" si="58"/>
        <v>39.799999999999997</v>
      </c>
      <c r="J224" s="62">
        <f>I224*H224</f>
        <v>0</v>
      </c>
      <c r="K224" s="62">
        <f t="shared" si="60"/>
        <v>4378</v>
      </c>
      <c r="L224" s="62">
        <f>H224*K224</f>
        <v>0</v>
      </c>
    </row>
    <row r="225" spans="1:12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2">
      <c r="A226" s="119">
        <v>0</v>
      </c>
      <c r="B226" s="170">
        <v>196688</v>
      </c>
      <c r="C226" s="170" t="s">
        <v>4586</v>
      </c>
      <c r="D226" s="6" t="s">
        <v>1551</v>
      </c>
      <c r="E226" s="6" t="s">
        <v>7</v>
      </c>
      <c r="F226" s="7">
        <v>6.4</v>
      </c>
      <c r="G226" s="5">
        <f>ROUND(F226*Курс_EUR,2)</f>
        <v>704</v>
      </c>
      <c r="H226" s="61"/>
      <c r="I226" s="62">
        <f>F226*(1-Скидка_ROXELPRO)</f>
        <v>6.4</v>
      </c>
      <c r="J226" s="62">
        <f>I226*H226</f>
        <v>0</v>
      </c>
      <c r="K226" s="62">
        <f>G226*(1-Скидка_ROXELPRO)</f>
        <v>704</v>
      </c>
      <c r="L226" s="62">
        <f>H226*K226</f>
        <v>0</v>
      </c>
    </row>
    <row r="227" spans="1:12">
      <c r="A227" s="119">
        <v>0</v>
      </c>
      <c r="B227" s="170">
        <v>196689</v>
      </c>
      <c r="C227" s="170" t="s">
        <v>4587</v>
      </c>
      <c r="D227" s="6" t="s">
        <v>1551</v>
      </c>
      <c r="E227" s="6" t="s">
        <v>7</v>
      </c>
      <c r="F227" s="7">
        <v>6.4</v>
      </c>
      <c r="G227" s="5">
        <f>ROUND(F227*Курс_EUR,2)</f>
        <v>704</v>
      </c>
      <c r="H227" s="61"/>
      <c r="I227" s="62">
        <f>F227*(1-Скидка_ROXELPRO)</f>
        <v>6.4</v>
      </c>
      <c r="J227" s="62">
        <f>I227*H227</f>
        <v>0</v>
      </c>
      <c r="K227" s="62">
        <f>G227*(1-Скидка_ROXELPRO)</f>
        <v>704</v>
      </c>
      <c r="L227" s="62">
        <f>H227*K227</f>
        <v>0</v>
      </c>
    </row>
    <row r="228" spans="1:12">
      <c r="A228" s="119"/>
      <c r="B228" s="170"/>
      <c r="C228" s="170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2">
      <c r="A229" s="119">
        <v>0</v>
      </c>
      <c r="B229" s="170">
        <v>196692</v>
      </c>
      <c r="C229" s="170" t="s">
        <v>4723</v>
      </c>
      <c r="D229" s="6" t="s">
        <v>7</v>
      </c>
      <c r="E229" s="6" t="s">
        <v>7</v>
      </c>
      <c r="F229" s="7">
        <v>21.67</v>
      </c>
      <c r="G229" s="5">
        <f>ROUND(F229*Курс_EUR,2)</f>
        <v>2383.6999999999998</v>
      </c>
      <c r="H229" s="61"/>
      <c r="I229" s="62">
        <f>F229*(1-Скидка_ROXELPRO)</f>
        <v>21.67</v>
      </c>
      <c r="J229" s="62">
        <f>I229*H229</f>
        <v>0</v>
      </c>
      <c r="K229" s="62">
        <f>G229*(1-Скидка_ROXELPRO)</f>
        <v>2383.6999999999998</v>
      </c>
      <c r="L229" s="62">
        <f>H229*K229</f>
        <v>0</v>
      </c>
    </row>
    <row r="230" spans="1:12">
      <c r="A230" s="119"/>
      <c r="B230" s="170"/>
      <c r="C230" s="170"/>
      <c r="D230" s="6"/>
      <c r="E230" s="6"/>
      <c r="F230" s="7"/>
      <c r="G230" s="5"/>
      <c r="H230" s="61"/>
      <c r="I230" s="62"/>
      <c r="J230" s="62"/>
      <c r="K230" s="62"/>
      <c r="L230" s="62"/>
    </row>
    <row r="231" spans="1:12">
      <c r="A231" s="119">
        <v>0</v>
      </c>
      <c r="B231" s="170">
        <v>197610</v>
      </c>
      <c r="C231" s="170" t="s">
        <v>4819</v>
      </c>
      <c r="D231" s="6" t="s">
        <v>4820</v>
      </c>
      <c r="E231" s="6" t="s">
        <v>7</v>
      </c>
      <c r="F231" s="7">
        <v>12</v>
      </c>
      <c r="G231" s="5">
        <f>ROUND(F231*Курс_EUR,2)</f>
        <v>1320</v>
      </c>
      <c r="H231" s="61"/>
      <c r="I231" s="62">
        <f>F231*(1-Скидка_ROXELPRO)</f>
        <v>12</v>
      </c>
      <c r="J231" s="62">
        <f>I231*H231</f>
        <v>0</v>
      </c>
      <c r="K231" s="62">
        <f>G231*(1-Скидка_ROXELPRO)</f>
        <v>1320</v>
      </c>
      <c r="L231" s="62">
        <f>H231*K231</f>
        <v>0</v>
      </c>
    </row>
    <row r="232" spans="1:12">
      <c r="A232" s="119">
        <v>0</v>
      </c>
      <c r="B232" s="170">
        <v>197670</v>
      </c>
      <c r="C232" s="170" t="s">
        <v>4821</v>
      </c>
      <c r="D232" s="6" t="s">
        <v>7</v>
      </c>
      <c r="E232" s="6" t="s">
        <v>7</v>
      </c>
      <c r="F232" s="7">
        <v>39</v>
      </c>
      <c r="G232" s="5">
        <f>ROUND(F232*Курс_EUR,2)</f>
        <v>4290</v>
      </c>
      <c r="H232" s="61"/>
      <c r="I232" s="62">
        <f>F232*(1-Скидка_ROXELPRO)</f>
        <v>39</v>
      </c>
      <c r="J232" s="62">
        <f>I232*H232</f>
        <v>0</v>
      </c>
      <c r="K232" s="62">
        <f>G232*(1-Скидка_ROXELPRO)</f>
        <v>4290</v>
      </c>
      <c r="L232" s="62">
        <f>H232*K232</f>
        <v>0</v>
      </c>
    </row>
    <row r="233" spans="1:12">
      <c r="A233" s="119">
        <v>0</v>
      </c>
      <c r="B233" s="170">
        <v>197672</v>
      </c>
      <c r="C233" s="170" t="s">
        <v>4822</v>
      </c>
      <c r="D233" s="6" t="s">
        <v>4820</v>
      </c>
      <c r="E233" s="6" t="s">
        <v>7</v>
      </c>
      <c r="F233" s="7">
        <v>16.98</v>
      </c>
      <c r="G233" s="5">
        <f>ROUND(F233*Курс_EUR,2)</f>
        <v>1867.8</v>
      </c>
      <c r="H233" s="61"/>
      <c r="I233" s="62">
        <f>F233*(1-Скидка_ROXELPRO)</f>
        <v>16.98</v>
      </c>
      <c r="J233" s="62">
        <f>I233*H233</f>
        <v>0</v>
      </c>
      <c r="K233" s="62">
        <f>G233*(1-Скидка_ROXELPRO)</f>
        <v>1867.8</v>
      </c>
      <c r="L233" s="62">
        <f>H233*K233</f>
        <v>0</v>
      </c>
    </row>
    <row r="234" spans="1:12" ht="12.75" thickBot="1">
      <c r="A234" s="119"/>
      <c r="B234" s="170"/>
      <c r="C234" s="170"/>
      <c r="D234" s="6"/>
      <c r="E234" s="6"/>
      <c r="F234" s="7"/>
      <c r="G234" s="7"/>
      <c r="H234" s="61"/>
      <c r="I234" s="62"/>
      <c r="J234" s="62"/>
      <c r="K234" s="62"/>
      <c r="L234" s="62"/>
    </row>
    <row r="235" spans="1:12" ht="12.75" thickBot="1">
      <c r="A235" s="119"/>
      <c r="B235" s="337" t="s">
        <v>5013</v>
      </c>
      <c r="C235" s="338"/>
      <c r="D235" s="338"/>
      <c r="E235" s="338"/>
      <c r="F235" s="339"/>
      <c r="G235" s="297"/>
      <c r="H235" s="61"/>
      <c r="I235" s="62"/>
      <c r="J235" s="62"/>
      <c r="K235" s="62"/>
      <c r="L235" s="62"/>
    </row>
    <row r="236" spans="1:12">
      <c r="A236" s="119">
        <v>0</v>
      </c>
      <c r="B236" s="120">
        <v>199327</v>
      </c>
      <c r="C236" s="4" t="s">
        <v>5014</v>
      </c>
      <c r="D236" s="4" t="s">
        <v>2060</v>
      </c>
      <c r="E236" s="4" t="s">
        <v>7</v>
      </c>
      <c r="F236" s="5">
        <v>13.02</v>
      </c>
      <c r="G236" s="5">
        <f>ROUND(F236*Курс_EUR,2)</f>
        <v>1432.2</v>
      </c>
      <c r="H236" s="61"/>
      <c r="I236" s="62">
        <f>F236*(1-Скидка_ROXELPRO)</f>
        <v>13.02</v>
      </c>
      <c r="J236" s="62">
        <f>I236*H236</f>
        <v>0</v>
      </c>
      <c r="K236" s="62">
        <f>G236*(1-Скидка_ROXELPRO)</f>
        <v>1432.2</v>
      </c>
      <c r="L236" s="62">
        <f>H236*K236</f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 ht="16.5" thickBot="1">
      <c r="A238" s="119"/>
      <c r="B238" s="340" t="s">
        <v>10</v>
      </c>
      <c r="C238" s="340"/>
      <c r="D238" s="340"/>
      <c r="E238" s="340"/>
      <c r="F238" s="341"/>
      <c r="G238" s="298"/>
      <c r="H238" s="61"/>
      <c r="I238" s="62"/>
      <c r="J238" s="62"/>
      <c r="K238" s="62"/>
      <c r="L238" s="62"/>
    </row>
    <row r="239" spans="1:12" ht="12.75" thickBot="1">
      <c r="A239" s="119"/>
      <c r="B239" s="337" t="s">
        <v>5015</v>
      </c>
      <c r="C239" s="338"/>
      <c r="D239" s="338"/>
      <c r="E239" s="338"/>
      <c r="F239" s="339"/>
      <c r="G239" s="297"/>
      <c r="H239" s="61"/>
      <c r="I239" s="62"/>
      <c r="J239" s="62"/>
      <c r="K239" s="62"/>
      <c r="L239" s="62"/>
    </row>
    <row r="240" spans="1:12">
      <c r="A240" s="119">
        <v>0</v>
      </c>
      <c r="B240" s="121">
        <v>212115</v>
      </c>
      <c r="C240" s="4" t="s">
        <v>5016</v>
      </c>
      <c r="D240" s="8" t="s">
        <v>1982</v>
      </c>
      <c r="E240" s="8" t="s">
        <v>7</v>
      </c>
      <c r="F240" s="92">
        <v>20.77</v>
      </c>
      <c r="G240" s="5">
        <f t="shared" ref="G240:G245" si="62">ROUND(F240*Курс_EUR,2)</f>
        <v>2284.6999999999998</v>
      </c>
      <c r="H240" s="61"/>
      <c r="I240" s="62">
        <f t="shared" ref="I240:I245" si="63">F240*(1-Скидка_ROXELPRO)</f>
        <v>20.77</v>
      </c>
      <c r="J240" s="62">
        <f t="shared" ref="J240:J245" si="64">I240*H240</f>
        <v>0</v>
      </c>
      <c r="K240" s="62">
        <f t="shared" ref="K240:K245" si="65">G240*(1-Скидка_ROXELPRO)</f>
        <v>2284.6999999999998</v>
      </c>
      <c r="L240" s="62">
        <f t="shared" ref="L240:L245" si="66">H240*K240</f>
        <v>0</v>
      </c>
    </row>
    <row r="241" spans="1:13">
      <c r="A241" s="119">
        <v>0</v>
      </c>
      <c r="B241" s="121">
        <v>212145</v>
      </c>
      <c r="C241" s="4" t="s">
        <v>5017</v>
      </c>
      <c r="D241" s="8" t="s">
        <v>1982</v>
      </c>
      <c r="E241" s="8" t="s">
        <v>7</v>
      </c>
      <c r="F241" s="92">
        <v>48.31</v>
      </c>
      <c r="G241" s="5">
        <f t="shared" si="62"/>
        <v>5314.1</v>
      </c>
      <c r="H241" s="61"/>
      <c r="I241" s="62">
        <f t="shared" si="63"/>
        <v>48.31</v>
      </c>
      <c r="J241" s="62">
        <f t="shared" si="64"/>
        <v>0</v>
      </c>
      <c r="K241" s="62">
        <f t="shared" si="65"/>
        <v>5314.1</v>
      </c>
      <c r="L241" s="62">
        <f t="shared" si="66"/>
        <v>0</v>
      </c>
    </row>
    <row r="242" spans="1:13">
      <c r="A242" s="119">
        <v>0</v>
      </c>
      <c r="B242" s="121">
        <v>212255</v>
      </c>
      <c r="C242" s="4" t="s">
        <v>5018</v>
      </c>
      <c r="D242" s="8" t="s">
        <v>1982</v>
      </c>
      <c r="E242" s="8" t="s">
        <v>7</v>
      </c>
      <c r="F242" s="92">
        <v>38.17</v>
      </c>
      <c r="G242" s="5">
        <f t="shared" si="62"/>
        <v>4198.7</v>
      </c>
      <c r="H242" s="61"/>
      <c r="I242" s="62">
        <f t="shared" si="63"/>
        <v>38.17</v>
      </c>
      <c r="J242" s="62">
        <f t="shared" si="64"/>
        <v>0</v>
      </c>
      <c r="K242" s="62">
        <f t="shared" si="65"/>
        <v>4198.7</v>
      </c>
      <c r="L242" s="62">
        <f t="shared" si="66"/>
        <v>0</v>
      </c>
    </row>
    <row r="243" spans="1:13">
      <c r="A243" s="119">
        <v>0</v>
      </c>
      <c r="B243" s="121">
        <v>212265</v>
      </c>
      <c r="C243" s="4" t="s">
        <v>5019</v>
      </c>
      <c r="D243" s="8" t="s">
        <v>1982</v>
      </c>
      <c r="E243" s="8" t="s">
        <v>7</v>
      </c>
      <c r="F243" s="92">
        <v>38.85</v>
      </c>
      <c r="G243" s="5">
        <f t="shared" si="62"/>
        <v>4273.5</v>
      </c>
      <c r="H243" s="61"/>
      <c r="I243" s="62">
        <f t="shared" si="63"/>
        <v>38.85</v>
      </c>
      <c r="J243" s="62">
        <f t="shared" si="64"/>
        <v>0</v>
      </c>
      <c r="K243" s="62">
        <f t="shared" si="65"/>
        <v>4273.5</v>
      </c>
      <c r="L243" s="62">
        <f t="shared" si="66"/>
        <v>0</v>
      </c>
    </row>
    <row r="244" spans="1:13">
      <c r="A244" s="119">
        <v>0</v>
      </c>
      <c r="B244" s="121">
        <v>212355</v>
      </c>
      <c r="C244" s="4" t="s">
        <v>5020</v>
      </c>
      <c r="D244" s="8" t="s">
        <v>1982</v>
      </c>
      <c r="E244" s="8" t="s">
        <v>7</v>
      </c>
      <c r="F244" s="92">
        <v>35.43</v>
      </c>
      <c r="G244" s="5">
        <f t="shared" si="62"/>
        <v>3897.3</v>
      </c>
      <c r="H244" s="61"/>
      <c r="I244" s="62">
        <f t="shared" si="63"/>
        <v>35.43</v>
      </c>
      <c r="J244" s="62">
        <f t="shared" si="64"/>
        <v>0</v>
      </c>
      <c r="K244" s="62">
        <f t="shared" si="65"/>
        <v>3897.3</v>
      </c>
      <c r="L244" s="62">
        <f t="shared" si="66"/>
        <v>0</v>
      </c>
    </row>
    <row r="245" spans="1:13">
      <c r="A245" s="119">
        <v>0</v>
      </c>
      <c r="B245" s="121">
        <v>212665</v>
      </c>
      <c r="C245" s="4" t="s">
        <v>5021</v>
      </c>
      <c r="D245" s="8" t="s">
        <v>1982</v>
      </c>
      <c r="E245" s="8" t="s">
        <v>7</v>
      </c>
      <c r="F245" s="92">
        <v>32.159999999999997</v>
      </c>
      <c r="G245" s="5">
        <f t="shared" si="62"/>
        <v>3537.6</v>
      </c>
      <c r="H245" s="61"/>
      <c r="I245" s="62">
        <f t="shared" si="63"/>
        <v>32.159999999999997</v>
      </c>
      <c r="J245" s="62">
        <f t="shared" si="64"/>
        <v>0</v>
      </c>
      <c r="K245" s="62">
        <f t="shared" si="65"/>
        <v>3537.6</v>
      </c>
      <c r="L245" s="62">
        <f t="shared" si="66"/>
        <v>0</v>
      </c>
      <c r="M245" s="325"/>
    </row>
    <row r="246" spans="1:13" ht="12.75" thickBot="1">
      <c r="A246" s="119"/>
      <c r="B246" s="121"/>
      <c r="C246" s="4"/>
      <c r="D246" s="8"/>
      <c r="E246" s="8"/>
      <c r="F246" s="92"/>
      <c r="G246" s="92"/>
      <c r="H246" s="89"/>
      <c r="I246" s="90"/>
      <c r="J246" s="90"/>
      <c r="K246" s="90"/>
      <c r="L246" s="90"/>
      <c r="M246" s="325"/>
    </row>
    <row r="247" spans="1:13" ht="12.75" thickBot="1">
      <c r="A247" s="119"/>
      <c r="B247" s="337" t="s">
        <v>4975</v>
      </c>
      <c r="C247" s="338"/>
      <c r="D247" s="338"/>
      <c r="E247" s="338"/>
      <c r="F247" s="339"/>
      <c r="G247" s="297"/>
      <c r="H247" s="89"/>
      <c r="I247" s="90"/>
      <c r="J247" s="90"/>
      <c r="K247" s="90"/>
      <c r="L247" s="90"/>
      <c r="M247" s="325"/>
    </row>
    <row r="248" spans="1:13">
      <c r="A248" s="119">
        <v>0</v>
      </c>
      <c r="B248" s="120">
        <v>220555</v>
      </c>
      <c r="C248" s="4" t="s">
        <v>5022</v>
      </c>
      <c r="D248" s="4" t="s">
        <v>5023</v>
      </c>
      <c r="E248" s="4" t="s">
        <v>7</v>
      </c>
      <c r="F248" s="5">
        <v>8.1</v>
      </c>
      <c r="G248" s="5">
        <f t="shared" ref="G248:G263" si="67">ROUND(F248*Курс_EUR,2)</f>
        <v>891</v>
      </c>
      <c r="H248" s="61"/>
      <c r="I248" s="62">
        <f t="shared" ref="I248:I263" si="68">F248*(1-Скидка_ROXELPRO)</f>
        <v>8.1</v>
      </c>
      <c r="J248" s="62">
        <f t="shared" ref="J248:J263" si="69">I248*H248</f>
        <v>0</v>
      </c>
      <c r="K248" s="62">
        <f t="shared" ref="K248:K263" si="70">G248*(1-Скидка_ROXELPRO)</f>
        <v>891</v>
      </c>
      <c r="L248" s="62">
        <f t="shared" ref="L248:L263" si="71">H248*K248</f>
        <v>0</v>
      </c>
      <c r="M248" s="325"/>
    </row>
    <row r="249" spans="1:13">
      <c r="A249" s="119">
        <v>0</v>
      </c>
      <c r="B249" s="120">
        <v>221155</v>
      </c>
      <c r="C249" s="4" t="s">
        <v>5024</v>
      </c>
      <c r="D249" s="4" t="s">
        <v>5023</v>
      </c>
      <c r="E249" s="4" t="s">
        <v>7</v>
      </c>
      <c r="F249" s="5">
        <v>8.1</v>
      </c>
      <c r="G249" s="5">
        <f t="shared" si="67"/>
        <v>891</v>
      </c>
      <c r="H249" s="61"/>
      <c r="I249" s="62">
        <f t="shared" si="68"/>
        <v>8.1</v>
      </c>
      <c r="J249" s="62">
        <f t="shared" si="69"/>
        <v>0</v>
      </c>
      <c r="K249" s="62">
        <f t="shared" si="70"/>
        <v>891</v>
      </c>
      <c r="L249" s="62">
        <f t="shared" si="71"/>
        <v>0</v>
      </c>
      <c r="M249" s="325"/>
    </row>
    <row r="250" spans="1:13">
      <c r="A250" s="119">
        <v>0</v>
      </c>
      <c r="B250" s="120">
        <v>221462</v>
      </c>
      <c r="C250" s="120" t="s">
        <v>5025</v>
      </c>
      <c r="D250" s="120" t="s">
        <v>5026</v>
      </c>
      <c r="E250" s="120" t="s">
        <v>7</v>
      </c>
      <c r="F250" s="5">
        <v>3.92</v>
      </c>
      <c r="G250" s="5">
        <f t="shared" si="67"/>
        <v>431.2</v>
      </c>
      <c r="H250" s="61"/>
      <c r="I250" s="62">
        <f t="shared" si="68"/>
        <v>3.92</v>
      </c>
      <c r="J250" s="62">
        <f t="shared" si="69"/>
        <v>0</v>
      </c>
      <c r="K250" s="62">
        <f t="shared" si="70"/>
        <v>431.2</v>
      </c>
      <c r="L250" s="62">
        <f t="shared" si="71"/>
        <v>0</v>
      </c>
    </row>
    <row r="251" spans="1:13">
      <c r="A251" s="119">
        <v>0</v>
      </c>
      <c r="B251" s="120">
        <v>222055</v>
      </c>
      <c r="C251" s="4" t="s">
        <v>5027</v>
      </c>
      <c r="D251" s="4" t="s">
        <v>5023</v>
      </c>
      <c r="E251" s="4" t="s">
        <v>7</v>
      </c>
      <c r="F251" s="5">
        <v>7.46</v>
      </c>
      <c r="G251" s="5">
        <f t="shared" si="67"/>
        <v>820.6</v>
      </c>
      <c r="H251" s="61"/>
      <c r="I251" s="62">
        <f t="shared" si="68"/>
        <v>7.46</v>
      </c>
      <c r="J251" s="62">
        <f t="shared" si="69"/>
        <v>0</v>
      </c>
      <c r="K251" s="62">
        <f t="shared" si="70"/>
        <v>820.6</v>
      </c>
      <c r="L251" s="62">
        <f t="shared" si="71"/>
        <v>0</v>
      </c>
    </row>
    <row r="252" spans="1:13">
      <c r="A252" s="119">
        <v>0</v>
      </c>
      <c r="B252" s="120">
        <v>223055</v>
      </c>
      <c r="C252" s="4" t="s">
        <v>5028</v>
      </c>
      <c r="D252" s="4" t="s">
        <v>5023</v>
      </c>
      <c r="E252" s="4" t="s">
        <v>7</v>
      </c>
      <c r="F252" s="5">
        <v>7.38</v>
      </c>
      <c r="G252" s="5">
        <f t="shared" si="67"/>
        <v>811.8</v>
      </c>
      <c r="H252" s="61"/>
      <c r="I252" s="62">
        <f t="shared" si="68"/>
        <v>7.38</v>
      </c>
      <c r="J252" s="62">
        <f t="shared" si="69"/>
        <v>0</v>
      </c>
      <c r="K252" s="62">
        <f t="shared" si="70"/>
        <v>811.8</v>
      </c>
      <c r="L252" s="62">
        <f t="shared" si="71"/>
        <v>0</v>
      </c>
    </row>
    <row r="253" spans="1:13">
      <c r="A253" s="119">
        <v>0</v>
      </c>
      <c r="B253" s="120">
        <v>223262</v>
      </c>
      <c r="C253" s="120" t="s">
        <v>5029</v>
      </c>
      <c r="D253" s="4" t="s">
        <v>5026</v>
      </c>
      <c r="E253" s="4" t="s">
        <v>7</v>
      </c>
      <c r="F253" s="5">
        <v>3.92</v>
      </c>
      <c r="G253" s="5">
        <f t="shared" si="67"/>
        <v>431.2</v>
      </c>
      <c r="H253" s="61"/>
      <c r="I253" s="62">
        <f t="shared" si="68"/>
        <v>3.92</v>
      </c>
      <c r="J253" s="62">
        <f t="shared" si="69"/>
        <v>0</v>
      </c>
      <c r="K253" s="62">
        <f t="shared" si="70"/>
        <v>431.2</v>
      </c>
      <c r="L253" s="62">
        <f t="shared" si="71"/>
        <v>0</v>
      </c>
    </row>
    <row r="254" spans="1:13">
      <c r="A254" s="119">
        <v>0</v>
      </c>
      <c r="B254" s="120">
        <v>225362</v>
      </c>
      <c r="C254" s="120" t="s">
        <v>5030</v>
      </c>
      <c r="D254" s="4" t="s">
        <v>5026</v>
      </c>
      <c r="E254" s="4" t="s">
        <v>7</v>
      </c>
      <c r="F254" s="5">
        <v>3.65</v>
      </c>
      <c r="G254" s="5">
        <f t="shared" si="67"/>
        <v>401.5</v>
      </c>
      <c r="H254" s="61"/>
      <c r="I254" s="62">
        <f t="shared" si="68"/>
        <v>3.65</v>
      </c>
      <c r="J254" s="62">
        <f t="shared" si="69"/>
        <v>0</v>
      </c>
      <c r="K254" s="62">
        <f t="shared" si="70"/>
        <v>401.5</v>
      </c>
      <c r="L254" s="62">
        <f t="shared" si="71"/>
        <v>0</v>
      </c>
    </row>
    <row r="255" spans="1:13">
      <c r="A255" s="119">
        <v>0</v>
      </c>
      <c r="B255" s="120">
        <v>225455</v>
      </c>
      <c r="C255" s="4" t="s">
        <v>5031</v>
      </c>
      <c r="D255" s="4" t="s">
        <v>5023</v>
      </c>
      <c r="E255" s="4" t="s">
        <v>7</v>
      </c>
      <c r="F255" s="5">
        <v>4.59</v>
      </c>
      <c r="G255" s="5">
        <f t="shared" si="67"/>
        <v>504.9</v>
      </c>
      <c r="H255" s="61"/>
      <c r="I255" s="62">
        <f t="shared" si="68"/>
        <v>4.59</v>
      </c>
      <c r="J255" s="62">
        <f t="shared" si="69"/>
        <v>0</v>
      </c>
      <c r="K255" s="62">
        <f t="shared" si="70"/>
        <v>504.9</v>
      </c>
      <c r="L255" s="62">
        <f t="shared" si="71"/>
        <v>0</v>
      </c>
    </row>
    <row r="256" spans="1:13">
      <c r="A256" s="119">
        <v>0</v>
      </c>
      <c r="B256" s="120">
        <v>227112</v>
      </c>
      <c r="C256" s="4" t="s">
        <v>5032</v>
      </c>
      <c r="D256" s="4" t="s">
        <v>1551</v>
      </c>
      <c r="E256" s="4" t="s">
        <v>7</v>
      </c>
      <c r="F256" s="5">
        <v>4.47</v>
      </c>
      <c r="G256" s="5">
        <f t="shared" si="67"/>
        <v>491.7</v>
      </c>
      <c r="H256" s="61"/>
      <c r="I256" s="62">
        <f t="shared" si="68"/>
        <v>4.47</v>
      </c>
      <c r="J256" s="62">
        <f t="shared" si="69"/>
        <v>0</v>
      </c>
      <c r="K256" s="62">
        <f t="shared" si="70"/>
        <v>491.7</v>
      </c>
      <c r="L256" s="62">
        <f t="shared" si="71"/>
        <v>0</v>
      </c>
    </row>
    <row r="257" spans="1:13">
      <c r="A257" s="119">
        <v>0</v>
      </c>
      <c r="B257" s="120">
        <v>227114</v>
      </c>
      <c r="C257" s="4" t="s">
        <v>5033</v>
      </c>
      <c r="D257" s="4" t="s">
        <v>5034</v>
      </c>
      <c r="E257" s="4" t="s">
        <v>7</v>
      </c>
      <c r="F257" s="5">
        <v>6.63</v>
      </c>
      <c r="G257" s="5">
        <f t="shared" si="67"/>
        <v>729.3</v>
      </c>
      <c r="H257" s="61"/>
      <c r="I257" s="62">
        <f t="shared" si="68"/>
        <v>6.63</v>
      </c>
      <c r="J257" s="62">
        <f t="shared" si="69"/>
        <v>0</v>
      </c>
      <c r="K257" s="62">
        <f t="shared" si="70"/>
        <v>729.3</v>
      </c>
      <c r="L257" s="62">
        <f t="shared" si="71"/>
        <v>0</v>
      </c>
    </row>
    <row r="258" spans="1:13">
      <c r="A258" s="119">
        <v>0</v>
      </c>
      <c r="B258" s="120">
        <v>227116</v>
      </c>
      <c r="C258" s="4" t="s">
        <v>5035</v>
      </c>
      <c r="D258" s="4" t="s">
        <v>5036</v>
      </c>
      <c r="E258" s="4" t="s">
        <v>7</v>
      </c>
      <c r="F258" s="5">
        <v>14.66</v>
      </c>
      <c r="G258" s="5">
        <f t="shared" si="67"/>
        <v>1612.6</v>
      </c>
      <c r="H258" s="61"/>
      <c r="I258" s="62">
        <f t="shared" si="68"/>
        <v>14.66</v>
      </c>
      <c r="J258" s="62">
        <f t="shared" si="69"/>
        <v>0</v>
      </c>
      <c r="K258" s="62">
        <f t="shared" si="70"/>
        <v>1612.6</v>
      </c>
      <c r="L258" s="62">
        <f t="shared" si="71"/>
        <v>0</v>
      </c>
    </row>
    <row r="259" spans="1:13">
      <c r="A259" s="119">
        <v>0</v>
      </c>
      <c r="B259" s="120">
        <v>227125</v>
      </c>
      <c r="C259" s="4" t="s">
        <v>5037</v>
      </c>
      <c r="D259" s="4" t="s">
        <v>5038</v>
      </c>
      <c r="E259" s="4" t="s">
        <v>7</v>
      </c>
      <c r="F259" s="5">
        <v>8.74</v>
      </c>
      <c r="G259" s="5">
        <f t="shared" si="67"/>
        <v>961.4</v>
      </c>
      <c r="H259" s="61"/>
      <c r="I259" s="62">
        <f t="shared" si="68"/>
        <v>8.74</v>
      </c>
      <c r="J259" s="62">
        <f t="shared" si="69"/>
        <v>0</v>
      </c>
      <c r="K259" s="62">
        <f t="shared" si="70"/>
        <v>961.4</v>
      </c>
      <c r="L259" s="62">
        <f t="shared" si="71"/>
        <v>0</v>
      </c>
    </row>
    <row r="260" spans="1:13">
      <c r="A260" s="119">
        <v>0</v>
      </c>
      <c r="B260" s="120">
        <v>227525</v>
      </c>
      <c r="C260" s="4" t="s">
        <v>5039</v>
      </c>
      <c r="D260" s="4" t="s">
        <v>5038</v>
      </c>
      <c r="E260" s="4" t="s">
        <v>7</v>
      </c>
      <c r="F260" s="5">
        <v>6.17</v>
      </c>
      <c r="G260" s="5">
        <f t="shared" si="67"/>
        <v>678.7</v>
      </c>
      <c r="H260" s="61"/>
      <c r="I260" s="62">
        <f t="shared" si="68"/>
        <v>6.17</v>
      </c>
      <c r="J260" s="62">
        <f t="shared" si="69"/>
        <v>0</v>
      </c>
      <c r="K260" s="62">
        <f t="shared" si="70"/>
        <v>678.7</v>
      </c>
      <c r="L260" s="62">
        <f t="shared" si="71"/>
        <v>0</v>
      </c>
    </row>
    <row r="261" spans="1:13">
      <c r="A261" s="119">
        <v>0</v>
      </c>
      <c r="B261" s="120">
        <v>227634</v>
      </c>
      <c r="C261" s="4" t="s">
        <v>5208</v>
      </c>
      <c r="D261" s="4" t="s">
        <v>5210</v>
      </c>
      <c r="E261" s="4" t="s">
        <v>7</v>
      </c>
      <c r="F261" s="5">
        <v>8.68</v>
      </c>
      <c r="G261" s="5">
        <f t="shared" ref="G261" si="72">ROUND(F261*Курс_EUR,2)</f>
        <v>954.8</v>
      </c>
      <c r="H261" s="61"/>
      <c r="I261" s="62">
        <f t="shared" ref="I261" si="73">F261*(1-Скидка_ROXELPRO)</f>
        <v>8.68</v>
      </c>
      <c r="J261" s="62">
        <f t="shared" ref="J261" si="74">I261*H261</f>
        <v>0</v>
      </c>
      <c r="K261" s="62">
        <f t="shared" ref="K261" si="75">G261*(1-Скидка_ROXELPRO)</f>
        <v>954.8</v>
      </c>
      <c r="L261" s="62">
        <f t="shared" ref="L261" si="76">H261*K261</f>
        <v>0</v>
      </c>
      <c r="M261" s="83"/>
    </row>
    <row r="262" spans="1:13">
      <c r="A262" s="119">
        <v>0</v>
      </c>
      <c r="B262" s="120">
        <v>228116</v>
      </c>
      <c r="C262" s="4" t="s">
        <v>5040</v>
      </c>
      <c r="D262" s="4" t="s">
        <v>5041</v>
      </c>
      <c r="E262" s="4" t="s">
        <v>7</v>
      </c>
      <c r="F262" s="5">
        <v>14.02</v>
      </c>
      <c r="G262" s="5">
        <f>ROUND(F262*Курс_EUR,2)</f>
        <v>1542.2</v>
      </c>
      <c r="H262" s="61"/>
      <c r="I262" s="62">
        <f>F262*(1-Скидка_ROXELPRO)</f>
        <v>14.02</v>
      </c>
      <c r="J262" s="62">
        <f>I262*H262</f>
        <v>0</v>
      </c>
      <c r="K262" s="62">
        <f>G262*(1-Скидка_ROXELPRO)</f>
        <v>1542.2</v>
      </c>
      <c r="L262" s="62">
        <f>H262*K262</f>
        <v>0</v>
      </c>
    </row>
    <row r="263" spans="1:13">
      <c r="A263" s="119">
        <v>0</v>
      </c>
      <c r="B263" s="120">
        <v>228126</v>
      </c>
      <c r="C263" s="4" t="s">
        <v>5042</v>
      </c>
      <c r="D263" s="4" t="s">
        <v>5041</v>
      </c>
      <c r="E263" s="4" t="s">
        <v>7</v>
      </c>
      <c r="F263" s="5">
        <v>10.37</v>
      </c>
      <c r="G263" s="5">
        <f t="shared" si="67"/>
        <v>1140.7</v>
      </c>
      <c r="H263" s="61"/>
      <c r="I263" s="62">
        <f t="shared" si="68"/>
        <v>10.37</v>
      </c>
      <c r="J263" s="62">
        <f t="shared" si="69"/>
        <v>0</v>
      </c>
      <c r="K263" s="62">
        <f t="shared" si="70"/>
        <v>1140.7</v>
      </c>
      <c r="L263" s="62">
        <f t="shared" si="71"/>
        <v>0</v>
      </c>
    </row>
    <row r="264" spans="1:13" ht="12.75" thickBot="1">
      <c r="A264" s="119"/>
      <c r="B264" s="120"/>
      <c r="C264" s="4"/>
      <c r="D264" s="4"/>
      <c r="E264" s="4"/>
      <c r="F264" s="5"/>
      <c r="G264" s="5"/>
      <c r="H264" s="61"/>
      <c r="I264" s="62"/>
      <c r="J264" s="62"/>
      <c r="K264" s="62"/>
      <c r="L264" s="62"/>
    </row>
    <row r="265" spans="1:13" ht="12.75" thickBot="1">
      <c r="A265" s="119"/>
      <c r="B265" s="337" t="s">
        <v>4671</v>
      </c>
      <c r="C265" s="338"/>
      <c r="D265" s="338"/>
      <c r="E265" s="338"/>
      <c r="F265" s="339"/>
      <c r="G265" s="297"/>
      <c r="H265" s="61"/>
      <c r="I265" s="62"/>
      <c r="J265" s="62"/>
      <c r="K265" s="62"/>
      <c r="L265" s="62"/>
    </row>
    <row r="266" spans="1:13">
      <c r="A266" s="119">
        <v>0</v>
      </c>
      <c r="B266" s="120">
        <v>229124</v>
      </c>
      <c r="C266" s="4" t="s">
        <v>2796</v>
      </c>
      <c r="D266" s="4" t="s">
        <v>2079</v>
      </c>
      <c r="E266" s="4" t="s">
        <v>7</v>
      </c>
      <c r="F266" s="5">
        <v>4.26</v>
      </c>
      <c r="G266" s="5">
        <f>ROUND(F266*Курс_EUR,2)</f>
        <v>468.6</v>
      </c>
      <c r="H266" s="61"/>
      <c r="I266" s="62">
        <f>F266*(1-Скидка_ROXELPRO)</f>
        <v>4.26</v>
      </c>
      <c r="J266" s="62">
        <f>I266*H266</f>
        <v>0</v>
      </c>
      <c r="K266" s="62">
        <f>G266*(1-Скидка_ROXELPRO)</f>
        <v>468.6</v>
      </c>
      <c r="L266" s="62">
        <f>H266*K266</f>
        <v>0</v>
      </c>
    </row>
    <row r="267" spans="1:13">
      <c r="A267" s="119">
        <v>0</v>
      </c>
      <c r="B267" s="120">
        <v>229125</v>
      </c>
      <c r="C267" s="4" t="s">
        <v>5043</v>
      </c>
      <c r="D267" s="4" t="s">
        <v>2079</v>
      </c>
      <c r="E267" s="4" t="s">
        <v>7</v>
      </c>
      <c r="F267" s="5">
        <v>4.5599999999999996</v>
      </c>
      <c r="G267" s="5">
        <f>ROUND(F267*Курс_EUR,2)</f>
        <v>501.6</v>
      </c>
      <c r="H267" s="61"/>
      <c r="I267" s="62">
        <f>F267*(1-Скидка_ROXELPRO)</f>
        <v>4.5599999999999996</v>
      </c>
      <c r="J267" s="62">
        <f>I267*H267</f>
        <v>0</v>
      </c>
      <c r="K267" s="62">
        <f>G267*(1-Скидка_ROXELPRO)</f>
        <v>501.6</v>
      </c>
      <c r="L267" s="62">
        <f>H267*K267</f>
        <v>0</v>
      </c>
    </row>
    <row r="268" spans="1:13">
      <c r="A268" s="119">
        <v>0</v>
      </c>
      <c r="B268" s="120">
        <v>229524</v>
      </c>
      <c r="C268" s="4" t="s">
        <v>2797</v>
      </c>
      <c r="D268" s="4" t="s">
        <v>2079</v>
      </c>
      <c r="E268" s="4" t="s">
        <v>7</v>
      </c>
      <c r="F268" s="5">
        <v>9.34</v>
      </c>
      <c r="G268" s="5">
        <f>ROUND(F268*Курс_EUR,2)</f>
        <v>1027.4000000000001</v>
      </c>
      <c r="H268" s="61"/>
      <c r="I268" s="62">
        <f>F268*(1-Скидка_ROXELPRO)</f>
        <v>9.34</v>
      </c>
      <c r="J268" s="62">
        <f>I268*H268</f>
        <v>0</v>
      </c>
      <c r="K268" s="62">
        <f>G268*(1-Скидка_ROXELPRO)</f>
        <v>1027.4000000000001</v>
      </c>
      <c r="L268" s="62">
        <f>H268*K268</f>
        <v>0</v>
      </c>
    </row>
    <row r="269" spans="1:13" ht="12.75" thickBot="1">
      <c r="A269" s="119"/>
      <c r="B269" s="120"/>
      <c r="C269" s="4"/>
      <c r="D269" s="4"/>
      <c r="E269" s="4"/>
      <c r="F269" s="5"/>
      <c r="G269" s="5"/>
      <c r="H269" s="61"/>
      <c r="I269" s="62"/>
      <c r="J269" s="62"/>
      <c r="K269" s="62"/>
      <c r="L269" s="62"/>
    </row>
    <row r="270" spans="1:13" ht="12.75" thickBot="1">
      <c r="A270" s="119"/>
      <c r="B270" s="337" t="s">
        <v>683</v>
      </c>
      <c r="C270" s="338"/>
      <c r="D270" s="338"/>
      <c r="E270" s="338"/>
      <c r="F270" s="339"/>
      <c r="G270" s="297"/>
      <c r="H270" s="61"/>
      <c r="I270" s="62"/>
      <c r="J270" s="62"/>
      <c r="K270" s="62"/>
      <c r="L270" s="62"/>
    </row>
    <row r="271" spans="1:13">
      <c r="A271" s="119">
        <v>0</v>
      </c>
      <c r="B271" s="120">
        <v>232163</v>
      </c>
      <c r="C271" s="4" t="s">
        <v>5044</v>
      </c>
      <c r="D271" s="4" t="s">
        <v>5045</v>
      </c>
      <c r="E271" s="4" t="s">
        <v>7</v>
      </c>
      <c r="F271" s="5">
        <v>1.25</v>
      </c>
      <c r="G271" s="5">
        <f>ROUND(F271*Курс_EUR,2)</f>
        <v>137.5</v>
      </c>
      <c r="H271" s="61"/>
      <c r="I271" s="62">
        <f>F271*(1-Скидка_ROXELPRO)</f>
        <v>1.25</v>
      </c>
      <c r="J271" s="62">
        <f>I271*H271</f>
        <v>0</v>
      </c>
      <c r="K271" s="62">
        <f>G271*(1-Скидка_ROXELPRO)</f>
        <v>137.5</v>
      </c>
      <c r="L271" s="62">
        <f>H271*K271</f>
        <v>0</v>
      </c>
    </row>
    <row r="272" spans="1:13">
      <c r="A272" s="119"/>
      <c r="B272" s="120"/>
      <c r="C272" s="4"/>
      <c r="D272" s="4"/>
      <c r="E272" s="4"/>
      <c r="F272" s="5"/>
      <c r="G272" s="5"/>
      <c r="H272" s="61"/>
      <c r="I272" s="62"/>
      <c r="J272" s="62"/>
      <c r="K272" s="62"/>
      <c r="L272" s="62"/>
    </row>
    <row r="273" spans="1:13" ht="16.5" thickBot="1">
      <c r="A273" s="119"/>
      <c r="B273" s="340" t="s">
        <v>11</v>
      </c>
      <c r="C273" s="340"/>
      <c r="D273" s="340"/>
      <c r="E273" s="340"/>
      <c r="F273" s="341"/>
      <c r="G273" s="298"/>
      <c r="H273" s="61"/>
      <c r="I273" s="62"/>
      <c r="J273" s="62"/>
      <c r="K273" s="62"/>
      <c r="L273" s="62"/>
      <c r="M273" s="83"/>
    </row>
    <row r="274" spans="1:13" ht="12.75" thickBot="1">
      <c r="A274" s="119"/>
      <c r="B274" s="337" t="s">
        <v>3145</v>
      </c>
      <c r="C274" s="338"/>
      <c r="D274" s="338"/>
      <c r="E274" s="338"/>
      <c r="F274" s="339"/>
      <c r="G274" s="297"/>
      <c r="H274" s="61"/>
      <c r="I274" s="62"/>
      <c r="J274" s="62"/>
      <c r="K274" s="62"/>
      <c r="L274" s="62"/>
      <c r="M274" s="83"/>
    </row>
    <row r="275" spans="1:13">
      <c r="A275" s="119">
        <v>0</v>
      </c>
      <c r="B275" s="120">
        <v>305710</v>
      </c>
      <c r="C275" s="120" t="s">
        <v>4077</v>
      </c>
      <c r="D275" s="4" t="s">
        <v>2061</v>
      </c>
      <c r="E275" s="4" t="s">
        <v>7</v>
      </c>
      <c r="F275" s="5">
        <v>1.4</v>
      </c>
      <c r="G275" s="5">
        <f t="shared" ref="G275:G290" si="77">ROUND(F275*Курс_EUR,2)</f>
        <v>154</v>
      </c>
      <c r="H275" s="61"/>
      <c r="I275" s="62">
        <f t="shared" ref="I275:I290" si="78">F275*(1-Скидка_ROXELPRO)</f>
        <v>1.4</v>
      </c>
      <c r="J275" s="62">
        <f t="shared" ref="J275:J290" si="79">I275*H275</f>
        <v>0</v>
      </c>
      <c r="K275" s="62">
        <f t="shared" ref="K275:K290" si="80">G275*(1-Скидка_ROXELPRO)</f>
        <v>154</v>
      </c>
      <c r="L275" s="62">
        <f t="shared" ref="L275:L290" si="81">H275*K275</f>
        <v>0</v>
      </c>
      <c r="M275" s="83"/>
    </row>
    <row r="276" spans="1:13">
      <c r="A276" s="119">
        <v>0</v>
      </c>
      <c r="B276" s="120">
        <v>305711</v>
      </c>
      <c r="C276" s="120" t="s">
        <v>4078</v>
      </c>
      <c r="D276" s="4" t="s">
        <v>2062</v>
      </c>
      <c r="E276" s="4" t="s">
        <v>7</v>
      </c>
      <c r="F276" s="5">
        <v>1.87</v>
      </c>
      <c r="G276" s="5">
        <f t="shared" si="77"/>
        <v>205.7</v>
      </c>
      <c r="H276" s="61"/>
      <c r="I276" s="62">
        <f t="shared" si="78"/>
        <v>1.87</v>
      </c>
      <c r="J276" s="62">
        <f t="shared" si="79"/>
        <v>0</v>
      </c>
      <c r="K276" s="62">
        <f t="shared" si="80"/>
        <v>205.7</v>
      </c>
      <c r="L276" s="62">
        <f t="shared" si="81"/>
        <v>0</v>
      </c>
      <c r="M276" s="83"/>
    </row>
    <row r="277" spans="1:13">
      <c r="A277" s="119">
        <v>0</v>
      </c>
      <c r="B277" s="120">
        <v>305713</v>
      </c>
      <c r="C277" s="120" t="s">
        <v>4079</v>
      </c>
      <c r="D277" s="4" t="s">
        <v>2063</v>
      </c>
      <c r="E277" s="4" t="s">
        <v>7</v>
      </c>
      <c r="F277" s="5">
        <v>2.81</v>
      </c>
      <c r="G277" s="5">
        <f t="shared" si="77"/>
        <v>309.10000000000002</v>
      </c>
      <c r="H277" s="61"/>
      <c r="I277" s="62">
        <f t="shared" si="78"/>
        <v>2.81</v>
      </c>
      <c r="J277" s="62">
        <f t="shared" si="79"/>
        <v>0</v>
      </c>
      <c r="K277" s="62">
        <f t="shared" si="80"/>
        <v>309.10000000000002</v>
      </c>
      <c r="L277" s="62">
        <f t="shared" si="81"/>
        <v>0</v>
      </c>
      <c r="M277" s="83"/>
    </row>
    <row r="278" spans="1:13">
      <c r="A278" s="119">
        <v>0</v>
      </c>
      <c r="B278" s="120">
        <v>305714</v>
      </c>
      <c r="C278" s="120" t="s">
        <v>4080</v>
      </c>
      <c r="D278" s="4" t="s">
        <v>2063</v>
      </c>
      <c r="E278" s="4" t="s">
        <v>7</v>
      </c>
      <c r="F278" s="5">
        <v>3.75</v>
      </c>
      <c r="G278" s="5">
        <f t="shared" si="77"/>
        <v>412.5</v>
      </c>
      <c r="H278" s="61"/>
      <c r="I278" s="62">
        <f t="shared" si="78"/>
        <v>3.75</v>
      </c>
      <c r="J278" s="62">
        <f t="shared" si="79"/>
        <v>0</v>
      </c>
      <c r="K278" s="62">
        <f t="shared" si="80"/>
        <v>412.5</v>
      </c>
      <c r="L278" s="62">
        <f t="shared" si="81"/>
        <v>0</v>
      </c>
      <c r="M278" s="83"/>
    </row>
    <row r="279" spans="1:13">
      <c r="A279" s="119">
        <v>0</v>
      </c>
      <c r="B279" s="120">
        <v>305740</v>
      </c>
      <c r="C279" s="120" t="s">
        <v>4537</v>
      </c>
      <c r="D279" s="4" t="s">
        <v>2061</v>
      </c>
      <c r="E279" s="4" t="s">
        <v>7</v>
      </c>
      <c r="F279" s="5">
        <v>1.1399999999999999</v>
      </c>
      <c r="G279" s="5">
        <f t="shared" si="77"/>
        <v>125.4</v>
      </c>
      <c r="H279" s="61"/>
      <c r="I279" s="62">
        <f t="shared" si="78"/>
        <v>1.1399999999999999</v>
      </c>
      <c r="J279" s="62">
        <f t="shared" si="79"/>
        <v>0</v>
      </c>
      <c r="K279" s="62">
        <f t="shared" si="80"/>
        <v>125.4</v>
      </c>
      <c r="L279" s="62">
        <f t="shared" si="81"/>
        <v>0</v>
      </c>
      <c r="M279" s="83"/>
    </row>
    <row r="280" spans="1:13">
      <c r="A280" s="119">
        <v>0</v>
      </c>
      <c r="B280" s="120">
        <v>305741</v>
      </c>
      <c r="C280" s="120" t="s">
        <v>4538</v>
      </c>
      <c r="D280" s="4" t="s">
        <v>2062</v>
      </c>
      <c r="E280" s="4" t="s">
        <v>7</v>
      </c>
      <c r="F280" s="5">
        <v>1.52</v>
      </c>
      <c r="G280" s="5">
        <f t="shared" si="77"/>
        <v>167.2</v>
      </c>
      <c r="H280" s="61"/>
      <c r="I280" s="62">
        <f t="shared" si="78"/>
        <v>1.52</v>
      </c>
      <c r="J280" s="62">
        <f t="shared" si="79"/>
        <v>0</v>
      </c>
      <c r="K280" s="62">
        <f t="shared" si="80"/>
        <v>167.2</v>
      </c>
      <c r="L280" s="62">
        <f t="shared" si="81"/>
        <v>0</v>
      </c>
      <c r="M280" s="83"/>
    </row>
    <row r="281" spans="1:13">
      <c r="A281" s="119">
        <v>0</v>
      </c>
      <c r="B281" s="120">
        <v>305743</v>
      </c>
      <c r="C281" s="120" t="s">
        <v>4539</v>
      </c>
      <c r="D281" s="4" t="s">
        <v>2063</v>
      </c>
      <c r="E281" s="4" t="s">
        <v>7</v>
      </c>
      <c r="F281" s="5">
        <v>2.27</v>
      </c>
      <c r="G281" s="5">
        <f t="shared" si="77"/>
        <v>249.7</v>
      </c>
      <c r="H281" s="61"/>
      <c r="I281" s="62">
        <f t="shared" si="78"/>
        <v>2.27</v>
      </c>
      <c r="J281" s="62">
        <f t="shared" si="79"/>
        <v>0</v>
      </c>
      <c r="K281" s="62">
        <f t="shared" si="80"/>
        <v>249.7</v>
      </c>
      <c r="L281" s="62">
        <f t="shared" si="81"/>
        <v>0</v>
      </c>
      <c r="M281" s="83"/>
    </row>
    <row r="282" spans="1:13">
      <c r="A282" s="119">
        <v>0</v>
      </c>
      <c r="B282" s="120">
        <v>305744</v>
      </c>
      <c r="C282" s="120" t="s">
        <v>4540</v>
      </c>
      <c r="D282" s="4" t="s">
        <v>2063</v>
      </c>
      <c r="E282" s="4" t="s">
        <v>7</v>
      </c>
      <c r="F282" s="5">
        <v>3.03</v>
      </c>
      <c r="G282" s="5">
        <f t="shared" si="77"/>
        <v>333.3</v>
      </c>
      <c r="H282" s="61"/>
      <c r="I282" s="62">
        <f t="shared" si="78"/>
        <v>3.03</v>
      </c>
      <c r="J282" s="62">
        <f t="shared" si="79"/>
        <v>0</v>
      </c>
      <c r="K282" s="62">
        <f t="shared" si="80"/>
        <v>333.3</v>
      </c>
      <c r="L282" s="62">
        <f t="shared" si="81"/>
        <v>0</v>
      </c>
      <c r="M282" s="83"/>
    </row>
    <row r="283" spans="1:13">
      <c r="A283" s="119">
        <v>0</v>
      </c>
      <c r="B283" s="120">
        <v>305755</v>
      </c>
      <c r="C283" s="120" t="s">
        <v>4541</v>
      </c>
      <c r="D283" s="4" t="s">
        <v>2061</v>
      </c>
      <c r="E283" s="4" t="s">
        <v>7</v>
      </c>
      <c r="F283" s="5">
        <v>1.1399999999999999</v>
      </c>
      <c r="G283" s="5">
        <f t="shared" si="77"/>
        <v>125.4</v>
      </c>
      <c r="H283" s="61"/>
      <c r="I283" s="62">
        <f t="shared" si="78"/>
        <v>1.1399999999999999</v>
      </c>
      <c r="J283" s="62">
        <f t="shared" si="79"/>
        <v>0</v>
      </c>
      <c r="K283" s="62">
        <f t="shared" si="80"/>
        <v>125.4</v>
      </c>
      <c r="L283" s="62">
        <f t="shared" si="81"/>
        <v>0</v>
      </c>
      <c r="M283" s="83"/>
    </row>
    <row r="284" spans="1:13">
      <c r="A284" s="119">
        <v>0</v>
      </c>
      <c r="B284" s="120">
        <v>305756</v>
      </c>
      <c r="C284" s="120" t="s">
        <v>4542</v>
      </c>
      <c r="D284" s="4" t="s">
        <v>2062</v>
      </c>
      <c r="E284" s="4" t="s">
        <v>7</v>
      </c>
      <c r="F284" s="5">
        <v>1.52</v>
      </c>
      <c r="G284" s="5">
        <f t="shared" si="77"/>
        <v>167.2</v>
      </c>
      <c r="H284" s="61"/>
      <c r="I284" s="62">
        <f t="shared" si="78"/>
        <v>1.52</v>
      </c>
      <c r="J284" s="62">
        <f t="shared" si="79"/>
        <v>0</v>
      </c>
      <c r="K284" s="62">
        <f t="shared" si="80"/>
        <v>167.2</v>
      </c>
      <c r="L284" s="62">
        <f t="shared" si="81"/>
        <v>0</v>
      </c>
      <c r="M284" s="83"/>
    </row>
    <row r="285" spans="1:13">
      <c r="A285" s="119">
        <v>0</v>
      </c>
      <c r="B285" s="120">
        <v>305758</v>
      </c>
      <c r="C285" s="120" t="s">
        <v>4543</v>
      </c>
      <c r="D285" s="4" t="s">
        <v>2063</v>
      </c>
      <c r="E285" s="4" t="s">
        <v>7</v>
      </c>
      <c r="F285" s="5">
        <v>2.27</v>
      </c>
      <c r="G285" s="5">
        <f t="shared" si="77"/>
        <v>249.7</v>
      </c>
      <c r="H285" s="61"/>
      <c r="I285" s="62">
        <f t="shared" si="78"/>
        <v>2.27</v>
      </c>
      <c r="J285" s="62">
        <f t="shared" si="79"/>
        <v>0</v>
      </c>
      <c r="K285" s="62">
        <f t="shared" si="80"/>
        <v>249.7</v>
      </c>
      <c r="L285" s="62">
        <f t="shared" si="81"/>
        <v>0</v>
      </c>
      <c r="M285" s="83"/>
    </row>
    <row r="286" spans="1:13">
      <c r="A286" s="119">
        <v>0</v>
      </c>
      <c r="B286" s="120">
        <v>305759</v>
      </c>
      <c r="C286" s="120" t="s">
        <v>4544</v>
      </c>
      <c r="D286" s="4" t="s">
        <v>2063</v>
      </c>
      <c r="E286" s="4" t="s">
        <v>7</v>
      </c>
      <c r="F286" s="5">
        <v>3.03</v>
      </c>
      <c r="G286" s="5">
        <f t="shared" si="77"/>
        <v>333.3</v>
      </c>
      <c r="H286" s="61"/>
      <c r="I286" s="62">
        <f t="shared" si="78"/>
        <v>3.03</v>
      </c>
      <c r="J286" s="62">
        <f t="shared" si="79"/>
        <v>0</v>
      </c>
      <c r="K286" s="62">
        <f t="shared" si="80"/>
        <v>333.3</v>
      </c>
      <c r="L286" s="62">
        <f t="shared" si="81"/>
        <v>0</v>
      </c>
      <c r="M286" s="83"/>
    </row>
    <row r="287" spans="1:13">
      <c r="A287" s="119">
        <v>0</v>
      </c>
      <c r="B287" s="120">
        <v>305775</v>
      </c>
      <c r="C287" s="120" t="s">
        <v>4545</v>
      </c>
      <c r="D287" s="4" t="s">
        <v>2061</v>
      </c>
      <c r="E287" s="4" t="s">
        <v>7</v>
      </c>
      <c r="F287" s="5">
        <v>1.1399999999999999</v>
      </c>
      <c r="G287" s="5">
        <f t="shared" si="77"/>
        <v>125.4</v>
      </c>
      <c r="H287" s="61"/>
      <c r="I287" s="62">
        <f t="shared" si="78"/>
        <v>1.1399999999999999</v>
      </c>
      <c r="J287" s="62">
        <f t="shared" si="79"/>
        <v>0</v>
      </c>
      <c r="K287" s="62">
        <f t="shared" si="80"/>
        <v>125.4</v>
      </c>
      <c r="L287" s="62">
        <f t="shared" si="81"/>
        <v>0</v>
      </c>
      <c r="M287" s="83"/>
    </row>
    <row r="288" spans="1:13">
      <c r="A288" s="119">
        <v>0</v>
      </c>
      <c r="B288" s="120">
        <v>305776</v>
      </c>
      <c r="C288" s="120" t="s">
        <v>4546</v>
      </c>
      <c r="D288" s="4" t="s">
        <v>2062</v>
      </c>
      <c r="E288" s="4" t="s">
        <v>7</v>
      </c>
      <c r="F288" s="5">
        <v>1.52</v>
      </c>
      <c r="G288" s="5">
        <f t="shared" si="77"/>
        <v>167.2</v>
      </c>
      <c r="H288" s="61"/>
      <c r="I288" s="62">
        <f t="shared" si="78"/>
        <v>1.52</v>
      </c>
      <c r="J288" s="62">
        <f t="shared" si="79"/>
        <v>0</v>
      </c>
      <c r="K288" s="62">
        <f t="shared" si="80"/>
        <v>167.2</v>
      </c>
      <c r="L288" s="62">
        <f t="shared" si="81"/>
        <v>0</v>
      </c>
      <c r="M288" s="83"/>
    </row>
    <row r="289" spans="1:13">
      <c r="A289" s="119">
        <v>0</v>
      </c>
      <c r="B289" s="120">
        <v>305778</v>
      </c>
      <c r="C289" s="120" t="s">
        <v>4547</v>
      </c>
      <c r="D289" s="4" t="s">
        <v>2063</v>
      </c>
      <c r="E289" s="4" t="s">
        <v>7</v>
      </c>
      <c r="F289" s="5">
        <v>2.27</v>
      </c>
      <c r="G289" s="5">
        <f t="shared" si="77"/>
        <v>249.7</v>
      </c>
      <c r="H289" s="61"/>
      <c r="I289" s="62">
        <f t="shared" si="78"/>
        <v>2.27</v>
      </c>
      <c r="J289" s="62">
        <f t="shared" si="79"/>
        <v>0</v>
      </c>
      <c r="K289" s="62">
        <f t="shared" si="80"/>
        <v>249.7</v>
      </c>
      <c r="L289" s="62">
        <f t="shared" si="81"/>
        <v>0</v>
      </c>
      <c r="M289" s="83"/>
    </row>
    <row r="290" spans="1:13">
      <c r="A290" s="119">
        <v>0</v>
      </c>
      <c r="B290" s="120">
        <v>305779</v>
      </c>
      <c r="C290" s="120" t="s">
        <v>4548</v>
      </c>
      <c r="D290" s="4" t="s">
        <v>2063</v>
      </c>
      <c r="E290" s="4" t="s">
        <v>7</v>
      </c>
      <c r="F290" s="5">
        <v>3.03</v>
      </c>
      <c r="G290" s="5">
        <f t="shared" si="77"/>
        <v>333.3</v>
      </c>
      <c r="H290" s="61"/>
      <c r="I290" s="62">
        <f t="shared" si="78"/>
        <v>3.03</v>
      </c>
      <c r="J290" s="62">
        <f t="shared" si="79"/>
        <v>0</v>
      </c>
      <c r="K290" s="62">
        <f t="shared" si="80"/>
        <v>333.3</v>
      </c>
      <c r="L290" s="62">
        <f t="shared" si="81"/>
        <v>0</v>
      </c>
      <c r="M290" s="83"/>
    </row>
    <row r="291" spans="1:13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  <c r="M291" s="83"/>
    </row>
    <row r="292" spans="1:13">
      <c r="A292" s="119">
        <v>0</v>
      </c>
      <c r="B292" s="120">
        <v>305835</v>
      </c>
      <c r="C292" s="120" t="s">
        <v>4081</v>
      </c>
      <c r="D292" s="4" t="s">
        <v>2061</v>
      </c>
      <c r="E292" s="4" t="s">
        <v>7</v>
      </c>
      <c r="F292" s="5">
        <v>1.08</v>
      </c>
      <c r="G292" s="5">
        <f>ROUND(F292*Курс_EUR,2)</f>
        <v>118.8</v>
      </c>
      <c r="H292" s="61"/>
      <c r="I292" s="62">
        <f>F292*(1-Скидка_ROXELPRO)</f>
        <v>1.08</v>
      </c>
      <c r="J292" s="62">
        <f>I292*H292</f>
        <v>0</v>
      </c>
      <c r="K292" s="62">
        <f>G292*(1-Скидка_ROXELPRO)</f>
        <v>118.8</v>
      </c>
      <c r="L292" s="62">
        <f>H292*K292</f>
        <v>0</v>
      </c>
      <c r="M292" s="83"/>
    </row>
    <row r="293" spans="1:13">
      <c r="A293" s="119">
        <v>0</v>
      </c>
      <c r="B293" s="120">
        <v>305836</v>
      </c>
      <c r="C293" s="120" t="s">
        <v>4082</v>
      </c>
      <c r="D293" s="4" t="s">
        <v>2062</v>
      </c>
      <c r="E293" s="4" t="s">
        <v>7</v>
      </c>
      <c r="F293" s="5">
        <v>1.44</v>
      </c>
      <c r="G293" s="5">
        <f>ROUND(F293*Курс_EUR,2)</f>
        <v>158.4</v>
      </c>
      <c r="H293" s="61"/>
      <c r="I293" s="62">
        <f>F293*(1-Скидка_ROXELPRO)</f>
        <v>1.44</v>
      </c>
      <c r="J293" s="62">
        <f>I293*H293</f>
        <v>0</v>
      </c>
      <c r="K293" s="62">
        <f>G293*(1-Скидка_ROXELPRO)</f>
        <v>158.4</v>
      </c>
      <c r="L293" s="62">
        <f>H293*K293</f>
        <v>0</v>
      </c>
      <c r="M293" s="83"/>
    </row>
    <row r="294" spans="1:13">
      <c r="A294" s="119">
        <v>0</v>
      </c>
      <c r="B294" s="120">
        <v>305838</v>
      </c>
      <c r="C294" s="120" t="s">
        <v>4083</v>
      </c>
      <c r="D294" s="4" t="s">
        <v>2063</v>
      </c>
      <c r="E294" s="4" t="s">
        <v>7</v>
      </c>
      <c r="F294" s="5">
        <v>2.16</v>
      </c>
      <c r="G294" s="5">
        <f>ROUND(F294*Курс_EUR,2)</f>
        <v>237.6</v>
      </c>
      <c r="H294" s="61"/>
      <c r="I294" s="62">
        <f>F294*(1-Скидка_ROXELPRO)</f>
        <v>2.16</v>
      </c>
      <c r="J294" s="62">
        <f>I294*H294</f>
        <v>0</v>
      </c>
      <c r="K294" s="62">
        <f>G294*(1-Скидка_ROXELPRO)</f>
        <v>237.6</v>
      </c>
      <c r="L294" s="62">
        <f>H294*K294</f>
        <v>0</v>
      </c>
      <c r="M294" s="83"/>
    </row>
    <row r="295" spans="1:13">
      <c r="A295" s="119">
        <v>0</v>
      </c>
      <c r="B295" s="120">
        <v>305839</v>
      </c>
      <c r="C295" s="120" t="s">
        <v>4084</v>
      </c>
      <c r="D295" s="4" t="s">
        <v>2063</v>
      </c>
      <c r="E295" s="4" t="s">
        <v>7</v>
      </c>
      <c r="F295" s="5">
        <v>2.88</v>
      </c>
      <c r="G295" s="5">
        <f>ROUND(F295*Курс_EUR,2)</f>
        <v>316.8</v>
      </c>
      <c r="H295" s="61"/>
      <c r="I295" s="62">
        <f>F295*(1-Скидка_ROXELPRO)</f>
        <v>2.88</v>
      </c>
      <c r="J295" s="62">
        <f>I295*H295</f>
        <v>0</v>
      </c>
      <c r="K295" s="62">
        <f>G295*(1-Скидка_ROXELPRO)</f>
        <v>316.8</v>
      </c>
      <c r="L295" s="62">
        <f>H295*K295</f>
        <v>0</v>
      </c>
      <c r="M295" s="83"/>
    </row>
    <row r="296" spans="1:13">
      <c r="A296" s="119"/>
      <c r="B296" s="120"/>
      <c r="C296" s="120"/>
      <c r="D296" s="4"/>
      <c r="E296" s="4"/>
      <c r="F296" s="5"/>
      <c r="G296" s="5"/>
      <c r="H296" s="61"/>
      <c r="I296" s="62"/>
      <c r="J296" s="62"/>
      <c r="K296" s="62"/>
      <c r="L296" s="62"/>
      <c r="M296" s="83"/>
    </row>
    <row r="297" spans="1:13">
      <c r="A297" s="119">
        <v>0</v>
      </c>
      <c r="B297" s="120">
        <v>310515</v>
      </c>
      <c r="C297" s="120" t="s">
        <v>2913</v>
      </c>
      <c r="D297" s="4" t="s">
        <v>2061</v>
      </c>
      <c r="E297" s="4" t="s">
        <v>7</v>
      </c>
      <c r="F297" s="5">
        <v>1.72</v>
      </c>
      <c r="G297" s="5">
        <f>ROUND(F297*Курс_EUR,2)</f>
        <v>189.2</v>
      </c>
      <c r="H297" s="61"/>
      <c r="I297" s="62">
        <f>F297*(1-Скидка_ROXELPRO)</f>
        <v>1.72</v>
      </c>
      <c r="J297" s="62">
        <f>I297*H297</f>
        <v>0</v>
      </c>
      <c r="K297" s="62">
        <f>G297*(1-Скидка_ROXELPRO)</f>
        <v>189.2</v>
      </c>
      <c r="L297" s="62">
        <f>H297*K297</f>
        <v>0</v>
      </c>
    </row>
    <row r="298" spans="1:13">
      <c r="A298" s="119">
        <v>0</v>
      </c>
      <c r="B298" s="120">
        <v>310535</v>
      </c>
      <c r="C298" s="120" t="s">
        <v>4888</v>
      </c>
      <c r="D298" s="4" t="s">
        <v>2062</v>
      </c>
      <c r="E298" s="4" t="s">
        <v>7</v>
      </c>
      <c r="F298" s="5">
        <v>2.29</v>
      </c>
      <c r="G298" s="5">
        <f>ROUND(F298*Курс_EUR,2)</f>
        <v>251.9</v>
      </c>
      <c r="H298" s="61"/>
      <c r="I298" s="62">
        <f>F298*(1-Скидка_ROXELPRO)</f>
        <v>2.29</v>
      </c>
      <c r="J298" s="62">
        <f>I298*H298</f>
        <v>0</v>
      </c>
      <c r="K298" s="62">
        <f>G298*(1-Скидка_ROXELPRO)</f>
        <v>251.9</v>
      </c>
      <c r="L298" s="62">
        <f>H298*K298</f>
        <v>0</v>
      </c>
    </row>
    <row r="299" spans="1:13">
      <c r="A299" s="119">
        <v>0</v>
      </c>
      <c r="B299" s="120">
        <v>310555</v>
      </c>
      <c r="C299" s="120" t="s">
        <v>4889</v>
      </c>
      <c r="D299" s="4" t="s">
        <v>2063</v>
      </c>
      <c r="E299" s="4" t="s">
        <v>7</v>
      </c>
      <c r="F299" s="5">
        <v>3.43</v>
      </c>
      <c r="G299" s="5">
        <f>ROUND(F299*Курс_EUR,2)</f>
        <v>377.3</v>
      </c>
      <c r="H299" s="61"/>
      <c r="I299" s="62">
        <f>F299*(1-Скидка_ROXELPRO)</f>
        <v>3.43</v>
      </c>
      <c r="J299" s="62">
        <f>I299*H299</f>
        <v>0</v>
      </c>
      <c r="K299" s="62">
        <f>G299*(1-Скидка_ROXELPRO)</f>
        <v>377.3</v>
      </c>
      <c r="L299" s="62">
        <f>H299*K299</f>
        <v>0</v>
      </c>
    </row>
    <row r="300" spans="1:13">
      <c r="A300" s="119">
        <v>0</v>
      </c>
      <c r="B300" s="120">
        <v>310575</v>
      </c>
      <c r="C300" s="120" t="s">
        <v>4890</v>
      </c>
      <c r="D300" s="4" t="s">
        <v>2063</v>
      </c>
      <c r="E300" s="4" t="s">
        <v>7</v>
      </c>
      <c r="F300" s="5">
        <v>4.58</v>
      </c>
      <c r="G300" s="5">
        <f>ROUND(F300*Курс_EUR,2)</f>
        <v>503.8</v>
      </c>
      <c r="H300" s="61"/>
      <c r="I300" s="62">
        <f>F300*(1-Скидка_ROXELPRO)</f>
        <v>4.58</v>
      </c>
      <c r="J300" s="62">
        <f>I300*H300</f>
        <v>0</v>
      </c>
      <c r="K300" s="62">
        <f>G300*(1-Скидка_ROXELPRO)</f>
        <v>503.8</v>
      </c>
      <c r="L300" s="62">
        <f>H300*K300</f>
        <v>0</v>
      </c>
    </row>
    <row r="301" spans="1:13">
      <c r="A301" s="119"/>
      <c r="B301" s="120"/>
      <c r="C301" s="120"/>
      <c r="D301" s="4"/>
      <c r="E301" s="4"/>
      <c r="F301" s="5"/>
      <c r="G301" s="5"/>
      <c r="H301" s="61"/>
      <c r="I301" s="62"/>
      <c r="J301" s="62"/>
      <c r="K301" s="62"/>
      <c r="L301" s="62"/>
    </row>
    <row r="302" spans="1:13">
      <c r="A302" s="119">
        <v>0</v>
      </c>
      <c r="B302" s="120">
        <v>311415</v>
      </c>
      <c r="C302" s="4" t="s">
        <v>3093</v>
      </c>
      <c r="D302" s="4" t="s">
        <v>2061</v>
      </c>
      <c r="E302" s="4" t="s">
        <v>7</v>
      </c>
      <c r="F302" s="5">
        <v>1.38</v>
      </c>
      <c r="G302" s="5">
        <f>ROUND(F302*Курс_EUR,2)</f>
        <v>151.80000000000001</v>
      </c>
      <c r="H302" s="61"/>
      <c r="I302" s="62">
        <f>F302*(1-Скидка_ROXELPRO)</f>
        <v>1.38</v>
      </c>
      <c r="J302" s="62">
        <f>I302*H302</f>
        <v>0</v>
      </c>
      <c r="K302" s="62">
        <f>G302*(1-Скидка_ROXELPRO)</f>
        <v>151.80000000000001</v>
      </c>
      <c r="L302" s="62">
        <f>H302*K302</f>
        <v>0</v>
      </c>
    </row>
    <row r="303" spans="1:13">
      <c r="A303" s="119">
        <v>0</v>
      </c>
      <c r="B303" s="120">
        <v>311435</v>
      </c>
      <c r="C303" s="4" t="s">
        <v>3094</v>
      </c>
      <c r="D303" s="4" t="s">
        <v>2062</v>
      </c>
      <c r="E303" s="4" t="s">
        <v>7</v>
      </c>
      <c r="F303" s="5">
        <v>1.83</v>
      </c>
      <c r="G303" s="5">
        <f>ROUND(F303*Курс_EUR,2)</f>
        <v>201.3</v>
      </c>
      <c r="H303" s="61"/>
      <c r="I303" s="62">
        <f>F303*(1-Скидка_ROXELPRO)</f>
        <v>1.83</v>
      </c>
      <c r="J303" s="62">
        <f>I303*H303</f>
        <v>0</v>
      </c>
      <c r="K303" s="62">
        <f>G303*(1-Скидка_ROXELPRO)</f>
        <v>201.3</v>
      </c>
      <c r="L303" s="62">
        <f>H303*K303</f>
        <v>0</v>
      </c>
    </row>
    <row r="304" spans="1:13">
      <c r="A304" s="119">
        <v>0</v>
      </c>
      <c r="B304" s="120">
        <v>311455</v>
      </c>
      <c r="C304" s="4" t="s">
        <v>3095</v>
      </c>
      <c r="D304" s="4" t="s">
        <v>2063</v>
      </c>
      <c r="E304" s="4" t="s">
        <v>7</v>
      </c>
      <c r="F304" s="5">
        <v>2.75</v>
      </c>
      <c r="G304" s="5">
        <f>ROUND(F304*Курс_EUR,2)</f>
        <v>302.5</v>
      </c>
      <c r="H304" s="61"/>
      <c r="I304" s="62">
        <f>F304*(1-Скидка_ROXELPRO)</f>
        <v>2.75</v>
      </c>
      <c r="J304" s="62">
        <f>I304*H304</f>
        <v>0</v>
      </c>
      <c r="K304" s="62">
        <f>G304*(1-Скидка_ROXELPRO)</f>
        <v>302.5</v>
      </c>
      <c r="L304" s="62">
        <f>H304*K304</f>
        <v>0</v>
      </c>
    </row>
    <row r="305" spans="1:12">
      <c r="A305" s="119">
        <v>0</v>
      </c>
      <c r="B305" s="120">
        <v>311475</v>
      </c>
      <c r="C305" s="4" t="s">
        <v>3096</v>
      </c>
      <c r="D305" s="4" t="s">
        <v>2063</v>
      </c>
      <c r="E305" s="4" t="s">
        <v>7</v>
      </c>
      <c r="F305" s="5">
        <v>3.67</v>
      </c>
      <c r="G305" s="5">
        <f>ROUND(F305*Курс_EUR,2)</f>
        <v>403.7</v>
      </c>
      <c r="H305" s="61"/>
      <c r="I305" s="62">
        <f>F305*(1-Скидка_ROXELPRO)</f>
        <v>3.67</v>
      </c>
      <c r="J305" s="62">
        <f>I305*H305</f>
        <v>0</v>
      </c>
      <c r="K305" s="62">
        <f>G305*(1-Скидка_ROXELPRO)</f>
        <v>403.7</v>
      </c>
      <c r="L305" s="62">
        <f>H305*K305</f>
        <v>0</v>
      </c>
    </row>
    <row r="306" spans="1:12">
      <c r="A306" s="119"/>
      <c r="B306" s="120"/>
      <c r="C306" s="4"/>
      <c r="D306" s="4"/>
      <c r="E306" s="4"/>
      <c r="F306" s="5"/>
      <c r="G306" s="5"/>
      <c r="H306" s="61"/>
      <c r="I306" s="62"/>
      <c r="J306" s="62"/>
      <c r="K306" s="62"/>
      <c r="L306" s="62"/>
    </row>
    <row r="307" spans="1:12">
      <c r="A307" s="119">
        <v>0</v>
      </c>
      <c r="B307" s="120">
        <v>311514</v>
      </c>
      <c r="C307" s="4" t="s">
        <v>3097</v>
      </c>
      <c r="D307" s="4" t="s">
        <v>2061</v>
      </c>
      <c r="E307" s="4" t="s">
        <v>7</v>
      </c>
      <c r="F307" s="5">
        <v>1.06</v>
      </c>
      <c r="G307" s="5">
        <f t="shared" ref="G307:G330" si="82">ROUND(F307*Курс_EUR,2)</f>
        <v>116.6</v>
      </c>
      <c r="H307" s="61"/>
      <c r="I307" s="62">
        <f t="shared" ref="I307:I330" si="83">F307*(1-Скидка_ROXELPRO)</f>
        <v>1.06</v>
      </c>
      <c r="J307" s="62">
        <f t="shared" ref="J307:J330" si="84">I307*H307</f>
        <v>0</v>
      </c>
      <c r="K307" s="62">
        <f t="shared" ref="K307:K330" si="85">G307*(1-Скидка_ROXELPRO)</f>
        <v>116.6</v>
      </c>
      <c r="L307" s="62">
        <f t="shared" ref="L307:L330" si="86">H307*K307</f>
        <v>0</v>
      </c>
    </row>
    <row r="308" spans="1:12">
      <c r="A308" s="119">
        <v>0</v>
      </c>
      <c r="B308" s="120">
        <v>311534</v>
      </c>
      <c r="C308" s="4" t="s">
        <v>3098</v>
      </c>
      <c r="D308" s="4" t="s">
        <v>2062</v>
      </c>
      <c r="E308" s="4" t="s">
        <v>7</v>
      </c>
      <c r="F308" s="5">
        <v>1.41</v>
      </c>
      <c r="G308" s="5">
        <f t="shared" si="82"/>
        <v>155.1</v>
      </c>
      <c r="H308" s="61"/>
      <c r="I308" s="62">
        <f t="shared" si="83"/>
        <v>1.41</v>
      </c>
      <c r="J308" s="62">
        <f t="shared" si="84"/>
        <v>0</v>
      </c>
      <c r="K308" s="62">
        <f t="shared" si="85"/>
        <v>155.1</v>
      </c>
      <c r="L308" s="62">
        <f t="shared" si="86"/>
        <v>0</v>
      </c>
    </row>
    <row r="309" spans="1:12">
      <c r="A309" s="119">
        <v>0</v>
      </c>
      <c r="B309" s="120">
        <v>311554</v>
      </c>
      <c r="C309" s="4" t="s">
        <v>3099</v>
      </c>
      <c r="D309" s="4" t="s">
        <v>2063</v>
      </c>
      <c r="E309" s="4" t="s">
        <v>7</v>
      </c>
      <c r="F309" s="5">
        <v>2.11</v>
      </c>
      <c r="G309" s="5">
        <f t="shared" si="82"/>
        <v>232.1</v>
      </c>
      <c r="H309" s="61"/>
      <c r="I309" s="62">
        <f t="shared" si="83"/>
        <v>2.11</v>
      </c>
      <c r="J309" s="62">
        <f t="shared" si="84"/>
        <v>0</v>
      </c>
      <c r="K309" s="62">
        <f t="shared" si="85"/>
        <v>232.1</v>
      </c>
      <c r="L309" s="62">
        <f t="shared" si="86"/>
        <v>0</v>
      </c>
    </row>
    <row r="310" spans="1:12">
      <c r="A310" s="119">
        <v>0</v>
      </c>
      <c r="B310" s="120">
        <v>311574</v>
      </c>
      <c r="C310" s="4" t="s">
        <v>3100</v>
      </c>
      <c r="D310" s="4" t="s">
        <v>2063</v>
      </c>
      <c r="E310" s="4" t="s">
        <v>7</v>
      </c>
      <c r="F310" s="5">
        <v>2.82</v>
      </c>
      <c r="G310" s="5">
        <f t="shared" si="82"/>
        <v>310.2</v>
      </c>
      <c r="H310" s="61"/>
      <c r="I310" s="62">
        <f t="shared" si="83"/>
        <v>2.82</v>
      </c>
      <c r="J310" s="62">
        <f t="shared" si="84"/>
        <v>0</v>
      </c>
      <c r="K310" s="62">
        <f t="shared" si="85"/>
        <v>310.2</v>
      </c>
      <c r="L310" s="62">
        <f t="shared" si="86"/>
        <v>0</v>
      </c>
    </row>
    <row r="311" spans="1:12">
      <c r="A311" s="119">
        <v>0</v>
      </c>
      <c r="B311" s="120">
        <v>311605</v>
      </c>
      <c r="C311" s="4" t="s">
        <v>4568</v>
      </c>
      <c r="D311" s="4" t="s">
        <v>2061</v>
      </c>
      <c r="E311" s="4" t="s">
        <v>7</v>
      </c>
      <c r="F311" s="5">
        <v>1.06</v>
      </c>
      <c r="G311" s="5">
        <f t="shared" si="82"/>
        <v>116.6</v>
      </c>
      <c r="H311" s="61"/>
      <c r="I311" s="62">
        <f t="shared" si="83"/>
        <v>1.06</v>
      </c>
      <c r="J311" s="62">
        <f t="shared" si="84"/>
        <v>0</v>
      </c>
      <c r="K311" s="62">
        <f t="shared" si="85"/>
        <v>116.6</v>
      </c>
      <c r="L311" s="62">
        <f t="shared" si="86"/>
        <v>0</v>
      </c>
    </row>
    <row r="312" spans="1:12">
      <c r="A312" s="119">
        <v>0</v>
      </c>
      <c r="B312" s="120">
        <v>311606</v>
      </c>
      <c r="C312" s="4" t="s">
        <v>4569</v>
      </c>
      <c r="D312" s="4" t="s">
        <v>2062</v>
      </c>
      <c r="E312" s="4" t="s">
        <v>7</v>
      </c>
      <c r="F312" s="5">
        <v>1.41</v>
      </c>
      <c r="G312" s="5">
        <f t="shared" si="82"/>
        <v>155.1</v>
      </c>
      <c r="H312" s="61"/>
      <c r="I312" s="62">
        <f t="shared" si="83"/>
        <v>1.41</v>
      </c>
      <c r="J312" s="62">
        <f t="shared" si="84"/>
        <v>0</v>
      </c>
      <c r="K312" s="62">
        <f t="shared" si="85"/>
        <v>155.1</v>
      </c>
      <c r="L312" s="62">
        <f t="shared" si="86"/>
        <v>0</v>
      </c>
    </row>
    <row r="313" spans="1:12">
      <c r="A313" s="119">
        <v>0</v>
      </c>
      <c r="B313" s="120">
        <v>311608</v>
      </c>
      <c r="C313" s="4" t="s">
        <v>4570</v>
      </c>
      <c r="D313" s="4" t="s">
        <v>2063</v>
      </c>
      <c r="E313" s="4" t="s">
        <v>7</v>
      </c>
      <c r="F313" s="5">
        <v>2.11</v>
      </c>
      <c r="G313" s="5">
        <f t="shared" si="82"/>
        <v>232.1</v>
      </c>
      <c r="H313" s="61"/>
      <c r="I313" s="62">
        <f t="shared" si="83"/>
        <v>2.11</v>
      </c>
      <c r="J313" s="62">
        <f t="shared" si="84"/>
        <v>0</v>
      </c>
      <c r="K313" s="62">
        <f t="shared" si="85"/>
        <v>232.1</v>
      </c>
      <c r="L313" s="62">
        <f t="shared" si="86"/>
        <v>0</v>
      </c>
    </row>
    <row r="314" spans="1:12">
      <c r="A314" s="119">
        <v>0</v>
      </c>
      <c r="B314" s="120">
        <v>311609</v>
      </c>
      <c r="C314" s="4" t="s">
        <v>4571</v>
      </c>
      <c r="D314" s="4" t="s">
        <v>2063</v>
      </c>
      <c r="E314" s="4" t="s">
        <v>7</v>
      </c>
      <c r="F314" s="5">
        <v>2.82</v>
      </c>
      <c r="G314" s="5">
        <f t="shared" si="82"/>
        <v>310.2</v>
      </c>
      <c r="H314" s="61"/>
      <c r="I314" s="62">
        <f t="shared" si="83"/>
        <v>2.82</v>
      </c>
      <c r="J314" s="62">
        <f t="shared" si="84"/>
        <v>0</v>
      </c>
      <c r="K314" s="62">
        <f t="shared" si="85"/>
        <v>310.2</v>
      </c>
      <c r="L314" s="62">
        <f t="shared" si="86"/>
        <v>0</v>
      </c>
    </row>
    <row r="315" spans="1:12">
      <c r="A315" s="119">
        <v>0</v>
      </c>
      <c r="B315" s="120">
        <v>311614</v>
      </c>
      <c r="C315" s="4" t="s">
        <v>3155</v>
      </c>
      <c r="D315" s="4" t="s">
        <v>2061</v>
      </c>
      <c r="E315" s="4" t="s">
        <v>7</v>
      </c>
      <c r="F315" s="5">
        <v>1.06</v>
      </c>
      <c r="G315" s="5">
        <f t="shared" si="82"/>
        <v>116.6</v>
      </c>
      <c r="H315" s="61"/>
      <c r="I315" s="62">
        <f t="shared" si="83"/>
        <v>1.06</v>
      </c>
      <c r="J315" s="62">
        <f t="shared" si="84"/>
        <v>0</v>
      </c>
      <c r="K315" s="62">
        <f t="shared" si="85"/>
        <v>116.6</v>
      </c>
      <c r="L315" s="62">
        <f t="shared" si="86"/>
        <v>0</v>
      </c>
    </row>
    <row r="316" spans="1:12">
      <c r="A316" s="119">
        <v>0</v>
      </c>
      <c r="B316" s="120">
        <v>311634</v>
      </c>
      <c r="C316" s="4" t="s">
        <v>3156</v>
      </c>
      <c r="D316" s="4" t="s">
        <v>2062</v>
      </c>
      <c r="E316" s="4" t="s">
        <v>7</v>
      </c>
      <c r="F316" s="5">
        <v>1.41</v>
      </c>
      <c r="G316" s="5">
        <f t="shared" si="82"/>
        <v>155.1</v>
      </c>
      <c r="H316" s="61"/>
      <c r="I316" s="62">
        <f t="shared" si="83"/>
        <v>1.41</v>
      </c>
      <c r="J316" s="62">
        <f t="shared" si="84"/>
        <v>0</v>
      </c>
      <c r="K316" s="62">
        <f t="shared" si="85"/>
        <v>155.1</v>
      </c>
      <c r="L316" s="62">
        <f t="shared" si="86"/>
        <v>0</v>
      </c>
    </row>
    <row r="317" spans="1:12">
      <c r="A317" s="119">
        <v>0</v>
      </c>
      <c r="B317" s="120">
        <v>311654</v>
      </c>
      <c r="C317" s="4" t="s">
        <v>3157</v>
      </c>
      <c r="D317" s="4" t="s">
        <v>2063</v>
      </c>
      <c r="E317" s="4" t="s">
        <v>7</v>
      </c>
      <c r="F317" s="5">
        <v>2.11</v>
      </c>
      <c r="G317" s="5">
        <f t="shared" si="82"/>
        <v>232.1</v>
      </c>
      <c r="H317" s="61"/>
      <c r="I317" s="62">
        <f t="shared" si="83"/>
        <v>2.11</v>
      </c>
      <c r="J317" s="62">
        <f t="shared" si="84"/>
        <v>0</v>
      </c>
      <c r="K317" s="62">
        <f t="shared" si="85"/>
        <v>232.1</v>
      </c>
      <c r="L317" s="62">
        <f t="shared" si="86"/>
        <v>0</v>
      </c>
    </row>
    <row r="318" spans="1:12">
      <c r="A318" s="119">
        <v>0</v>
      </c>
      <c r="B318" s="120">
        <v>311674</v>
      </c>
      <c r="C318" s="4" t="s">
        <v>3158</v>
      </c>
      <c r="D318" s="4" t="s">
        <v>2063</v>
      </c>
      <c r="E318" s="4" t="s">
        <v>7</v>
      </c>
      <c r="F318" s="5">
        <v>2.82</v>
      </c>
      <c r="G318" s="5">
        <f t="shared" si="82"/>
        <v>310.2</v>
      </c>
      <c r="H318" s="61"/>
      <c r="I318" s="62">
        <f t="shared" si="83"/>
        <v>2.82</v>
      </c>
      <c r="J318" s="62">
        <f t="shared" si="84"/>
        <v>0</v>
      </c>
      <c r="K318" s="62">
        <f t="shared" si="85"/>
        <v>310.2</v>
      </c>
      <c r="L318" s="62">
        <f t="shared" si="86"/>
        <v>0</v>
      </c>
    </row>
    <row r="319" spans="1:12">
      <c r="A319" s="119">
        <v>0</v>
      </c>
      <c r="B319" s="120">
        <v>311685</v>
      </c>
      <c r="C319" s="4" t="s">
        <v>4703</v>
      </c>
      <c r="D319" s="4" t="s">
        <v>2061</v>
      </c>
      <c r="E319" s="4" t="s">
        <v>7</v>
      </c>
      <c r="F319" s="5">
        <v>1.06</v>
      </c>
      <c r="G319" s="5">
        <f t="shared" si="82"/>
        <v>116.6</v>
      </c>
      <c r="H319" s="61"/>
      <c r="I319" s="62">
        <f t="shared" si="83"/>
        <v>1.06</v>
      </c>
      <c r="J319" s="62">
        <f t="shared" si="84"/>
        <v>0</v>
      </c>
      <c r="K319" s="62">
        <f t="shared" si="85"/>
        <v>116.6</v>
      </c>
      <c r="L319" s="62">
        <f t="shared" si="86"/>
        <v>0</v>
      </c>
    </row>
    <row r="320" spans="1:12">
      <c r="A320" s="119">
        <v>0</v>
      </c>
      <c r="B320" s="120">
        <v>311686</v>
      </c>
      <c r="C320" s="4" t="s">
        <v>4704</v>
      </c>
      <c r="D320" s="4" t="s">
        <v>2062</v>
      </c>
      <c r="E320" s="4" t="s">
        <v>7</v>
      </c>
      <c r="F320" s="5">
        <v>1.41</v>
      </c>
      <c r="G320" s="5">
        <f t="shared" si="82"/>
        <v>155.1</v>
      </c>
      <c r="H320" s="61"/>
      <c r="I320" s="62">
        <f t="shared" si="83"/>
        <v>1.41</v>
      </c>
      <c r="J320" s="62">
        <f t="shared" si="84"/>
        <v>0</v>
      </c>
      <c r="K320" s="62">
        <f t="shared" si="85"/>
        <v>155.1</v>
      </c>
      <c r="L320" s="62">
        <f t="shared" si="86"/>
        <v>0</v>
      </c>
    </row>
    <row r="321" spans="1:13">
      <c r="A321" s="119">
        <v>0</v>
      </c>
      <c r="B321" s="120">
        <v>311688</v>
      </c>
      <c r="C321" s="4" t="s">
        <v>4705</v>
      </c>
      <c r="D321" s="4" t="s">
        <v>2063</v>
      </c>
      <c r="E321" s="4" t="s">
        <v>7</v>
      </c>
      <c r="F321" s="5">
        <v>2.11</v>
      </c>
      <c r="G321" s="5">
        <f t="shared" si="82"/>
        <v>232.1</v>
      </c>
      <c r="H321" s="61"/>
      <c r="I321" s="62">
        <f t="shared" si="83"/>
        <v>2.11</v>
      </c>
      <c r="J321" s="62">
        <f t="shared" si="84"/>
        <v>0</v>
      </c>
      <c r="K321" s="62">
        <f t="shared" si="85"/>
        <v>232.1</v>
      </c>
      <c r="L321" s="62">
        <f t="shared" si="86"/>
        <v>0</v>
      </c>
    </row>
    <row r="322" spans="1:13">
      <c r="A322" s="119">
        <v>0</v>
      </c>
      <c r="B322" s="120">
        <v>311689</v>
      </c>
      <c r="C322" s="4" t="s">
        <v>4706</v>
      </c>
      <c r="D322" s="4" t="s">
        <v>2063</v>
      </c>
      <c r="E322" s="4" t="s">
        <v>7</v>
      </c>
      <c r="F322" s="5">
        <v>2.82</v>
      </c>
      <c r="G322" s="5">
        <f t="shared" si="82"/>
        <v>310.2</v>
      </c>
      <c r="H322" s="61"/>
      <c r="I322" s="62">
        <f t="shared" si="83"/>
        <v>2.82</v>
      </c>
      <c r="J322" s="62">
        <f t="shared" si="84"/>
        <v>0</v>
      </c>
      <c r="K322" s="62">
        <f t="shared" si="85"/>
        <v>310.2</v>
      </c>
      <c r="L322" s="62">
        <f t="shared" si="86"/>
        <v>0</v>
      </c>
    </row>
    <row r="323" spans="1:13">
      <c r="A323" s="119">
        <v>0</v>
      </c>
      <c r="B323" s="120">
        <v>311695</v>
      </c>
      <c r="C323" s="4" t="s">
        <v>4866</v>
      </c>
      <c r="D323" s="4" t="s">
        <v>2061</v>
      </c>
      <c r="E323" s="4" t="s">
        <v>7</v>
      </c>
      <c r="F323" s="5">
        <v>1.06</v>
      </c>
      <c r="G323" s="5">
        <f>ROUND(F323*Курс_EUR,2)</f>
        <v>116.6</v>
      </c>
      <c r="H323" s="61"/>
      <c r="I323" s="62">
        <f>F323*(1-Скидка_ROXELPRO)</f>
        <v>1.06</v>
      </c>
      <c r="J323" s="62">
        <f>I323*H323</f>
        <v>0</v>
      </c>
      <c r="K323" s="62">
        <f>G323*(1-Скидка_ROXELPRO)</f>
        <v>116.6</v>
      </c>
      <c r="L323" s="62">
        <f>H323*K323</f>
        <v>0</v>
      </c>
    </row>
    <row r="324" spans="1:13">
      <c r="A324" s="119">
        <v>0</v>
      </c>
      <c r="B324" s="120">
        <v>311696</v>
      </c>
      <c r="C324" s="4" t="s">
        <v>4867</v>
      </c>
      <c r="D324" s="4" t="s">
        <v>2062</v>
      </c>
      <c r="E324" s="4" t="s">
        <v>7</v>
      </c>
      <c r="F324" s="5">
        <v>1.41</v>
      </c>
      <c r="G324" s="5">
        <f>ROUND(F324*Курс_EUR,2)</f>
        <v>155.1</v>
      </c>
      <c r="H324" s="61"/>
      <c r="I324" s="62">
        <f>F324*(1-Скидка_ROXELPRO)</f>
        <v>1.41</v>
      </c>
      <c r="J324" s="62">
        <f>I324*H324</f>
        <v>0</v>
      </c>
      <c r="K324" s="62">
        <f>G324*(1-Скидка_ROXELPRO)</f>
        <v>155.1</v>
      </c>
      <c r="L324" s="62">
        <f>H324*K324</f>
        <v>0</v>
      </c>
    </row>
    <row r="325" spans="1:13">
      <c r="A325" s="119">
        <v>0</v>
      </c>
      <c r="B325" s="120">
        <v>311698</v>
      </c>
      <c r="C325" s="4" t="s">
        <v>4868</v>
      </c>
      <c r="D325" s="4" t="s">
        <v>2063</v>
      </c>
      <c r="E325" s="4" t="s">
        <v>7</v>
      </c>
      <c r="F325" s="5">
        <v>2.11</v>
      </c>
      <c r="G325" s="5">
        <f>ROUND(F325*Курс_EUR,2)</f>
        <v>232.1</v>
      </c>
      <c r="H325" s="61"/>
      <c r="I325" s="62">
        <f>F325*(1-Скидка_ROXELPRO)</f>
        <v>2.11</v>
      </c>
      <c r="J325" s="62">
        <f>I325*H325</f>
        <v>0</v>
      </c>
      <c r="K325" s="62">
        <f>G325*(1-Скидка_ROXELPRO)</f>
        <v>232.1</v>
      </c>
      <c r="L325" s="62">
        <f>H325*K325</f>
        <v>0</v>
      </c>
    </row>
    <row r="326" spans="1:13">
      <c r="A326" s="119">
        <v>0</v>
      </c>
      <c r="B326" s="120">
        <v>311699</v>
      </c>
      <c r="C326" s="4" t="s">
        <v>4869</v>
      </c>
      <c r="D326" s="4" t="s">
        <v>2063</v>
      </c>
      <c r="E326" s="4" t="s">
        <v>7</v>
      </c>
      <c r="F326" s="5">
        <v>2.82</v>
      </c>
      <c r="G326" s="5">
        <f>ROUND(F326*Курс_EUR,2)</f>
        <v>310.2</v>
      </c>
      <c r="H326" s="61"/>
      <c r="I326" s="62">
        <f>F326*(1-Скидка_ROXELPRO)</f>
        <v>2.82</v>
      </c>
      <c r="J326" s="62">
        <f>I326*H326</f>
        <v>0</v>
      </c>
      <c r="K326" s="62">
        <f>G326*(1-Скидка_ROXELPRO)</f>
        <v>310.2</v>
      </c>
      <c r="L326" s="62">
        <f>H326*K326</f>
        <v>0</v>
      </c>
    </row>
    <row r="327" spans="1:13">
      <c r="A327" s="119">
        <v>0</v>
      </c>
      <c r="B327" s="120">
        <v>311705</v>
      </c>
      <c r="C327" s="4" t="s">
        <v>4707</v>
      </c>
      <c r="D327" s="4" t="s">
        <v>2061</v>
      </c>
      <c r="E327" s="4" t="s">
        <v>7</v>
      </c>
      <c r="F327" s="5">
        <v>1.06</v>
      </c>
      <c r="G327" s="5">
        <f t="shared" si="82"/>
        <v>116.6</v>
      </c>
      <c r="H327" s="61"/>
      <c r="I327" s="62">
        <f t="shared" si="83"/>
        <v>1.06</v>
      </c>
      <c r="J327" s="62">
        <f t="shared" si="84"/>
        <v>0</v>
      </c>
      <c r="K327" s="62">
        <f t="shared" si="85"/>
        <v>116.6</v>
      </c>
      <c r="L327" s="62">
        <f t="shared" si="86"/>
        <v>0</v>
      </c>
    </row>
    <row r="328" spans="1:13">
      <c r="A328" s="119">
        <v>0</v>
      </c>
      <c r="B328" s="120">
        <v>311706</v>
      </c>
      <c r="C328" s="4" t="s">
        <v>4708</v>
      </c>
      <c r="D328" s="4" t="s">
        <v>2062</v>
      </c>
      <c r="E328" s="4" t="s">
        <v>7</v>
      </c>
      <c r="F328" s="5">
        <v>1.41</v>
      </c>
      <c r="G328" s="5">
        <f t="shared" si="82"/>
        <v>155.1</v>
      </c>
      <c r="H328" s="61"/>
      <c r="I328" s="62">
        <f t="shared" si="83"/>
        <v>1.41</v>
      </c>
      <c r="J328" s="62">
        <f t="shared" si="84"/>
        <v>0</v>
      </c>
      <c r="K328" s="62">
        <f t="shared" si="85"/>
        <v>155.1</v>
      </c>
      <c r="L328" s="62">
        <f t="shared" si="86"/>
        <v>0</v>
      </c>
    </row>
    <row r="329" spans="1:13">
      <c r="A329" s="119">
        <v>0</v>
      </c>
      <c r="B329" s="120">
        <v>311708</v>
      </c>
      <c r="C329" s="4" t="s">
        <v>4709</v>
      </c>
      <c r="D329" s="4" t="s">
        <v>2063</v>
      </c>
      <c r="E329" s="4" t="s">
        <v>7</v>
      </c>
      <c r="F329" s="5">
        <v>2.11</v>
      </c>
      <c r="G329" s="5">
        <f t="shared" si="82"/>
        <v>232.1</v>
      </c>
      <c r="H329" s="61"/>
      <c r="I329" s="62">
        <f t="shared" si="83"/>
        <v>2.11</v>
      </c>
      <c r="J329" s="62">
        <f t="shared" si="84"/>
        <v>0</v>
      </c>
      <c r="K329" s="62">
        <f t="shared" si="85"/>
        <v>232.1</v>
      </c>
      <c r="L329" s="62">
        <f t="shared" si="86"/>
        <v>0</v>
      </c>
    </row>
    <row r="330" spans="1:13">
      <c r="A330" s="119">
        <v>0</v>
      </c>
      <c r="B330" s="120">
        <v>311709</v>
      </c>
      <c r="C330" s="4" t="s">
        <v>4710</v>
      </c>
      <c r="D330" s="4" t="s">
        <v>2063</v>
      </c>
      <c r="E330" s="4" t="s">
        <v>7</v>
      </c>
      <c r="F330" s="5">
        <v>2.82</v>
      </c>
      <c r="G330" s="5">
        <f t="shared" si="82"/>
        <v>310.2</v>
      </c>
      <c r="H330" s="61"/>
      <c r="I330" s="62">
        <f t="shared" si="83"/>
        <v>2.82</v>
      </c>
      <c r="J330" s="62">
        <f t="shared" si="84"/>
        <v>0</v>
      </c>
      <c r="K330" s="62">
        <f t="shared" si="85"/>
        <v>310.2</v>
      </c>
      <c r="L330" s="62">
        <f t="shared" si="86"/>
        <v>0</v>
      </c>
    </row>
    <row r="331" spans="1:13">
      <c r="A331" s="119"/>
      <c r="B331" s="120"/>
      <c r="C331" s="4"/>
      <c r="D331" s="4"/>
      <c r="E331" s="4"/>
      <c r="F331" s="5"/>
      <c r="G331" s="5"/>
      <c r="H331" s="61"/>
      <c r="I331" s="62"/>
      <c r="J331" s="62"/>
      <c r="K331" s="62"/>
      <c r="L331" s="62"/>
    </row>
    <row r="332" spans="1:13">
      <c r="A332" s="119">
        <v>0</v>
      </c>
      <c r="B332" s="120">
        <v>311814</v>
      </c>
      <c r="C332" s="4" t="s">
        <v>5046</v>
      </c>
      <c r="D332" s="4" t="s">
        <v>2061</v>
      </c>
      <c r="E332" s="4" t="s">
        <v>7</v>
      </c>
      <c r="F332" s="5">
        <v>1</v>
      </c>
      <c r="G332" s="5">
        <f>ROUND(F332*Курс_EUR,2)</f>
        <v>110</v>
      </c>
      <c r="H332" s="61"/>
      <c r="I332" s="62">
        <f>F332*(1-Скидка_ROXELPRO)</f>
        <v>1</v>
      </c>
      <c r="J332" s="62">
        <f>I332*H332</f>
        <v>0</v>
      </c>
      <c r="K332" s="62">
        <f>G332*(1-Скидка_ROXELPRO)</f>
        <v>110</v>
      </c>
      <c r="L332" s="62">
        <f>H332*K332</f>
        <v>0</v>
      </c>
    </row>
    <row r="333" spans="1:13">
      <c r="A333" s="119">
        <v>0</v>
      </c>
      <c r="B333" s="120">
        <v>311834</v>
      </c>
      <c r="C333" s="4" t="s">
        <v>5047</v>
      </c>
      <c r="D333" s="4" t="s">
        <v>2062</v>
      </c>
      <c r="E333" s="4" t="s">
        <v>7</v>
      </c>
      <c r="F333" s="5">
        <v>1.33</v>
      </c>
      <c r="G333" s="5">
        <f>ROUND(F333*Курс_EUR,2)</f>
        <v>146.30000000000001</v>
      </c>
      <c r="H333" s="61"/>
      <c r="I333" s="62">
        <f>F333*(1-Скидка_ROXELPRO)</f>
        <v>1.33</v>
      </c>
      <c r="J333" s="62">
        <f>I333*H333</f>
        <v>0</v>
      </c>
      <c r="K333" s="62">
        <f>G333*(1-Скидка_ROXELPRO)</f>
        <v>146.30000000000001</v>
      </c>
      <c r="L333" s="62">
        <f>H333*K333</f>
        <v>0</v>
      </c>
      <c r="M333" s="83"/>
    </row>
    <row r="334" spans="1:13">
      <c r="A334" s="119">
        <v>0</v>
      </c>
      <c r="B334" s="120">
        <v>311854</v>
      </c>
      <c r="C334" s="4" t="s">
        <v>5048</v>
      </c>
      <c r="D334" s="4" t="s">
        <v>2063</v>
      </c>
      <c r="E334" s="4" t="s">
        <v>7</v>
      </c>
      <c r="F334" s="5">
        <v>2</v>
      </c>
      <c r="G334" s="5">
        <f>ROUND(F334*Курс_EUR,2)</f>
        <v>220</v>
      </c>
      <c r="H334" s="61"/>
      <c r="I334" s="62">
        <f>F334*(1-Скидка_ROXELPRO)</f>
        <v>2</v>
      </c>
      <c r="J334" s="62">
        <f>I334*H334</f>
        <v>0</v>
      </c>
      <c r="K334" s="62">
        <f>G334*(1-Скидка_ROXELPRO)</f>
        <v>220</v>
      </c>
      <c r="L334" s="62">
        <f>H334*K334</f>
        <v>0</v>
      </c>
      <c r="M334" s="83"/>
    </row>
    <row r="335" spans="1:13">
      <c r="A335" s="119">
        <v>0</v>
      </c>
      <c r="B335" s="120">
        <v>311874</v>
      </c>
      <c r="C335" s="4" t="s">
        <v>5049</v>
      </c>
      <c r="D335" s="4" t="s">
        <v>2063</v>
      </c>
      <c r="E335" s="4" t="s">
        <v>7</v>
      </c>
      <c r="F335" s="5">
        <v>2.66</v>
      </c>
      <c r="G335" s="5">
        <f>ROUND(F335*Курс_EUR,2)</f>
        <v>292.60000000000002</v>
      </c>
      <c r="H335" s="61"/>
      <c r="I335" s="62">
        <f>F335*(1-Скидка_ROXELPRO)</f>
        <v>2.66</v>
      </c>
      <c r="J335" s="62">
        <f>I335*H335</f>
        <v>0</v>
      </c>
      <c r="K335" s="62">
        <f>G335*(1-Скидка_ROXELPRO)</f>
        <v>292.60000000000002</v>
      </c>
      <c r="L335" s="62">
        <f>H335*K335</f>
        <v>0</v>
      </c>
      <c r="M335" s="83"/>
    </row>
    <row r="336" spans="1:13" ht="12.75" thickBot="1">
      <c r="A336" s="119"/>
      <c r="B336" s="120"/>
      <c r="C336" s="4"/>
      <c r="D336" s="4"/>
      <c r="E336" s="4"/>
      <c r="F336" s="5"/>
      <c r="G336" s="5"/>
      <c r="H336" s="169"/>
      <c r="I336" s="62"/>
      <c r="J336" s="62"/>
      <c r="K336" s="62"/>
      <c r="L336" s="62"/>
      <c r="M336" s="83"/>
    </row>
    <row r="337" spans="1:13" ht="12.75" thickBot="1">
      <c r="A337" s="119"/>
      <c r="B337" s="337" t="s">
        <v>680</v>
      </c>
      <c r="C337" s="338"/>
      <c r="D337" s="338"/>
      <c r="E337" s="338"/>
      <c r="F337" s="339"/>
      <c r="G337" s="297"/>
      <c r="H337" s="169"/>
      <c r="I337" s="62"/>
      <c r="J337" s="168"/>
      <c r="K337" s="168"/>
      <c r="L337" s="168"/>
      <c r="M337" s="83"/>
    </row>
    <row r="338" spans="1:13">
      <c r="A338" s="119">
        <v>0</v>
      </c>
      <c r="B338" s="120">
        <v>323023</v>
      </c>
      <c r="C338" s="4" t="s">
        <v>2904</v>
      </c>
      <c r="D338" s="4" t="s">
        <v>2084</v>
      </c>
      <c r="E338" s="4" t="s">
        <v>8</v>
      </c>
      <c r="F338" s="5">
        <v>8.36</v>
      </c>
      <c r="G338" s="5">
        <f>ROUND(F338*Курс_EUR,2)</f>
        <v>919.6</v>
      </c>
      <c r="H338" s="61"/>
      <c r="I338" s="62">
        <f>F338*(1-Скидка_ROXELPRO)</f>
        <v>8.36</v>
      </c>
      <c r="J338" s="62">
        <f>I338*H338</f>
        <v>0</v>
      </c>
      <c r="K338" s="62">
        <f>G338*(1-Скидка_ROXELPRO)</f>
        <v>919.6</v>
      </c>
      <c r="L338" s="62">
        <f>H338*K338</f>
        <v>0</v>
      </c>
    </row>
    <row r="339" spans="1:13">
      <c r="A339" s="119">
        <v>0</v>
      </c>
      <c r="B339" s="120">
        <v>324045</v>
      </c>
      <c r="C339" s="4" t="s">
        <v>2905</v>
      </c>
      <c r="D339" s="4" t="s">
        <v>2084</v>
      </c>
      <c r="E339" s="4" t="s">
        <v>8</v>
      </c>
      <c r="F339" s="5">
        <v>18.7</v>
      </c>
      <c r="G339" s="5">
        <f>ROUND(F339*Курс_EUR,2)</f>
        <v>2057</v>
      </c>
      <c r="H339" s="61"/>
      <c r="I339" s="62">
        <f>F339*(1-Скидка_ROXELPRO)</f>
        <v>18.7</v>
      </c>
      <c r="J339" s="62">
        <f>I339*H339</f>
        <v>0</v>
      </c>
      <c r="K339" s="62">
        <f>G339*(1-Скидка_ROXELPRO)</f>
        <v>2057</v>
      </c>
      <c r="L339" s="62">
        <f>H339*K339</f>
        <v>0</v>
      </c>
    </row>
    <row r="340" spans="1:13">
      <c r="A340" s="119">
        <v>0</v>
      </c>
      <c r="B340" s="120">
        <v>323063</v>
      </c>
      <c r="C340" s="4" t="s">
        <v>2906</v>
      </c>
      <c r="D340" s="4" t="s">
        <v>2084</v>
      </c>
      <c r="E340" s="4" t="s">
        <v>8</v>
      </c>
      <c r="F340" s="5">
        <v>24.86</v>
      </c>
      <c r="G340" s="5">
        <f>ROUND(F340*Курс_EUR,2)</f>
        <v>2734.6</v>
      </c>
      <c r="H340" s="61"/>
      <c r="I340" s="62">
        <f>F340*(1-Скидка_ROXELPRO)</f>
        <v>24.86</v>
      </c>
      <c r="J340" s="62">
        <f>I340*H340</f>
        <v>0</v>
      </c>
      <c r="K340" s="62">
        <f>G340*(1-Скидка_ROXELPRO)</f>
        <v>2734.6</v>
      </c>
      <c r="L340" s="62">
        <f>H340*K340</f>
        <v>0</v>
      </c>
    </row>
    <row r="341" spans="1:13">
      <c r="A341" s="119">
        <v>0</v>
      </c>
      <c r="B341" s="120">
        <v>323073</v>
      </c>
      <c r="C341" s="4" t="s">
        <v>2907</v>
      </c>
      <c r="D341" s="4" t="s">
        <v>2084</v>
      </c>
      <c r="E341" s="4" t="s">
        <v>8</v>
      </c>
      <c r="F341" s="5">
        <v>37.4</v>
      </c>
      <c r="G341" s="5">
        <f>ROUND(F341*Курс_EUR,2)</f>
        <v>4114</v>
      </c>
      <c r="H341" s="61"/>
      <c r="I341" s="62">
        <f>F341*(1-Скидка_ROXELPRO)</f>
        <v>37.4</v>
      </c>
      <c r="J341" s="62">
        <f>I341*H341</f>
        <v>0</v>
      </c>
      <c r="K341" s="62">
        <f>G341*(1-Скидка_ROXELPRO)</f>
        <v>4114</v>
      </c>
      <c r="L341" s="62">
        <f>H341*K341</f>
        <v>0</v>
      </c>
    </row>
    <row r="342" spans="1:13">
      <c r="A342" s="119">
        <v>0</v>
      </c>
      <c r="B342" s="120">
        <v>323083</v>
      </c>
      <c r="C342" s="4" t="s">
        <v>2908</v>
      </c>
      <c r="D342" s="4" t="s">
        <v>2084</v>
      </c>
      <c r="E342" s="4" t="s">
        <v>8</v>
      </c>
      <c r="F342" s="5">
        <v>48.4</v>
      </c>
      <c r="G342" s="5">
        <f>ROUND(F342*Курс_EUR,2)</f>
        <v>5324</v>
      </c>
      <c r="H342" s="61"/>
      <c r="I342" s="62">
        <f>F342*(1-Скидка_ROXELPRO)</f>
        <v>48.4</v>
      </c>
      <c r="J342" s="62">
        <f>I342*H342</f>
        <v>0</v>
      </c>
      <c r="K342" s="62">
        <f>G342*(1-Скидка_ROXELPRO)</f>
        <v>5324</v>
      </c>
      <c r="L342" s="62">
        <f>H342*K342</f>
        <v>0</v>
      </c>
    </row>
    <row r="343" spans="1:13">
      <c r="A343" s="119"/>
      <c r="B343" s="120"/>
      <c r="C343" s="4"/>
      <c r="D343" s="4"/>
      <c r="E343" s="4"/>
      <c r="F343" s="5"/>
      <c r="G343" s="5"/>
      <c r="H343" s="61"/>
      <c r="I343" s="62"/>
      <c r="J343" s="62"/>
      <c r="K343" s="62"/>
      <c r="L343" s="62"/>
    </row>
    <row r="344" spans="1:13">
      <c r="A344" s="310">
        <v>0</v>
      </c>
      <c r="B344" s="122">
        <v>324042</v>
      </c>
      <c r="C344" s="77" t="s">
        <v>2909</v>
      </c>
      <c r="D344" s="77" t="s">
        <v>2084</v>
      </c>
      <c r="E344" s="77" t="s">
        <v>8</v>
      </c>
      <c r="F344" s="130"/>
      <c r="G344" s="130">
        <v>1046.5</v>
      </c>
      <c r="H344" s="61"/>
      <c r="I344" s="62">
        <f>F344*(1-Скидка_ROXELPRO)</f>
        <v>0</v>
      </c>
      <c r="J344" s="62">
        <f>I344*H344</f>
        <v>0</v>
      </c>
      <c r="K344" s="62">
        <f>G344*(1-Скидка_ROXELPRO)</f>
        <v>1046.5</v>
      </c>
      <c r="L344" s="62">
        <f>H344*K344</f>
        <v>0</v>
      </c>
      <c r="M344" s="83"/>
    </row>
    <row r="345" spans="1:13">
      <c r="A345" s="310">
        <v>0</v>
      </c>
      <c r="B345" s="122">
        <v>324062</v>
      </c>
      <c r="C345" s="77" t="s">
        <v>2910</v>
      </c>
      <c r="D345" s="77" t="s">
        <v>2084</v>
      </c>
      <c r="E345" s="77" t="s">
        <v>8</v>
      </c>
      <c r="F345" s="130"/>
      <c r="G345" s="130">
        <v>1529.5</v>
      </c>
      <c r="H345" s="61"/>
      <c r="I345" s="62">
        <f>F345*(1-Скидка_ROXELPRO)</f>
        <v>0</v>
      </c>
      <c r="J345" s="62">
        <f>I345*H345</f>
        <v>0</v>
      </c>
      <c r="K345" s="62">
        <f>G345*(1-Скидка_ROXELPRO)</f>
        <v>1529.5</v>
      </c>
      <c r="L345" s="62">
        <f>H345*K345</f>
        <v>0</v>
      </c>
      <c r="M345" s="83"/>
    </row>
    <row r="346" spans="1:13">
      <c r="A346" s="310">
        <v>0</v>
      </c>
      <c r="B346" s="122">
        <v>324082</v>
      </c>
      <c r="C346" s="77" t="s">
        <v>2911</v>
      </c>
      <c r="D346" s="77" t="s">
        <v>2084</v>
      </c>
      <c r="E346" s="77" t="s">
        <v>8</v>
      </c>
      <c r="F346" s="130"/>
      <c r="G346" s="130">
        <v>2081.5</v>
      </c>
      <c r="H346" s="61"/>
      <c r="I346" s="62">
        <f>F346*(1-Скидка_ROXELPRO)</f>
        <v>0</v>
      </c>
      <c r="J346" s="62">
        <f>I346*H346</f>
        <v>0</v>
      </c>
      <c r="K346" s="62">
        <f>G346*(1-Скидка_ROXELPRO)</f>
        <v>2081.5</v>
      </c>
      <c r="L346" s="62">
        <f>H346*K346</f>
        <v>0</v>
      </c>
      <c r="M346" s="83"/>
    </row>
    <row r="347" spans="1:13">
      <c r="A347" s="310">
        <v>0</v>
      </c>
      <c r="B347" s="122">
        <v>324092</v>
      </c>
      <c r="C347" s="77" t="s">
        <v>2912</v>
      </c>
      <c r="D347" s="77" t="s">
        <v>2084</v>
      </c>
      <c r="E347" s="77" t="s">
        <v>8</v>
      </c>
      <c r="F347" s="130"/>
      <c r="G347" s="130">
        <v>3001.5</v>
      </c>
      <c r="H347" s="61"/>
      <c r="I347" s="62">
        <f>F347*(1-Скидка_ROXELPRO)</f>
        <v>0</v>
      </c>
      <c r="J347" s="62">
        <f>I347*H347</f>
        <v>0</v>
      </c>
      <c r="K347" s="62">
        <f>G347*(1-Скидка_ROXELPRO)</f>
        <v>3001.5</v>
      </c>
      <c r="L347" s="62">
        <f>H347*K347</f>
        <v>0</v>
      </c>
      <c r="M347" s="83"/>
    </row>
    <row r="348" spans="1:13" ht="12.75" thickBot="1">
      <c r="A348" s="119"/>
      <c r="B348" s="120"/>
      <c r="C348" s="4"/>
      <c r="D348" s="4"/>
      <c r="E348" s="4"/>
      <c r="F348" s="5"/>
      <c r="G348" s="5"/>
      <c r="H348" s="169"/>
      <c r="I348" s="62"/>
      <c r="J348" s="62"/>
      <c r="K348" s="62"/>
      <c r="L348" s="62"/>
      <c r="M348" s="83"/>
    </row>
    <row r="349" spans="1:13" ht="12.75" thickBot="1">
      <c r="A349" s="119"/>
      <c r="B349" s="337" t="s">
        <v>3146</v>
      </c>
      <c r="C349" s="338"/>
      <c r="D349" s="338"/>
      <c r="E349" s="338"/>
      <c r="F349" s="339"/>
      <c r="G349" s="297"/>
      <c r="H349" s="61"/>
      <c r="I349" s="62"/>
      <c r="J349" s="62"/>
      <c r="K349" s="62"/>
      <c r="L349" s="62"/>
      <c r="M349" s="83"/>
    </row>
    <row r="350" spans="1:13">
      <c r="A350" s="119">
        <v>0</v>
      </c>
      <c r="B350" s="120">
        <v>331210</v>
      </c>
      <c r="C350" s="4" t="s">
        <v>5050</v>
      </c>
      <c r="D350" s="4" t="s">
        <v>2084</v>
      </c>
      <c r="E350" s="4" t="s">
        <v>8</v>
      </c>
      <c r="F350" s="5">
        <v>46.92</v>
      </c>
      <c r="G350" s="5">
        <f t="shared" ref="G350:G357" si="87">ROUND(F350*Курс_EUR,2)</f>
        <v>5161.2</v>
      </c>
      <c r="H350" s="61"/>
      <c r="I350" s="62">
        <f t="shared" ref="I350:I357" si="88">F350*(1-Скидка_ROXELPRO)</f>
        <v>46.92</v>
      </c>
      <c r="J350" s="62">
        <f t="shared" ref="J350:J357" si="89">I350*H350</f>
        <v>0</v>
      </c>
      <c r="K350" s="62">
        <f t="shared" ref="K350:K357" si="90">G350*(1-Скидка_ROXELPRO)</f>
        <v>5161.2</v>
      </c>
      <c r="L350" s="62">
        <f t="shared" ref="L350:L357" si="91">H350*K350</f>
        <v>0</v>
      </c>
    </row>
    <row r="351" spans="1:13">
      <c r="A351" s="119">
        <v>0</v>
      </c>
      <c r="B351" s="120">
        <v>331220</v>
      </c>
      <c r="C351" s="4" t="s">
        <v>5051</v>
      </c>
      <c r="D351" s="4" t="s">
        <v>2084</v>
      </c>
      <c r="E351" s="4" t="s">
        <v>8</v>
      </c>
      <c r="F351" s="5">
        <v>57.62</v>
      </c>
      <c r="G351" s="5">
        <f t="shared" si="87"/>
        <v>6338.2</v>
      </c>
      <c r="H351" s="61"/>
      <c r="I351" s="62">
        <f t="shared" si="88"/>
        <v>57.62</v>
      </c>
      <c r="J351" s="62">
        <f t="shared" si="89"/>
        <v>0</v>
      </c>
      <c r="K351" s="62">
        <f t="shared" si="90"/>
        <v>6338.2</v>
      </c>
      <c r="L351" s="62">
        <f t="shared" si="91"/>
        <v>0</v>
      </c>
    </row>
    <row r="352" spans="1:13">
      <c r="A352" s="119">
        <v>0</v>
      </c>
      <c r="B352" s="120">
        <v>332211</v>
      </c>
      <c r="C352" s="4" t="s">
        <v>5052</v>
      </c>
      <c r="D352" s="4" t="s">
        <v>2084</v>
      </c>
      <c r="E352" s="4" t="s">
        <v>8</v>
      </c>
      <c r="F352" s="5">
        <v>49.3</v>
      </c>
      <c r="G352" s="5">
        <f t="shared" si="87"/>
        <v>5423</v>
      </c>
      <c r="H352" s="61"/>
      <c r="I352" s="62">
        <f t="shared" si="88"/>
        <v>49.3</v>
      </c>
      <c r="J352" s="62">
        <f t="shared" si="89"/>
        <v>0</v>
      </c>
      <c r="K352" s="62">
        <f t="shared" si="90"/>
        <v>5423</v>
      </c>
      <c r="L352" s="62">
        <f t="shared" si="91"/>
        <v>0</v>
      </c>
    </row>
    <row r="353" spans="1:12">
      <c r="A353" s="119">
        <v>0</v>
      </c>
      <c r="B353" s="120">
        <v>332221</v>
      </c>
      <c r="C353" s="4" t="s">
        <v>5053</v>
      </c>
      <c r="D353" s="4" t="s">
        <v>2084</v>
      </c>
      <c r="E353" s="4" t="s">
        <v>8</v>
      </c>
      <c r="F353" s="5">
        <v>61.2</v>
      </c>
      <c r="G353" s="5">
        <f t="shared" si="87"/>
        <v>6732</v>
      </c>
      <c r="H353" s="61"/>
      <c r="I353" s="62">
        <f t="shared" si="88"/>
        <v>61.2</v>
      </c>
      <c r="J353" s="62">
        <f t="shared" si="89"/>
        <v>0</v>
      </c>
      <c r="K353" s="62">
        <f t="shared" si="90"/>
        <v>6732</v>
      </c>
      <c r="L353" s="62">
        <f t="shared" si="91"/>
        <v>0</v>
      </c>
    </row>
    <row r="354" spans="1:12">
      <c r="A354" s="119">
        <v>0</v>
      </c>
      <c r="B354" s="120">
        <v>333310</v>
      </c>
      <c r="C354" s="4" t="s">
        <v>5054</v>
      </c>
      <c r="D354" s="4" t="s">
        <v>2084</v>
      </c>
      <c r="E354" s="4" t="s">
        <v>8</v>
      </c>
      <c r="F354" s="5">
        <v>33.659999999999997</v>
      </c>
      <c r="G354" s="5">
        <f t="shared" si="87"/>
        <v>3702.6</v>
      </c>
      <c r="H354" s="61"/>
      <c r="I354" s="62">
        <f t="shared" si="88"/>
        <v>33.659999999999997</v>
      </c>
      <c r="J354" s="62">
        <f t="shared" si="89"/>
        <v>0</v>
      </c>
      <c r="K354" s="62">
        <f t="shared" si="90"/>
        <v>3702.6</v>
      </c>
      <c r="L354" s="62">
        <f t="shared" si="91"/>
        <v>0</v>
      </c>
    </row>
    <row r="355" spans="1:12">
      <c r="A355" s="119">
        <v>0</v>
      </c>
      <c r="B355" s="120">
        <v>333311</v>
      </c>
      <c r="C355" s="4" t="s">
        <v>5055</v>
      </c>
      <c r="D355" s="4" t="s">
        <v>2084</v>
      </c>
      <c r="E355" s="4" t="s">
        <v>8</v>
      </c>
      <c r="F355" s="5">
        <v>44.88</v>
      </c>
      <c r="G355" s="5">
        <f t="shared" si="87"/>
        <v>4936.8</v>
      </c>
      <c r="H355" s="61"/>
      <c r="I355" s="62">
        <f t="shared" si="88"/>
        <v>44.88</v>
      </c>
      <c r="J355" s="62">
        <f t="shared" si="89"/>
        <v>0</v>
      </c>
      <c r="K355" s="62">
        <f t="shared" si="90"/>
        <v>4936.8</v>
      </c>
      <c r="L355" s="62">
        <f t="shared" si="91"/>
        <v>0</v>
      </c>
    </row>
    <row r="356" spans="1:12">
      <c r="A356" s="119">
        <v>0</v>
      </c>
      <c r="B356" s="120">
        <v>333322</v>
      </c>
      <c r="C356" s="3" t="s">
        <v>5056</v>
      </c>
      <c r="D356" s="4" t="s">
        <v>2084</v>
      </c>
      <c r="E356" s="4" t="s">
        <v>8</v>
      </c>
      <c r="F356" s="5">
        <v>31.28</v>
      </c>
      <c r="G356" s="5">
        <f t="shared" si="87"/>
        <v>3440.8</v>
      </c>
      <c r="H356" s="61"/>
      <c r="I356" s="62">
        <f t="shared" si="88"/>
        <v>31.28</v>
      </c>
      <c r="J356" s="62">
        <f t="shared" si="89"/>
        <v>0</v>
      </c>
      <c r="K356" s="62">
        <f t="shared" si="90"/>
        <v>3440.8</v>
      </c>
      <c r="L356" s="62">
        <f t="shared" si="91"/>
        <v>0</v>
      </c>
    </row>
    <row r="357" spans="1:12">
      <c r="A357" s="119">
        <v>0</v>
      </c>
      <c r="B357" s="120">
        <v>333432</v>
      </c>
      <c r="C357" s="3" t="s">
        <v>5057</v>
      </c>
      <c r="D357" s="4" t="s">
        <v>2084</v>
      </c>
      <c r="E357" s="4" t="s">
        <v>8</v>
      </c>
      <c r="F357" s="5">
        <v>15.96</v>
      </c>
      <c r="G357" s="5">
        <f t="shared" si="87"/>
        <v>1755.6</v>
      </c>
      <c r="H357" s="61"/>
      <c r="I357" s="62">
        <f t="shared" si="88"/>
        <v>15.96</v>
      </c>
      <c r="J357" s="62">
        <f t="shared" si="89"/>
        <v>0</v>
      </c>
      <c r="K357" s="62">
        <f t="shared" si="90"/>
        <v>1755.6</v>
      </c>
      <c r="L357" s="62">
        <f t="shared" si="91"/>
        <v>0</v>
      </c>
    </row>
    <row r="358" spans="1:12">
      <c r="A358" s="119"/>
      <c r="B358" s="120"/>
      <c r="C358" s="3"/>
      <c r="D358" s="4"/>
      <c r="E358" s="4"/>
      <c r="F358" s="5"/>
      <c r="G358" s="5"/>
      <c r="H358" s="61"/>
      <c r="I358" s="62"/>
      <c r="J358" s="62"/>
      <c r="K358" s="62"/>
      <c r="L358" s="62"/>
    </row>
    <row r="359" spans="1:12">
      <c r="A359" s="119">
        <v>0</v>
      </c>
      <c r="B359" s="120">
        <v>334315</v>
      </c>
      <c r="C359" s="3" t="s">
        <v>4476</v>
      </c>
      <c r="D359" s="4" t="s">
        <v>2085</v>
      </c>
      <c r="E359" s="4" t="s">
        <v>7</v>
      </c>
      <c r="F359" s="5">
        <v>0.76</v>
      </c>
      <c r="G359" s="5">
        <f t="shared" ref="G359:G364" si="92">ROUND(F359*Курс_EUR,2)</f>
        <v>83.6</v>
      </c>
      <c r="H359" s="61"/>
      <c r="I359" s="62">
        <f t="shared" ref="I359:I364" si="93">F359*(1-Скидка_ROXELPRO)</f>
        <v>0.76</v>
      </c>
      <c r="J359" s="62">
        <f t="shared" ref="J359:J364" si="94">I359*H359</f>
        <v>0</v>
      </c>
      <c r="K359" s="62">
        <f t="shared" ref="K359:K364" si="95">G359*(1-Скидка_ROXELPRO)</f>
        <v>83.6</v>
      </c>
      <c r="L359" s="62">
        <f t="shared" ref="L359:L364" si="96">H359*K359</f>
        <v>0</v>
      </c>
    </row>
    <row r="360" spans="1:12">
      <c r="A360" s="119">
        <v>0</v>
      </c>
      <c r="B360" s="120">
        <v>334317</v>
      </c>
      <c r="C360" s="3" t="s">
        <v>4477</v>
      </c>
      <c r="D360" s="4" t="s">
        <v>2085</v>
      </c>
      <c r="E360" s="4" t="s">
        <v>7</v>
      </c>
      <c r="F360" s="5">
        <v>1.08</v>
      </c>
      <c r="G360" s="5">
        <f t="shared" si="92"/>
        <v>118.8</v>
      </c>
      <c r="H360" s="61"/>
      <c r="I360" s="62">
        <f t="shared" si="93"/>
        <v>1.08</v>
      </c>
      <c r="J360" s="62">
        <f t="shared" si="94"/>
        <v>0</v>
      </c>
      <c r="K360" s="62">
        <f t="shared" si="95"/>
        <v>118.8</v>
      </c>
      <c r="L360" s="62">
        <f t="shared" si="96"/>
        <v>0</v>
      </c>
    </row>
    <row r="361" spans="1:12">
      <c r="A361" s="119">
        <v>0</v>
      </c>
      <c r="B361" s="120">
        <v>334327</v>
      </c>
      <c r="C361" s="3" t="s">
        <v>4478</v>
      </c>
      <c r="D361" s="4" t="s">
        <v>2063</v>
      </c>
      <c r="E361" s="4" t="s">
        <v>7</v>
      </c>
      <c r="F361" s="5">
        <v>1.25</v>
      </c>
      <c r="G361" s="5">
        <f t="shared" si="92"/>
        <v>137.5</v>
      </c>
      <c r="H361" s="61"/>
      <c r="I361" s="62">
        <f t="shared" si="93"/>
        <v>1.25</v>
      </c>
      <c r="J361" s="62">
        <f t="shared" si="94"/>
        <v>0</v>
      </c>
      <c r="K361" s="62">
        <f t="shared" si="95"/>
        <v>137.5</v>
      </c>
      <c r="L361" s="62">
        <f t="shared" si="96"/>
        <v>0</v>
      </c>
    </row>
    <row r="362" spans="1:12">
      <c r="A362" s="119">
        <v>0</v>
      </c>
      <c r="B362" s="120">
        <v>334425</v>
      </c>
      <c r="C362" s="4" t="s">
        <v>4479</v>
      </c>
      <c r="D362" s="4" t="s">
        <v>2085</v>
      </c>
      <c r="E362" s="4" t="s">
        <v>7</v>
      </c>
      <c r="F362" s="5">
        <v>0.67</v>
      </c>
      <c r="G362" s="5">
        <f t="shared" si="92"/>
        <v>73.7</v>
      </c>
      <c r="H362" s="61"/>
      <c r="I362" s="62">
        <f t="shared" si="93"/>
        <v>0.67</v>
      </c>
      <c r="J362" s="62">
        <f t="shared" si="94"/>
        <v>0</v>
      </c>
      <c r="K362" s="62">
        <f t="shared" si="95"/>
        <v>73.7</v>
      </c>
      <c r="L362" s="62">
        <f t="shared" si="96"/>
        <v>0</v>
      </c>
    </row>
    <row r="363" spans="1:12">
      <c r="A363" s="119">
        <v>0</v>
      </c>
      <c r="B363" s="120">
        <v>334427</v>
      </c>
      <c r="C363" s="4" t="s">
        <v>4480</v>
      </c>
      <c r="D363" s="4" t="s">
        <v>2085</v>
      </c>
      <c r="E363" s="4" t="s">
        <v>7</v>
      </c>
      <c r="F363" s="5">
        <v>0.94</v>
      </c>
      <c r="G363" s="5">
        <f t="shared" si="92"/>
        <v>103.4</v>
      </c>
      <c r="H363" s="61"/>
      <c r="I363" s="62">
        <f t="shared" si="93"/>
        <v>0.94</v>
      </c>
      <c r="J363" s="62">
        <f t="shared" si="94"/>
        <v>0</v>
      </c>
      <c r="K363" s="62">
        <f t="shared" si="95"/>
        <v>103.4</v>
      </c>
      <c r="L363" s="62">
        <f t="shared" si="96"/>
        <v>0</v>
      </c>
    </row>
    <row r="364" spans="1:12">
      <c r="A364" s="119">
        <v>0</v>
      </c>
      <c r="B364" s="120">
        <v>334428</v>
      </c>
      <c r="C364" s="4" t="s">
        <v>4724</v>
      </c>
      <c r="D364" s="4" t="s">
        <v>1983</v>
      </c>
      <c r="E364" s="4" t="s">
        <v>7</v>
      </c>
      <c r="F364" s="5">
        <v>1.37</v>
      </c>
      <c r="G364" s="5">
        <f t="shared" si="92"/>
        <v>150.69999999999999</v>
      </c>
      <c r="H364" s="61"/>
      <c r="I364" s="62">
        <f t="shared" si="93"/>
        <v>1.37</v>
      </c>
      <c r="J364" s="62">
        <f t="shared" si="94"/>
        <v>0</v>
      </c>
      <c r="K364" s="62">
        <f t="shared" si="95"/>
        <v>150.69999999999999</v>
      </c>
      <c r="L364" s="62">
        <f t="shared" si="96"/>
        <v>0</v>
      </c>
    </row>
    <row r="365" spans="1:12">
      <c r="A365" s="119"/>
      <c r="B365" s="120"/>
      <c r="C365" s="4"/>
      <c r="D365" s="4"/>
      <c r="E365" s="4"/>
      <c r="F365" s="5"/>
      <c r="G365" s="5"/>
      <c r="H365" s="61"/>
      <c r="I365" s="62"/>
      <c r="J365" s="62"/>
      <c r="K365" s="62"/>
      <c r="L365" s="62"/>
    </row>
    <row r="366" spans="1:12">
      <c r="A366" s="310">
        <v>0</v>
      </c>
      <c r="B366" s="122">
        <v>335315</v>
      </c>
      <c r="C366" s="77" t="s">
        <v>4711</v>
      </c>
      <c r="D366" s="77" t="s">
        <v>2068</v>
      </c>
      <c r="E366" s="77" t="s">
        <v>7</v>
      </c>
      <c r="F366" s="308"/>
      <c r="G366" s="309">
        <v>69.599999999999994</v>
      </c>
      <c r="H366" s="61"/>
      <c r="I366" s="62">
        <f t="shared" ref="I366:I372" si="97">F366*(1-Скидка_ROXELPRO)</f>
        <v>0</v>
      </c>
      <c r="J366" s="62">
        <f t="shared" ref="J366:J372" si="98">I366*H366</f>
        <v>0</v>
      </c>
      <c r="K366" s="62">
        <f t="shared" ref="K366:K372" si="99">G366*(1-Скидка_ROXELPRO)</f>
        <v>69.599999999999994</v>
      </c>
      <c r="L366" s="62">
        <f t="shared" ref="L366:L372" si="100">H366*K366</f>
        <v>0</v>
      </c>
    </row>
    <row r="367" spans="1:12">
      <c r="A367" s="310">
        <v>0</v>
      </c>
      <c r="B367" s="122">
        <v>335317</v>
      </c>
      <c r="C367" s="77" t="s">
        <v>4712</v>
      </c>
      <c r="D367" s="77" t="s">
        <v>4718</v>
      </c>
      <c r="E367" s="77" t="s">
        <v>7</v>
      </c>
      <c r="F367" s="308"/>
      <c r="G367" s="309">
        <v>96</v>
      </c>
      <c r="H367" s="61"/>
      <c r="I367" s="62">
        <f t="shared" si="97"/>
        <v>0</v>
      </c>
      <c r="J367" s="62">
        <f t="shared" si="98"/>
        <v>0</v>
      </c>
      <c r="K367" s="62">
        <f t="shared" si="99"/>
        <v>96</v>
      </c>
      <c r="L367" s="62">
        <f t="shared" si="100"/>
        <v>0</v>
      </c>
    </row>
    <row r="368" spans="1:12">
      <c r="A368" s="310">
        <v>0</v>
      </c>
      <c r="B368" s="122">
        <v>335318</v>
      </c>
      <c r="C368" s="77" t="s">
        <v>4713</v>
      </c>
      <c r="D368" s="77" t="s">
        <v>4719</v>
      </c>
      <c r="E368" s="77" t="s">
        <v>7</v>
      </c>
      <c r="F368" s="308"/>
      <c r="G368" s="309">
        <v>132</v>
      </c>
      <c r="H368" s="61"/>
      <c r="I368" s="62">
        <f t="shared" si="97"/>
        <v>0</v>
      </c>
      <c r="J368" s="62">
        <f t="shared" si="98"/>
        <v>0</v>
      </c>
      <c r="K368" s="62">
        <f t="shared" si="99"/>
        <v>132</v>
      </c>
      <c r="L368" s="62">
        <f t="shared" si="100"/>
        <v>0</v>
      </c>
    </row>
    <row r="369" spans="1:13">
      <c r="A369" s="310">
        <v>0</v>
      </c>
      <c r="B369" s="122">
        <v>335327</v>
      </c>
      <c r="C369" s="77" t="s">
        <v>4714</v>
      </c>
      <c r="D369" s="77" t="s">
        <v>2065</v>
      </c>
      <c r="E369" s="77" t="s">
        <v>7</v>
      </c>
      <c r="F369" s="308"/>
      <c r="G369" s="309">
        <v>110.4</v>
      </c>
      <c r="H369" s="61"/>
      <c r="I369" s="62">
        <f t="shared" si="97"/>
        <v>0</v>
      </c>
      <c r="J369" s="62">
        <f t="shared" si="98"/>
        <v>0</v>
      </c>
      <c r="K369" s="62">
        <f t="shared" si="99"/>
        <v>110.4</v>
      </c>
      <c r="L369" s="62">
        <f t="shared" si="100"/>
        <v>0</v>
      </c>
    </row>
    <row r="370" spans="1:13">
      <c r="A370" s="310">
        <v>0</v>
      </c>
      <c r="B370" s="122">
        <v>335338</v>
      </c>
      <c r="C370" s="77" t="s">
        <v>4715</v>
      </c>
      <c r="D370" s="77" t="s">
        <v>4719</v>
      </c>
      <c r="E370" s="77" t="s">
        <v>7</v>
      </c>
      <c r="F370" s="308"/>
      <c r="G370" s="309">
        <v>139.19999999999999</v>
      </c>
      <c r="H370" s="61"/>
      <c r="I370" s="62">
        <f t="shared" si="97"/>
        <v>0</v>
      </c>
      <c r="J370" s="62">
        <f t="shared" si="98"/>
        <v>0</v>
      </c>
      <c r="K370" s="62">
        <f t="shared" si="99"/>
        <v>139.19999999999999</v>
      </c>
      <c r="L370" s="62">
        <f t="shared" si="100"/>
        <v>0</v>
      </c>
    </row>
    <row r="371" spans="1:13">
      <c r="A371" s="310">
        <v>0</v>
      </c>
      <c r="B371" s="122">
        <v>335415</v>
      </c>
      <c r="C371" s="77" t="s">
        <v>4716</v>
      </c>
      <c r="D371" s="77" t="s">
        <v>2068</v>
      </c>
      <c r="E371" s="77" t="s">
        <v>7</v>
      </c>
      <c r="F371" s="308"/>
      <c r="G371" s="309">
        <v>64.8</v>
      </c>
      <c r="H371" s="61"/>
      <c r="I371" s="62">
        <f t="shared" si="97"/>
        <v>0</v>
      </c>
      <c r="J371" s="62">
        <f t="shared" si="98"/>
        <v>0</v>
      </c>
      <c r="K371" s="62">
        <f t="shared" si="99"/>
        <v>64.8</v>
      </c>
      <c r="L371" s="62">
        <f t="shared" si="100"/>
        <v>0</v>
      </c>
    </row>
    <row r="372" spans="1:13">
      <c r="A372" s="310">
        <v>0</v>
      </c>
      <c r="B372" s="122">
        <v>335417</v>
      </c>
      <c r="C372" s="77" t="s">
        <v>4717</v>
      </c>
      <c r="D372" s="77" t="s">
        <v>2064</v>
      </c>
      <c r="E372" s="77" t="s">
        <v>7</v>
      </c>
      <c r="F372" s="308"/>
      <c r="G372" s="309">
        <v>88.8</v>
      </c>
      <c r="H372" s="61"/>
      <c r="I372" s="62">
        <f t="shared" si="97"/>
        <v>0</v>
      </c>
      <c r="J372" s="62">
        <f t="shared" si="98"/>
        <v>0</v>
      </c>
      <c r="K372" s="62">
        <f t="shared" si="99"/>
        <v>88.8</v>
      </c>
      <c r="L372" s="62">
        <f t="shared" si="100"/>
        <v>0</v>
      </c>
    </row>
    <row r="373" spans="1:13">
      <c r="A373" s="119"/>
      <c r="B373" s="120"/>
      <c r="C373" s="4"/>
      <c r="D373" s="4"/>
      <c r="E373" s="4"/>
      <c r="F373" s="5"/>
      <c r="G373" s="5"/>
      <c r="H373" s="61"/>
      <c r="I373" s="62"/>
      <c r="J373" s="62"/>
      <c r="K373" s="62"/>
      <c r="L373" s="62"/>
    </row>
    <row r="374" spans="1:13">
      <c r="A374" s="119">
        <v>0</v>
      </c>
      <c r="B374" s="120">
        <v>336214</v>
      </c>
      <c r="C374" s="3" t="s">
        <v>12</v>
      </c>
      <c r="D374" s="4" t="s">
        <v>2068</v>
      </c>
      <c r="E374" s="4" t="s">
        <v>7</v>
      </c>
      <c r="F374" s="5">
        <v>3.48</v>
      </c>
      <c r="G374" s="5">
        <f t="shared" ref="G374:G380" si="101">ROUND(F374*Курс_EUR,2)</f>
        <v>382.8</v>
      </c>
      <c r="H374" s="61"/>
      <c r="I374" s="62">
        <f t="shared" ref="I374:I380" si="102">F374*(1-Скидка_ROXELPRO)</f>
        <v>3.48</v>
      </c>
      <c r="J374" s="62">
        <f t="shared" ref="J374:J380" si="103">I374*H374</f>
        <v>0</v>
      </c>
      <c r="K374" s="62">
        <f t="shared" ref="K374:K380" si="104">G374*(1-Скидка_ROXELPRO)</f>
        <v>382.8</v>
      </c>
      <c r="L374" s="62">
        <f t="shared" ref="L374:L380" si="105">H374*K374</f>
        <v>0</v>
      </c>
    </row>
    <row r="375" spans="1:13">
      <c r="A375" s="119">
        <v>0</v>
      </c>
      <c r="B375" s="120">
        <v>336224</v>
      </c>
      <c r="C375" s="3" t="s">
        <v>13</v>
      </c>
      <c r="D375" s="4" t="s">
        <v>2068</v>
      </c>
      <c r="E375" s="4" t="s">
        <v>7</v>
      </c>
      <c r="F375" s="5">
        <v>3.76</v>
      </c>
      <c r="G375" s="5">
        <f t="shared" si="101"/>
        <v>413.6</v>
      </c>
      <c r="H375" s="61"/>
      <c r="I375" s="62">
        <f t="shared" si="102"/>
        <v>3.76</v>
      </c>
      <c r="J375" s="62">
        <f t="shared" si="103"/>
        <v>0</v>
      </c>
      <c r="K375" s="62">
        <f t="shared" si="104"/>
        <v>413.6</v>
      </c>
      <c r="L375" s="62">
        <f t="shared" si="105"/>
        <v>0</v>
      </c>
    </row>
    <row r="376" spans="1:13">
      <c r="A376" s="119">
        <v>0</v>
      </c>
      <c r="B376" s="120">
        <v>336234</v>
      </c>
      <c r="C376" s="4" t="s">
        <v>14</v>
      </c>
      <c r="D376" s="4" t="s">
        <v>2085</v>
      </c>
      <c r="E376" s="4" t="s">
        <v>7</v>
      </c>
      <c r="F376" s="5">
        <v>4.26</v>
      </c>
      <c r="G376" s="5">
        <f t="shared" si="101"/>
        <v>468.6</v>
      </c>
      <c r="H376" s="61"/>
      <c r="I376" s="62">
        <f t="shared" si="102"/>
        <v>4.26</v>
      </c>
      <c r="J376" s="62">
        <f t="shared" si="103"/>
        <v>0</v>
      </c>
      <c r="K376" s="62">
        <f t="shared" si="104"/>
        <v>468.6</v>
      </c>
      <c r="L376" s="62">
        <f t="shared" si="105"/>
        <v>0</v>
      </c>
    </row>
    <row r="377" spans="1:13">
      <c r="A377" s="119">
        <v>0</v>
      </c>
      <c r="B377" s="120">
        <v>336244</v>
      </c>
      <c r="C377" s="4" t="s">
        <v>15</v>
      </c>
      <c r="D377" s="4" t="s">
        <v>2085</v>
      </c>
      <c r="E377" s="4" t="s">
        <v>7</v>
      </c>
      <c r="F377" s="5">
        <v>4.9000000000000004</v>
      </c>
      <c r="G377" s="5">
        <f t="shared" si="101"/>
        <v>539</v>
      </c>
      <c r="H377" s="61"/>
      <c r="I377" s="62">
        <f t="shared" si="102"/>
        <v>4.9000000000000004</v>
      </c>
      <c r="J377" s="62">
        <f t="shared" si="103"/>
        <v>0</v>
      </c>
      <c r="K377" s="62">
        <f t="shared" si="104"/>
        <v>539</v>
      </c>
      <c r="L377" s="62">
        <f t="shared" si="105"/>
        <v>0</v>
      </c>
    </row>
    <row r="378" spans="1:13">
      <c r="A378" s="119">
        <v>0</v>
      </c>
      <c r="B378" s="120">
        <v>336264</v>
      </c>
      <c r="C378" s="4" t="s">
        <v>16</v>
      </c>
      <c r="D378" s="4" t="s">
        <v>2085</v>
      </c>
      <c r="E378" s="4" t="s">
        <v>7</v>
      </c>
      <c r="F378" s="5">
        <v>6.18</v>
      </c>
      <c r="G378" s="5">
        <f t="shared" si="101"/>
        <v>679.8</v>
      </c>
      <c r="H378" s="61"/>
      <c r="I378" s="62">
        <f t="shared" si="102"/>
        <v>6.18</v>
      </c>
      <c r="J378" s="62">
        <f t="shared" si="103"/>
        <v>0</v>
      </c>
      <c r="K378" s="62">
        <f t="shared" si="104"/>
        <v>679.8</v>
      </c>
      <c r="L378" s="62">
        <f t="shared" si="105"/>
        <v>0</v>
      </c>
    </row>
    <row r="379" spans="1:13">
      <c r="A379" s="119">
        <v>0</v>
      </c>
      <c r="B379" s="120">
        <v>336272</v>
      </c>
      <c r="C379" s="4" t="s">
        <v>17</v>
      </c>
      <c r="D379" s="4" t="s">
        <v>2085</v>
      </c>
      <c r="E379" s="4" t="s">
        <v>7</v>
      </c>
      <c r="F379" s="5">
        <v>6.67</v>
      </c>
      <c r="G379" s="5">
        <f t="shared" si="101"/>
        <v>733.7</v>
      </c>
      <c r="H379" s="61"/>
      <c r="I379" s="62">
        <f t="shared" si="102"/>
        <v>6.67</v>
      </c>
      <c r="J379" s="62">
        <f t="shared" si="103"/>
        <v>0</v>
      </c>
      <c r="K379" s="62">
        <f t="shared" si="104"/>
        <v>733.7</v>
      </c>
      <c r="L379" s="62">
        <f t="shared" si="105"/>
        <v>0</v>
      </c>
    </row>
    <row r="380" spans="1:13">
      <c r="A380" s="119">
        <v>0</v>
      </c>
      <c r="B380" s="120">
        <v>336281</v>
      </c>
      <c r="C380" s="4" t="s">
        <v>4453</v>
      </c>
      <c r="D380" s="4" t="s">
        <v>2085</v>
      </c>
      <c r="E380" s="4" t="s">
        <v>7</v>
      </c>
      <c r="F380" s="5">
        <v>7.42</v>
      </c>
      <c r="G380" s="5">
        <f t="shared" si="101"/>
        <v>816.2</v>
      </c>
      <c r="H380" s="61"/>
      <c r="I380" s="62">
        <f t="shared" si="102"/>
        <v>7.42</v>
      </c>
      <c r="J380" s="62">
        <f t="shared" si="103"/>
        <v>0</v>
      </c>
      <c r="K380" s="62">
        <f t="shared" si="104"/>
        <v>816.2</v>
      </c>
      <c r="L380" s="62">
        <f t="shared" si="105"/>
        <v>0</v>
      </c>
    </row>
    <row r="381" spans="1:13">
      <c r="A381" s="119">
        <v>0</v>
      </c>
      <c r="B381" s="120">
        <v>336291</v>
      </c>
      <c r="C381" s="4" t="s">
        <v>4763</v>
      </c>
      <c r="D381" s="4" t="s">
        <v>2085</v>
      </c>
      <c r="E381" s="4" t="s">
        <v>7</v>
      </c>
      <c r="F381" s="5">
        <v>8.06</v>
      </c>
      <c r="G381" s="5">
        <f>ROUND(F381*Курс_EUR,2)</f>
        <v>886.6</v>
      </c>
      <c r="H381" s="61"/>
      <c r="I381" s="62">
        <f>F381*(1-Скидка_ROXELPRO)</f>
        <v>8.06</v>
      </c>
      <c r="J381" s="62">
        <f>I381*H381</f>
        <v>0</v>
      </c>
      <c r="K381" s="62">
        <f>G381*(1-Скидка_ROXELPRO)</f>
        <v>886.6</v>
      </c>
      <c r="L381" s="62">
        <f>H381*K381</f>
        <v>0</v>
      </c>
    </row>
    <row r="382" spans="1:13">
      <c r="A382" s="119"/>
      <c r="B382" s="120"/>
      <c r="C382" s="4"/>
      <c r="D382" s="4"/>
      <c r="E382" s="4"/>
      <c r="F382" s="5"/>
      <c r="G382" s="5"/>
      <c r="H382" s="61"/>
      <c r="I382" s="62"/>
      <c r="J382" s="62"/>
      <c r="K382" s="62"/>
      <c r="L382" s="62"/>
    </row>
    <row r="383" spans="1:13">
      <c r="A383" s="119">
        <v>0</v>
      </c>
      <c r="B383" s="120">
        <v>336901</v>
      </c>
      <c r="C383" s="4" t="s">
        <v>4591</v>
      </c>
      <c r="D383" s="4" t="s">
        <v>2086</v>
      </c>
      <c r="E383" s="4" t="s">
        <v>7</v>
      </c>
      <c r="F383" s="5">
        <v>1.42</v>
      </c>
      <c r="G383" s="5">
        <f>ROUND(F383*Курс_EUR,2)</f>
        <v>156.19999999999999</v>
      </c>
      <c r="H383" s="61"/>
      <c r="I383" s="62">
        <f>F383*(1-Скидка_ROXELPRO)</f>
        <v>1.42</v>
      </c>
      <c r="J383" s="62">
        <f>I383*H383</f>
        <v>0</v>
      </c>
      <c r="K383" s="62">
        <f>G383*(1-Скидка_ROXELPRO)</f>
        <v>156.19999999999999</v>
      </c>
      <c r="L383" s="62">
        <f>H383*K383</f>
        <v>0</v>
      </c>
      <c r="M383" s="83"/>
    </row>
    <row r="384" spans="1:13">
      <c r="A384" s="119">
        <v>0</v>
      </c>
      <c r="B384" s="120">
        <v>336902</v>
      </c>
      <c r="C384" s="4" t="s">
        <v>4592</v>
      </c>
      <c r="D384" s="4" t="s">
        <v>2086</v>
      </c>
      <c r="E384" s="4" t="s">
        <v>7</v>
      </c>
      <c r="F384" s="5">
        <v>2.75</v>
      </c>
      <c r="G384" s="5">
        <f>ROUND(F384*Курс_EUR,2)</f>
        <v>302.5</v>
      </c>
      <c r="H384" s="61"/>
      <c r="I384" s="62">
        <f>F384*(1-Скидка_ROXELPRO)</f>
        <v>2.75</v>
      </c>
      <c r="J384" s="62">
        <f>I384*H384</f>
        <v>0</v>
      </c>
      <c r="K384" s="62">
        <f>G384*(1-Скидка_ROXELPRO)</f>
        <v>302.5</v>
      </c>
      <c r="L384" s="62">
        <f>H384*K384</f>
        <v>0</v>
      </c>
      <c r="M384" s="83"/>
    </row>
    <row r="385" spans="1:13" ht="12.75" thickBot="1">
      <c r="A385" s="119"/>
      <c r="B385" s="120"/>
      <c r="C385" s="4"/>
      <c r="D385" s="4"/>
      <c r="E385" s="4"/>
      <c r="F385" s="5"/>
      <c r="G385" s="5"/>
      <c r="H385" s="61"/>
      <c r="I385" s="62"/>
      <c r="J385" s="62"/>
      <c r="K385" s="62"/>
      <c r="L385" s="62"/>
      <c r="M385" s="83"/>
    </row>
    <row r="386" spans="1:13" ht="12.75" thickBot="1">
      <c r="A386" s="119"/>
      <c r="B386" s="337" t="s">
        <v>3147</v>
      </c>
      <c r="C386" s="338"/>
      <c r="D386" s="338"/>
      <c r="E386" s="338"/>
      <c r="F386" s="339"/>
      <c r="G386" s="297"/>
      <c r="H386" s="61"/>
      <c r="I386" s="62"/>
      <c r="J386" s="62"/>
      <c r="K386" s="62"/>
      <c r="L386" s="62"/>
    </row>
    <row r="387" spans="1:13">
      <c r="A387" s="119">
        <v>0</v>
      </c>
      <c r="B387" s="120">
        <v>341115</v>
      </c>
      <c r="C387" s="3" t="s">
        <v>2770</v>
      </c>
      <c r="D387" s="4" t="s">
        <v>2771</v>
      </c>
      <c r="E387" s="4" t="s">
        <v>7</v>
      </c>
      <c r="F387" s="5">
        <v>3.7</v>
      </c>
      <c r="G387" s="5">
        <f t="shared" ref="G387:G396" si="106">ROUND(F387*Курс_EUR,2)</f>
        <v>407</v>
      </c>
      <c r="H387" s="61"/>
      <c r="I387" s="62">
        <f t="shared" ref="I387:I396" si="107">F387*(1-Скидка_ROXELPRO)</f>
        <v>3.7</v>
      </c>
      <c r="J387" s="62">
        <f t="shared" ref="J387:J396" si="108">I387*H387</f>
        <v>0</v>
      </c>
      <c r="K387" s="62">
        <f t="shared" ref="K387:K396" si="109">G387*(1-Скидка_ROXELPRO)</f>
        <v>407</v>
      </c>
      <c r="L387" s="62">
        <f t="shared" ref="L387:L396" si="110">H387*K387</f>
        <v>0</v>
      </c>
      <c r="M387" s="83"/>
    </row>
    <row r="388" spans="1:13">
      <c r="A388" s="119">
        <v>0</v>
      </c>
      <c r="B388" s="120">
        <v>341125</v>
      </c>
      <c r="C388" s="3" t="s">
        <v>18</v>
      </c>
      <c r="D388" s="4" t="s">
        <v>2066</v>
      </c>
      <c r="E388" s="4" t="s">
        <v>7</v>
      </c>
      <c r="F388" s="5">
        <v>5.76</v>
      </c>
      <c r="G388" s="5">
        <f t="shared" si="106"/>
        <v>633.6</v>
      </c>
      <c r="H388" s="61"/>
      <c r="I388" s="62">
        <f t="shared" si="107"/>
        <v>5.76</v>
      </c>
      <c r="J388" s="62">
        <f t="shared" si="108"/>
        <v>0</v>
      </c>
      <c r="K388" s="62">
        <f t="shared" si="109"/>
        <v>633.6</v>
      </c>
      <c r="L388" s="62">
        <f t="shared" si="110"/>
        <v>0</v>
      </c>
    </row>
    <row r="389" spans="1:13">
      <c r="A389" s="119">
        <v>0</v>
      </c>
      <c r="B389" s="120">
        <v>341135</v>
      </c>
      <c r="C389" s="3" t="s">
        <v>5214</v>
      </c>
      <c r="D389" s="4" t="s">
        <v>1551</v>
      </c>
      <c r="E389" s="4" t="s">
        <v>7</v>
      </c>
      <c r="F389" s="5">
        <v>7.8</v>
      </c>
      <c r="G389" s="5">
        <f t="shared" ref="G389" si="111">ROUND(F389*Курс_EUR,2)</f>
        <v>858</v>
      </c>
      <c r="H389" s="61"/>
      <c r="I389" s="62">
        <f t="shared" ref="I389" si="112">F389*(1-Скидка_ROXELPRO)</f>
        <v>7.8</v>
      </c>
      <c r="J389" s="62">
        <f t="shared" ref="J389" si="113">I389*H389</f>
        <v>0</v>
      </c>
      <c r="K389" s="62">
        <f t="shared" ref="K389" si="114">G389*(1-Скидка_ROXELPRO)</f>
        <v>858</v>
      </c>
      <c r="L389" s="62">
        <f t="shared" ref="L389" si="115">H389*K389</f>
        <v>0</v>
      </c>
    </row>
    <row r="390" spans="1:13">
      <c r="A390" s="119">
        <v>0</v>
      </c>
      <c r="B390" s="120">
        <v>341155</v>
      </c>
      <c r="C390" s="3" t="s">
        <v>5058</v>
      </c>
      <c r="D390" s="4" t="s">
        <v>1551</v>
      </c>
      <c r="E390" s="4" t="s">
        <v>7</v>
      </c>
      <c r="F390" s="5">
        <v>14.19</v>
      </c>
      <c r="G390" s="5">
        <f t="shared" si="106"/>
        <v>1560.9</v>
      </c>
      <c r="H390" s="61"/>
      <c r="I390" s="62">
        <f t="shared" si="107"/>
        <v>14.19</v>
      </c>
      <c r="J390" s="62">
        <f t="shared" si="108"/>
        <v>0</v>
      </c>
      <c r="K390" s="62">
        <f t="shared" si="109"/>
        <v>1560.9</v>
      </c>
      <c r="L390" s="62">
        <f t="shared" si="110"/>
        <v>0</v>
      </c>
    </row>
    <row r="391" spans="1:13">
      <c r="A391" s="119">
        <v>0</v>
      </c>
      <c r="B391" s="120">
        <v>341225</v>
      </c>
      <c r="C391" s="3" t="s">
        <v>19</v>
      </c>
      <c r="D391" s="4" t="s">
        <v>1905</v>
      </c>
      <c r="E391" s="4" t="s">
        <v>7</v>
      </c>
      <c r="F391" s="5">
        <v>6.02</v>
      </c>
      <c r="G391" s="5">
        <f t="shared" si="106"/>
        <v>662.2</v>
      </c>
      <c r="H391" s="61"/>
      <c r="I391" s="62">
        <f t="shared" si="107"/>
        <v>6.02</v>
      </c>
      <c r="J391" s="62">
        <f t="shared" si="108"/>
        <v>0</v>
      </c>
      <c r="K391" s="62">
        <f t="shared" si="109"/>
        <v>662.2</v>
      </c>
      <c r="L391" s="62">
        <f t="shared" si="110"/>
        <v>0</v>
      </c>
    </row>
    <row r="392" spans="1:13">
      <c r="A392" s="119">
        <v>0</v>
      </c>
      <c r="B392" s="120">
        <v>342162</v>
      </c>
      <c r="C392" s="4" t="s">
        <v>2772</v>
      </c>
      <c r="D392" s="4" t="s">
        <v>2773</v>
      </c>
      <c r="E392" s="4" t="s">
        <v>7</v>
      </c>
      <c r="F392" s="5">
        <v>17.440000000000001</v>
      </c>
      <c r="G392" s="5">
        <f t="shared" si="106"/>
        <v>1918.4</v>
      </c>
      <c r="H392" s="61"/>
      <c r="I392" s="62">
        <f t="shared" si="107"/>
        <v>17.440000000000001</v>
      </c>
      <c r="J392" s="62">
        <f t="shared" si="108"/>
        <v>0</v>
      </c>
      <c r="K392" s="62">
        <f t="shared" si="109"/>
        <v>1918.4</v>
      </c>
      <c r="L392" s="62">
        <f t="shared" si="110"/>
        <v>0</v>
      </c>
      <c r="M392" s="83"/>
    </row>
    <row r="393" spans="1:13">
      <c r="A393" s="119">
        <v>0</v>
      </c>
      <c r="B393" s="120">
        <v>343125</v>
      </c>
      <c r="C393" s="4" t="s">
        <v>5059</v>
      </c>
      <c r="D393" s="4" t="s">
        <v>2063</v>
      </c>
      <c r="E393" s="4" t="s">
        <v>7</v>
      </c>
      <c r="F393" s="5">
        <v>14.82</v>
      </c>
      <c r="G393" s="5">
        <f t="shared" si="106"/>
        <v>1630.2</v>
      </c>
      <c r="H393" s="61"/>
      <c r="I393" s="62">
        <f t="shared" si="107"/>
        <v>14.82</v>
      </c>
      <c r="J393" s="62">
        <f t="shared" si="108"/>
        <v>0</v>
      </c>
      <c r="K393" s="62">
        <f t="shared" si="109"/>
        <v>1630.2</v>
      </c>
      <c r="L393" s="62">
        <f t="shared" si="110"/>
        <v>0</v>
      </c>
    </row>
    <row r="394" spans="1:13">
      <c r="A394" s="119">
        <v>0</v>
      </c>
      <c r="B394" s="120">
        <v>344152</v>
      </c>
      <c r="C394" s="4" t="s">
        <v>5060</v>
      </c>
      <c r="D394" s="4" t="s">
        <v>1984</v>
      </c>
      <c r="E394" s="4" t="s">
        <v>7</v>
      </c>
      <c r="F394" s="5">
        <v>18.72</v>
      </c>
      <c r="G394" s="5">
        <f t="shared" si="106"/>
        <v>2059.1999999999998</v>
      </c>
      <c r="H394" s="61"/>
      <c r="I394" s="62">
        <f t="shared" si="107"/>
        <v>18.72</v>
      </c>
      <c r="J394" s="62">
        <f t="shared" si="108"/>
        <v>0</v>
      </c>
      <c r="K394" s="62">
        <f t="shared" si="109"/>
        <v>2059.1999999999998</v>
      </c>
      <c r="L394" s="62">
        <f t="shared" si="110"/>
        <v>0</v>
      </c>
    </row>
    <row r="395" spans="1:13">
      <c r="A395" s="119">
        <v>0</v>
      </c>
      <c r="B395" s="120">
        <v>348153</v>
      </c>
      <c r="C395" s="4" t="s">
        <v>5061</v>
      </c>
      <c r="D395" s="4" t="s">
        <v>2773</v>
      </c>
      <c r="E395" s="4" t="s">
        <v>7</v>
      </c>
      <c r="F395" s="5">
        <v>31.49</v>
      </c>
      <c r="G395" s="5">
        <f t="shared" si="106"/>
        <v>3463.9</v>
      </c>
      <c r="H395" s="61"/>
      <c r="I395" s="62">
        <f t="shared" si="107"/>
        <v>31.49</v>
      </c>
      <c r="J395" s="62">
        <f t="shared" si="108"/>
        <v>0</v>
      </c>
      <c r="K395" s="62">
        <f t="shared" si="109"/>
        <v>3463.9</v>
      </c>
      <c r="L395" s="62">
        <f t="shared" si="110"/>
        <v>0</v>
      </c>
      <c r="M395" s="83"/>
    </row>
    <row r="396" spans="1:13">
      <c r="A396" s="119">
        <v>0</v>
      </c>
      <c r="B396" s="120">
        <v>351213</v>
      </c>
      <c r="C396" s="4" t="s">
        <v>5062</v>
      </c>
      <c r="D396" s="4" t="s">
        <v>2086</v>
      </c>
      <c r="E396" s="4" t="s">
        <v>7</v>
      </c>
      <c r="F396" s="5">
        <v>21.89</v>
      </c>
      <c r="G396" s="5">
        <f t="shared" si="106"/>
        <v>2407.9</v>
      </c>
      <c r="H396" s="61"/>
      <c r="I396" s="62">
        <f t="shared" si="107"/>
        <v>21.89</v>
      </c>
      <c r="J396" s="62">
        <f t="shared" si="108"/>
        <v>0</v>
      </c>
      <c r="K396" s="62">
        <f t="shared" si="109"/>
        <v>2407.9</v>
      </c>
      <c r="L396" s="62">
        <f t="shared" si="110"/>
        <v>0</v>
      </c>
    </row>
    <row r="397" spans="1:13">
      <c r="A397" s="119"/>
      <c r="B397" s="120"/>
      <c r="C397" s="4"/>
      <c r="D397" s="4"/>
      <c r="E397" s="4"/>
      <c r="F397" s="5"/>
      <c r="G397" s="5"/>
      <c r="H397" s="61"/>
      <c r="I397" s="62"/>
      <c r="J397" s="62"/>
      <c r="K397" s="62"/>
      <c r="L397" s="62"/>
    </row>
    <row r="398" spans="1:13">
      <c r="A398" s="119">
        <v>0</v>
      </c>
      <c r="B398" s="120">
        <v>398634</v>
      </c>
      <c r="C398" s="4" t="s">
        <v>5063</v>
      </c>
      <c r="D398" s="4" t="s">
        <v>2082</v>
      </c>
      <c r="E398" s="4" t="s">
        <v>7</v>
      </c>
      <c r="F398" s="5">
        <v>8.16</v>
      </c>
      <c r="G398" s="5">
        <f>ROUND(F398*Курс_EUR,2)</f>
        <v>897.6</v>
      </c>
      <c r="H398" s="61"/>
      <c r="I398" s="62">
        <f>F398*(1-Скидка_ROXELPRO)</f>
        <v>8.16</v>
      </c>
      <c r="J398" s="62">
        <f>I398*H398</f>
        <v>0</v>
      </c>
      <c r="K398" s="62">
        <f>G398*(1-Скидка_ROXELPRO)</f>
        <v>897.6</v>
      </c>
      <c r="L398" s="62">
        <f>H398*K398</f>
        <v>0</v>
      </c>
    </row>
    <row r="399" spans="1:13">
      <c r="A399" s="119">
        <v>0</v>
      </c>
      <c r="B399" s="120">
        <v>399610</v>
      </c>
      <c r="C399" s="4" t="s">
        <v>5064</v>
      </c>
      <c r="D399" s="4" t="s">
        <v>2089</v>
      </c>
      <c r="E399" s="4" t="s">
        <v>7</v>
      </c>
      <c r="F399" s="5">
        <v>0.9</v>
      </c>
      <c r="G399" s="5">
        <f>ROUND(F399*Курс_EUR,2)</f>
        <v>99</v>
      </c>
      <c r="H399" s="61"/>
      <c r="I399" s="62">
        <f>F399*(1-Скидка_ROXELPRO)</f>
        <v>0.9</v>
      </c>
      <c r="J399" s="62">
        <f>I399*H399</f>
        <v>0</v>
      </c>
      <c r="K399" s="62">
        <f>G399*(1-Скидка_ROXELPRO)</f>
        <v>99</v>
      </c>
      <c r="L399" s="62">
        <f>H399*K399</f>
        <v>0</v>
      </c>
    </row>
    <row r="400" spans="1:13">
      <c r="A400" s="119"/>
      <c r="B400" s="120"/>
      <c r="C400" s="4"/>
      <c r="D400" s="4"/>
      <c r="E400" s="4"/>
      <c r="F400" s="5"/>
      <c r="G400" s="5"/>
      <c r="H400" s="61"/>
      <c r="I400" s="62"/>
      <c r="J400" s="62"/>
      <c r="K400" s="62"/>
      <c r="L400" s="62"/>
    </row>
    <row r="401" spans="1:12" ht="16.5" thickBot="1">
      <c r="A401" s="119"/>
      <c r="B401" s="340" t="s">
        <v>20</v>
      </c>
      <c r="C401" s="340"/>
      <c r="D401" s="340"/>
      <c r="E401" s="340"/>
      <c r="F401" s="341"/>
      <c r="G401" s="298"/>
      <c r="H401" s="61"/>
      <c r="I401" s="62"/>
      <c r="J401" s="62"/>
      <c r="K401" s="62"/>
      <c r="L401" s="62"/>
    </row>
    <row r="402" spans="1:12" ht="12.75" thickBot="1">
      <c r="A402" s="119"/>
      <c r="B402" s="337" t="s">
        <v>5065</v>
      </c>
      <c r="C402" s="338"/>
      <c r="D402" s="338"/>
      <c r="E402" s="338"/>
      <c r="F402" s="339"/>
      <c r="G402" s="297"/>
      <c r="H402" s="61"/>
      <c r="I402" s="62"/>
      <c r="J402" s="62"/>
      <c r="K402" s="62"/>
      <c r="L402" s="62"/>
    </row>
    <row r="403" spans="1:12">
      <c r="A403" s="119">
        <v>0</v>
      </c>
      <c r="B403" s="123">
        <v>463842</v>
      </c>
      <c r="C403" s="6" t="s">
        <v>5066</v>
      </c>
      <c r="D403" s="6" t="s">
        <v>2060</v>
      </c>
      <c r="E403" s="6" t="s">
        <v>7</v>
      </c>
      <c r="F403" s="7">
        <v>13.7</v>
      </c>
      <c r="G403" s="5">
        <f>ROUND(F403*Курс_EUR,2)</f>
        <v>1507</v>
      </c>
      <c r="H403" s="61"/>
      <c r="I403" s="62">
        <f>F403*(1-Скидка_ROXELPRO)</f>
        <v>13.7</v>
      </c>
      <c r="J403" s="62">
        <f>I403*H403</f>
        <v>0</v>
      </c>
      <c r="K403" s="62">
        <f>G403*(1-Скидка_ROXELPRO)</f>
        <v>1507</v>
      </c>
      <c r="L403" s="62">
        <f>H403*K403</f>
        <v>0</v>
      </c>
    </row>
    <row r="404" spans="1:12">
      <c r="A404" s="119">
        <v>0</v>
      </c>
      <c r="B404" s="123">
        <v>463843</v>
      </c>
      <c r="C404" s="6" t="s">
        <v>5067</v>
      </c>
      <c r="D404" s="6" t="s">
        <v>2060</v>
      </c>
      <c r="E404" s="6" t="s">
        <v>7</v>
      </c>
      <c r="F404" s="7">
        <v>13.7</v>
      </c>
      <c r="G404" s="5">
        <f>ROUND(F404*Курс_EUR,2)</f>
        <v>1507</v>
      </c>
      <c r="H404" s="61"/>
      <c r="I404" s="62">
        <f>F404*(1-Скидка_ROXELPRO)</f>
        <v>13.7</v>
      </c>
      <c r="J404" s="62">
        <f>I404*H404</f>
        <v>0</v>
      </c>
      <c r="K404" s="62">
        <f>G404*(1-Скидка_ROXELPRO)</f>
        <v>1507</v>
      </c>
      <c r="L404" s="62">
        <f>H404*K404</f>
        <v>0</v>
      </c>
    </row>
    <row r="405" spans="1:12">
      <c r="A405" s="119"/>
      <c r="B405" s="123"/>
      <c r="C405" s="6"/>
      <c r="D405" s="6"/>
      <c r="E405" s="6"/>
      <c r="F405" s="7"/>
      <c r="G405" s="7"/>
      <c r="H405" s="61"/>
      <c r="I405" s="62"/>
      <c r="J405" s="62"/>
      <c r="K405" s="62"/>
      <c r="L405" s="62"/>
    </row>
    <row r="406" spans="1:12">
      <c r="A406" s="119">
        <v>0</v>
      </c>
      <c r="B406" s="123">
        <v>464422</v>
      </c>
      <c r="C406" s="6" t="s">
        <v>5068</v>
      </c>
      <c r="D406" s="6" t="s">
        <v>2060</v>
      </c>
      <c r="E406" s="6" t="s">
        <v>7</v>
      </c>
      <c r="F406" s="7">
        <v>8.57</v>
      </c>
      <c r="G406" s="5">
        <f>ROUND(F406*Курс_EUR,2)</f>
        <v>942.7</v>
      </c>
      <c r="H406" s="61"/>
      <c r="I406" s="62">
        <f>F406*(1-Скидка_ROXELPRO)</f>
        <v>8.57</v>
      </c>
      <c r="J406" s="62">
        <f>I406*H406</f>
        <v>0</v>
      </c>
      <c r="K406" s="62">
        <f>G406*(1-Скидка_ROXELPRO)</f>
        <v>942.7</v>
      </c>
      <c r="L406" s="62">
        <f>H406*K406</f>
        <v>0</v>
      </c>
    </row>
    <row r="407" spans="1:12">
      <c r="A407" s="119"/>
      <c r="B407" s="123"/>
      <c r="C407" s="6"/>
      <c r="D407" s="6"/>
      <c r="E407" s="6"/>
      <c r="F407" s="7"/>
      <c r="G407" s="7"/>
      <c r="H407" s="61"/>
      <c r="I407" s="62"/>
      <c r="J407" s="62"/>
      <c r="K407" s="62"/>
      <c r="L407" s="62"/>
    </row>
    <row r="408" spans="1:12">
      <c r="A408" s="119">
        <v>0</v>
      </c>
      <c r="B408" s="123">
        <v>464841</v>
      </c>
      <c r="C408" s="6" t="s">
        <v>5069</v>
      </c>
      <c r="D408" s="6" t="s">
        <v>2060</v>
      </c>
      <c r="E408" s="6" t="s">
        <v>7</v>
      </c>
      <c r="F408" s="7">
        <v>8.82</v>
      </c>
      <c r="G408" s="5">
        <f>ROUND(F408*Курс_EUR,2)</f>
        <v>970.2</v>
      </c>
      <c r="H408" s="61"/>
      <c r="I408" s="62">
        <f>F408*(1-Скидка_ROXELPRO)</f>
        <v>8.82</v>
      </c>
      <c r="J408" s="62">
        <f>I408*H408</f>
        <v>0</v>
      </c>
      <c r="K408" s="62">
        <f>G408*(1-Скидка_ROXELPRO)</f>
        <v>970.2</v>
      </c>
      <c r="L408" s="62">
        <f>H408*K408</f>
        <v>0</v>
      </c>
    </row>
    <row r="409" spans="1:12">
      <c r="A409" s="119">
        <v>0</v>
      </c>
      <c r="B409" s="123">
        <v>464842</v>
      </c>
      <c r="C409" s="6" t="s">
        <v>5070</v>
      </c>
      <c r="D409" s="6" t="s">
        <v>2060</v>
      </c>
      <c r="E409" s="6" t="s">
        <v>7</v>
      </c>
      <c r="F409" s="7">
        <v>8.6999999999999993</v>
      </c>
      <c r="G409" s="5">
        <f>ROUND(F409*Курс_EUR,2)</f>
        <v>957</v>
      </c>
      <c r="H409" s="61"/>
      <c r="I409" s="62">
        <f>F409*(1-Скидка_ROXELPRO)</f>
        <v>8.6999999999999993</v>
      </c>
      <c r="J409" s="62">
        <f>I409*H409</f>
        <v>0</v>
      </c>
      <c r="K409" s="62">
        <f>G409*(1-Скидка_ROXELPRO)</f>
        <v>957</v>
      </c>
      <c r="L409" s="62">
        <f>H409*K409</f>
        <v>0</v>
      </c>
    </row>
    <row r="410" spans="1:12">
      <c r="A410" s="119">
        <v>0</v>
      </c>
      <c r="B410" s="123">
        <v>464843</v>
      </c>
      <c r="C410" s="6" t="s">
        <v>5071</v>
      </c>
      <c r="D410" s="6" t="s">
        <v>2060</v>
      </c>
      <c r="E410" s="6" t="s">
        <v>7</v>
      </c>
      <c r="F410" s="7">
        <v>8.7100000000000009</v>
      </c>
      <c r="G410" s="5">
        <f>ROUND(F410*Курс_EUR,2)</f>
        <v>958.1</v>
      </c>
      <c r="H410" s="61"/>
      <c r="I410" s="62">
        <f>F410*(1-Скидка_ROXELPRO)</f>
        <v>8.7100000000000009</v>
      </c>
      <c r="J410" s="62">
        <f>I410*H410</f>
        <v>0</v>
      </c>
      <c r="K410" s="62">
        <f>G410*(1-Скидка_ROXELPRO)</f>
        <v>958.1</v>
      </c>
      <c r="L410" s="62">
        <f>H410*K410</f>
        <v>0</v>
      </c>
    </row>
    <row r="411" spans="1:12">
      <c r="A411" s="119"/>
      <c r="B411" s="123"/>
      <c r="C411" s="6"/>
      <c r="D411" s="6"/>
      <c r="E411" s="6"/>
      <c r="F411" s="7"/>
      <c r="G411" s="7"/>
      <c r="H411" s="61"/>
      <c r="I411" s="62"/>
      <c r="J411" s="62"/>
      <c r="K411" s="62"/>
      <c r="L411" s="62"/>
    </row>
    <row r="412" spans="1:12">
      <c r="A412" s="119">
        <v>0</v>
      </c>
      <c r="B412" s="123">
        <v>465843</v>
      </c>
      <c r="C412" s="6" t="s">
        <v>5072</v>
      </c>
      <c r="D412" s="6" t="s">
        <v>2060</v>
      </c>
      <c r="E412" s="6" t="s">
        <v>7</v>
      </c>
      <c r="F412" s="7">
        <v>6.72</v>
      </c>
      <c r="G412" s="5">
        <f>ROUND(F412*Курс_EUR,2)</f>
        <v>739.2</v>
      </c>
      <c r="H412" s="61"/>
      <c r="I412" s="62">
        <f>F412*(1-Скидка_ROXELPRO)</f>
        <v>6.72</v>
      </c>
      <c r="J412" s="62">
        <f>I412*H412</f>
        <v>0</v>
      </c>
      <c r="K412" s="62">
        <f>G412*(1-Скидка_ROXELPRO)</f>
        <v>739.2</v>
      </c>
      <c r="L412" s="62">
        <f>H412*K412</f>
        <v>0</v>
      </c>
    </row>
    <row r="413" spans="1:12">
      <c r="A413" s="119">
        <v>0</v>
      </c>
      <c r="B413" s="123">
        <v>465854</v>
      </c>
      <c r="C413" s="6" t="s">
        <v>5073</v>
      </c>
      <c r="D413" s="6" t="s">
        <v>2060</v>
      </c>
      <c r="E413" s="6" t="s">
        <v>7</v>
      </c>
      <c r="F413" s="7">
        <v>10.29</v>
      </c>
      <c r="G413" s="5">
        <f>ROUND(F413*Курс_EUR,2)</f>
        <v>1131.9000000000001</v>
      </c>
      <c r="H413" s="61"/>
      <c r="I413" s="62">
        <f>F413*(1-Скидка_ROXELPRO)</f>
        <v>10.29</v>
      </c>
      <c r="J413" s="62">
        <f>I413*H413</f>
        <v>0</v>
      </c>
      <c r="K413" s="62">
        <f>G413*(1-Скидка_ROXELPRO)</f>
        <v>1131.9000000000001</v>
      </c>
      <c r="L413" s="62">
        <f>H413*K413</f>
        <v>0</v>
      </c>
    </row>
    <row r="414" spans="1:12">
      <c r="A414" s="119">
        <v>0</v>
      </c>
      <c r="B414" s="123">
        <v>465883</v>
      </c>
      <c r="C414" s="6" t="s">
        <v>5074</v>
      </c>
      <c r="D414" s="6" t="s">
        <v>2060</v>
      </c>
      <c r="E414" s="6" t="s">
        <v>7</v>
      </c>
      <c r="F414" s="7">
        <v>4.43</v>
      </c>
      <c r="G414" s="5">
        <f>ROUND(F414*Курс_EUR,2)</f>
        <v>487.3</v>
      </c>
      <c r="H414" s="61"/>
      <c r="I414" s="62">
        <f>F414*(1-Скидка_ROXELPRO)</f>
        <v>4.43</v>
      </c>
      <c r="J414" s="62">
        <f>I414*H414</f>
        <v>0</v>
      </c>
      <c r="K414" s="62">
        <f>G414*(1-Скидка_ROXELPRO)</f>
        <v>487.3</v>
      </c>
      <c r="L414" s="62">
        <f>H414*K414</f>
        <v>0</v>
      </c>
    </row>
    <row r="415" spans="1:12">
      <c r="A415" s="119"/>
      <c r="B415" s="123"/>
      <c r="C415" s="6"/>
      <c r="D415" s="6"/>
      <c r="E415" s="6"/>
      <c r="F415" s="7"/>
      <c r="G415" s="7"/>
      <c r="H415" s="61"/>
      <c r="I415" s="62"/>
      <c r="J415" s="62"/>
      <c r="K415" s="62"/>
      <c r="L415" s="62"/>
    </row>
    <row r="416" spans="1:12">
      <c r="A416" s="119">
        <v>0</v>
      </c>
      <c r="B416" s="123">
        <v>466822</v>
      </c>
      <c r="C416" s="6" t="s">
        <v>5075</v>
      </c>
      <c r="D416" s="6" t="s">
        <v>2060</v>
      </c>
      <c r="E416" s="6" t="s">
        <v>7</v>
      </c>
      <c r="F416" s="7">
        <v>6.03</v>
      </c>
      <c r="G416" s="5">
        <f>ROUND(F416*Курс_EUR,2)</f>
        <v>663.3</v>
      </c>
      <c r="H416" s="61"/>
      <c r="I416" s="62">
        <f>F416*(1-Скидка_ROXELPRO)</f>
        <v>6.03</v>
      </c>
      <c r="J416" s="62">
        <f>I416*H416</f>
        <v>0</v>
      </c>
      <c r="K416" s="62">
        <f>G416*(1-Скидка_ROXELPRO)</f>
        <v>663.3</v>
      </c>
      <c r="L416" s="62">
        <f>H416*K416</f>
        <v>0</v>
      </c>
    </row>
    <row r="417" spans="1:14">
      <c r="A417" s="119">
        <v>0</v>
      </c>
      <c r="B417" s="123">
        <v>466824</v>
      </c>
      <c r="C417" s="6" t="s">
        <v>5076</v>
      </c>
      <c r="D417" s="6" t="s">
        <v>2060</v>
      </c>
      <c r="E417" s="6" t="s">
        <v>7</v>
      </c>
      <c r="F417" s="7">
        <v>8.61</v>
      </c>
      <c r="G417" s="5">
        <f>ROUND(F417*Курс_EUR,2)</f>
        <v>947.1</v>
      </c>
      <c r="H417" s="61"/>
      <c r="I417" s="62">
        <f>F417*(1-Скидка_ROXELPRO)</f>
        <v>8.61</v>
      </c>
      <c r="J417" s="62">
        <f>I417*H417</f>
        <v>0</v>
      </c>
      <c r="K417" s="62">
        <f>G417*(1-Скидка_ROXELPRO)</f>
        <v>947.1</v>
      </c>
      <c r="L417" s="62">
        <f>H417*K417</f>
        <v>0</v>
      </c>
    </row>
    <row r="418" spans="1:14">
      <c r="A418" s="119">
        <v>0</v>
      </c>
      <c r="B418" s="123">
        <v>466845</v>
      </c>
      <c r="C418" s="6" t="s">
        <v>5077</v>
      </c>
      <c r="D418" s="6" t="s">
        <v>2060</v>
      </c>
      <c r="E418" s="6" t="s">
        <v>7</v>
      </c>
      <c r="F418" s="7">
        <v>7.87</v>
      </c>
      <c r="G418" s="5">
        <f>ROUND(F418*Курс_EUR,2)</f>
        <v>865.7</v>
      </c>
      <c r="H418" s="61"/>
      <c r="I418" s="62">
        <f>F418*(1-Скидка_ROXELPRO)</f>
        <v>7.87</v>
      </c>
      <c r="J418" s="62">
        <f>I418*H418</f>
        <v>0</v>
      </c>
      <c r="K418" s="62">
        <f>G418*(1-Скидка_ROXELPRO)</f>
        <v>865.7</v>
      </c>
      <c r="L418" s="62">
        <f>H418*K418</f>
        <v>0</v>
      </c>
    </row>
    <row r="419" spans="1:14" ht="12.75" thickBot="1">
      <c r="A419" s="119"/>
      <c r="B419" s="123"/>
      <c r="C419" s="6"/>
      <c r="D419" s="6"/>
      <c r="E419" s="6"/>
      <c r="F419" s="7"/>
      <c r="G419" s="7"/>
      <c r="H419" s="61"/>
      <c r="I419" s="62"/>
      <c r="J419" s="62"/>
      <c r="K419" s="62"/>
      <c r="L419" s="62"/>
    </row>
    <row r="420" spans="1:14" ht="12.75" thickBot="1">
      <c r="A420" s="119"/>
      <c r="B420" s="337" t="s">
        <v>5078</v>
      </c>
      <c r="C420" s="338"/>
      <c r="D420" s="338"/>
      <c r="E420" s="338"/>
      <c r="F420" s="339"/>
      <c r="G420" s="297"/>
      <c r="H420" s="61"/>
      <c r="I420" s="62"/>
      <c r="J420" s="62"/>
      <c r="K420" s="62"/>
      <c r="L420" s="62"/>
    </row>
    <row r="421" spans="1:14">
      <c r="A421" s="119">
        <v>0</v>
      </c>
      <c r="B421" s="123">
        <v>482502</v>
      </c>
      <c r="C421" s="6" t="s">
        <v>5222</v>
      </c>
      <c r="D421" s="6" t="s">
        <v>1981</v>
      </c>
      <c r="E421" s="6" t="s">
        <v>7</v>
      </c>
      <c r="F421" s="7">
        <v>20.57</v>
      </c>
      <c r="G421" s="5">
        <f>ROUND(F421*Курс_EUR,2)</f>
        <v>2262.6999999999998</v>
      </c>
      <c r="H421" s="61"/>
      <c r="I421" s="62">
        <f>F421*(1-Скидка_ROXELPRO)</f>
        <v>20.57</v>
      </c>
      <c r="J421" s="62">
        <f>I421*H421</f>
        <v>0</v>
      </c>
      <c r="K421" s="62">
        <f>G421*(1-Скидка_ROXELPRO)</f>
        <v>2262.6999999999998</v>
      </c>
      <c r="L421" s="62">
        <f>H421*K421</f>
        <v>0</v>
      </c>
      <c r="M421" s="83"/>
      <c r="N421" s="83"/>
    </row>
    <row r="422" spans="1:14">
      <c r="A422" s="119">
        <v>0</v>
      </c>
      <c r="B422" s="123">
        <v>482505</v>
      </c>
      <c r="C422" s="6" t="s">
        <v>5079</v>
      </c>
      <c r="D422" s="6" t="s">
        <v>1981</v>
      </c>
      <c r="E422" s="6" t="s">
        <v>7</v>
      </c>
      <c r="F422" s="7">
        <v>20.350000000000001</v>
      </c>
      <c r="G422" s="5">
        <f>ROUND(F422*Курс_EUR,2)</f>
        <v>2238.5</v>
      </c>
      <c r="H422" s="61"/>
      <c r="I422" s="62">
        <f>F422*(1-Скидка_ROXELPRO)</f>
        <v>20.350000000000001</v>
      </c>
      <c r="J422" s="62">
        <f>I422*H422</f>
        <v>0</v>
      </c>
      <c r="K422" s="62">
        <f>G422*(1-Скидка_ROXELPRO)</f>
        <v>2238.5</v>
      </c>
      <c r="L422" s="62">
        <f>H422*K422</f>
        <v>0</v>
      </c>
    </row>
    <row r="423" spans="1:14">
      <c r="A423" s="119">
        <v>0</v>
      </c>
      <c r="B423" s="123">
        <v>482520</v>
      </c>
      <c r="C423" s="6" t="s">
        <v>5080</v>
      </c>
      <c r="D423" s="6" t="s">
        <v>2086</v>
      </c>
      <c r="E423" s="6" t="s">
        <v>7</v>
      </c>
      <c r="F423" s="7">
        <v>80.98</v>
      </c>
      <c r="G423" s="5">
        <f>ROUND(F423*Курс_EUR,2)</f>
        <v>8907.7999999999993</v>
      </c>
      <c r="H423" s="61"/>
      <c r="I423" s="62">
        <f>F423*(1-Скидка_ROXELPRO)</f>
        <v>80.98</v>
      </c>
      <c r="J423" s="62">
        <f>I423*H423</f>
        <v>0</v>
      </c>
      <c r="K423" s="62">
        <f>G423*(1-Скидка_ROXELPRO)</f>
        <v>8907.7999999999993</v>
      </c>
      <c r="L423" s="62">
        <f>H423*K423</f>
        <v>0</v>
      </c>
    </row>
    <row r="424" spans="1:14" ht="12.75" thickBot="1">
      <c r="A424" s="119"/>
      <c r="B424" s="123"/>
      <c r="C424" s="6"/>
      <c r="D424" s="6"/>
      <c r="E424" s="6"/>
      <c r="F424" s="7"/>
      <c r="G424" s="7"/>
      <c r="H424" s="61"/>
      <c r="I424" s="62"/>
      <c r="J424" s="62"/>
      <c r="K424" s="62"/>
      <c r="L424" s="62"/>
    </row>
    <row r="425" spans="1:14" ht="12.75" thickBot="1">
      <c r="A425" s="119"/>
      <c r="B425" s="337" t="s">
        <v>3148</v>
      </c>
      <c r="C425" s="338"/>
      <c r="D425" s="338"/>
      <c r="E425" s="338"/>
      <c r="F425" s="339"/>
      <c r="G425" s="297"/>
      <c r="H425" s="61"/>
      <c r="I425" s="62"/>
      <c r="J425" s="62"/>
      <c r="K425" s="62"/>
      <c r="L425" s="62"/>
    </row>
    <row r="426" spans="1:14">
      <c r="A426" s="119">
        <v>0</v>
      </c>
      <c r="B426" s="123">
        <v>491261</v>
      </c>
      <c r="C426" s="6" t="s">
        <v>5081</v>
      </c>
      <c r="D426" s="6" t="s">
        <v>5082</v>
      </c>
      <c r="E426" s="6" t="s">
        <v>22</v>
      </c>
      <c r="F426" s="7">
        <v>2.7</v>
      </c>
      <c r="G426" s="5">
        <f t="shared" ref="G426:G445" si="116">ROUND(F426*Курс_EUR,2)</f>
        <v>297</v>
      </c>
      <c r="H426" s="61"/>
      <c r="I426" s="62">
        <f t="shared" ref="I426:I445" si="117">F426*(1-Скидка_ROXELPRO)</f>
        <v>2.7</v>
      </c>
      <c r="J426" s="62">
        <f t="shared" ref="J426:J445" si="118">I426*H426</f>
        <v>0</v>
      </c>
      <c r="K426" s="62">
        <f t="shared" ref="K426:K445" si="119">G426*(1-Скидка_ROXELPRO)</f>
        <v>297</v>
      </c>
      <c r="L426" s="62">
        <f t="shared" ref="L426:L445" si="120">H426*K426</f>
        <v>0</v>
      </c>
    </row>
    <row r="427" spans="1:14">
      <c r="A427" s="119">
        <v>0</v>
      </c>
      <c r="B427" s="123">
        <v>491271</v>
      </c>
      <c r="C427" s="6" t="s">
        <v>5083</v>
      </c>
      <c r="D427" s="6" t="s">
        <v>1983</v>
      </c>
      <c r="E427" s="6" t="s">
        <v>7</v>
      </c>
      <c r="F427" s="7">
        <v>0.96</v>
      </c>
      <c r="G427" s="5">
        <f t="shared" si="116"/>
        <v>105.6</v>
      </c>
      <c r="H427" s="61"/>
      <c r="I427" s="62">
        <f t="shared" si="117"/>
        <v>0.96</v>
      </c>
      <c r="J427" s="62">
        <f t="shared" si="118"/>
        <v>0</v>
      </c>
      <c r="K427" s="62">
        <f t="shared" si="119"/>
        <v>105.6</v>
      </c>
      <c r="L427" s="62">
        <f t="shared" si="120"/>
        <v>0</v>
      </c>
    </row>
    <row r="428" spans="1:14">
      <c r="A428" s="119">
        <v>0</v>
      </c>
      <c r="B428" s="123">
        <v>492123</v>
      </c>
      <c r="C428" s="6" t="s">
        <v>5084</v>
      </c>
      <c r="D428" s="6" t="s">
        <v>5085</v>
      </c>
      <c r="E428" s="6" t="s">
        <v>7</v>
      </c>
      <c r="F428" s="7">
        <v>1.64</v>
      </c>
      <c r="G428" s="5">
        <f t="shared" si="116"/>
        <v>180.4</v>
      </c>
      <c r="H428" s="61"/>
      <c r="I428" s="62">
        <f t="shared" si="117"/>
        <v>1.64</v>
      </c>
      <c r="J428" s="62">
        <f t="shared" si="118"/>
        <v>0</v>
      </c>
      <c r="K428" s="62">
        <f t="shared" si="119"/>
        <v>180.4</v>
      </c>
      <c r="L428" s="62">
        <f t="shared" si="120"/>
        <v>0</v>
      </c>
    </row>
    <row r="429" spans="1:14">
      <c r="A429" s="119">
        <v>0</v>
      </c>
      <c r="B429" s="123">
        <v>492222</v>
      </c>
      <c r="C429" s="6" t="s">
        <v>5086</v>
      </c>
      <c r="D429" s="6" t="s">
        <v>4931</v>
      </c>
      <c r="E429" s="6" t="s">
        <v>1552</v>
      </c>
      <c r="F429" s="7">
        <v>4.4800000000000004</v>
      </c>
      <c r="G429" s="5">
        <f t="shared" si="116"/>
        <v>492.8</v>
      </c>
      <c r="H429" s="61"/>
      <c r="I429" s="62">
        <f t="shared" si="117"/>
        <v>4.4800000000000004</v>
      </c>
      <c r="J429" s="62">
        <f t="shared" si="118"/>
        <v>0</v>
      </c>
      <c r="K429" s="62">
        <f t="shared" si="119"/>
        <v>492.8</v>
      </c>
      <c r="L429" s="62">
        <f t="shared" si="120"/>
        <v>0</v>
      </c>
    </row>
    <row r="430" spans="1:14">
      <c r="A430" s="119">
        <v>0</v>
      </c>
      <c r="B430" s="123">
        <v>492242</v>
      </c>
      <c r="C430" s="6" t="s">
        <v>5087</v>
      </c>
      <c r="D430" s="6" t="s">
        <v>4931</v>
      </c>
      <c r="E430" s="6" t="s">
        <v>1552</v>
      </c>
      <c r="F430" s="7">
        <v>4.4800000000000004</v>
      </c>
      <c r="G430" s="5">
        <f t="shared" si="116"/>
        <v>492.8</v>
      </c>
      <c r="H430" s="61"/>
      <c r="I430" s="62">
        <f t="shared" si="117"/>
        <v>4.4800000000000004</v>
      </c>
      <c r="J430" s="62">
        <f t="shared" si="118"/>
        <v>0</v>
      </c>
      <c r="K430" s="62">
        <f t="shared" si="119"/>
        <v>492.8</v>
      </c>
      <c r="L430" s="62">
        <f t="shared" si="120"/>
        <v>0</v>
      </c>
    </row>
    <row r="431" spans="1:14">
      <c r="A431" s="119">
        <v>0</v>
      </c>
      <c r="B431" s="123">
        <v>492414</v>
      </c>
      <c r="C431" s="6" t="s">
        <v>5088</v>
      </c>
      <c r="D431" s="6" t="s">
        <v>5089</v>
      </c>
      <c r="E431" s="6" t="s">
        <v>5090</v>
      </c>
      <c r="F431" s="7">
        <v>107.63</v>
      </c>
      <c r="G431" s="5">
        <f t="shared" si="116"/>
        <v>11839.3</v>
      </c>
      <c r="H431" s="61"/>
      <c r="I431" s="62">
        <f t="shared" si="117"/>
        <v>107.63</v>
      </c>
      <c r="J431" s="62">
        <f t="shared" si="118"/>
        <v>0</v>
      </c>
      <c r="K431" s="62">
        <f t="shared" si="119"/>
        <v>11839.3</v>
      </c>
      <c r="L431" s="62">
        <f t="shared" si="120"/>
        <v>0</v>
      </c>
    </row>
    <row r="432" spans="1:14">
      <c r="A432" s="119">
        <v>0</v>
      </c>
      <c r="B432" s="123">
        <v>492452</v>
      </c>
      <c r="C432" s="6" t="s">
        <v>5091</v>
      </c>
      <c r="D432" s="6" t="s">
        <v>2064</v>
      </c>
      <c r="E432" s="6" t="s">
        <v>2067</v>
      </c>
      <c r="F432" s="7">
        <v>23.1</v>
      </c>
      <c r="G432" s="5">
        <f t="shared" si="116"/>
        <v>2541</v>
      </c>
      <c r="H432" s="61"/>
      <c r="I432" s="62">
        <f t="shared" si="117"/>
        <v>23.1</v>
      </c>
      <c r="J432" s="62">
        <f t="shared" si="118"/>
        <v>0</v>
      </c>
      <c r="K432" s="62">
        <f t="shared" si="119"/>
        <v>2541</v>
      </c>
      <c r="L432" s="62">
        <f t="shared" si="120"/>
        <v>0</v>
      </c>
    </row>
    <row r="433" spans="1:13">
      <c r="A433" s="119">
        <v>0</v>
      </c>
      <c r="B433" s="123">
        <v>493161</v>
      </c>
      <c r="C433" s="6" t="s">
        <v>5092</v>
      </c>
      <c r="D433" s="6" t="s">
        <v>5093</v>
      </c>
      <c r="E433" s="6" t="s">
        <v>7</v>
      </c>
      <c r="F433" s="7">
        <v>0.59</v>
      </c>
      <c r="G433" s="5">
        <f t="shared" si="116"/>
        <v>64.900000000000006</v>
      </c>
      <c r="H433" s="61"/>
      <c r="I433" s="62">
        <f t="shared" si="117"/>
        <v>0.59</v>
      </c>
      <c r="J433" s="62">
        <f t="shared" si="118"/>
        <v>0</v>
      </c>
      <c r="K433" s="62">
        <f t="shared" si="119"/>
        <v>64.900000000000006</v>
      </c>
      <c r="L433" s="62">
        <f t="shared" si="120"/>
        <v>0</v>
      </c>
    </row>
    <row r="434" spans="1:13">
      <c r="A434" s="119">
        <v>0</v>
      </c>
      <c r="B434" s="123">
        <v>493171</v>
      </c>
      <c r="C434" s="6" t="s">
        <v>5094</v>
      </c>
      <c r="D434" s="6" t="s">
        <v>5093</v>
      </c>
      <c r="E434" s="6" t="s">
        <v>7</v>
      </c>
      <c r="F434" s="7">
        <v>0.59</v>
      </c>
      <c r="G434" s="5">
        <f t="shared" si="116"/>
        <v>64.900000000000006</v>
      </c>
      <c r="H434" s="61"/>
      <c r="I434" s="62">
        <f t="shared" si="117"/>
        <v>0.59</v>
      </c>
      <c r="J434" s="62">
        <f t="shared" si="118"/>
        <v>0</v>
      </c>
      <c r="K434" s="62">
        <f t="shared" si="119"/>
        <v>64.900000000000006</v>
      </c>
      <c r="L434" s="62">
        <f t="shared" si="120"/>
        <v>0</v>
      </c>
    </row>
    <row r="435" spans="1:13">
      <c r="A435" s="119">
        <v>0</v>
      </c>
      <c r="B435" s="120">
        <v>493542</v>
      </c>
      <c r="C435" s="4" t="s">
        <v>5095</v>
      </c>
      <c r="D435" s="4" t="s">
        <v>5096</v>
      </c>
      <c r="E435" s="4" t="s">
        <v>1552</v>
      </c>
      <c r="F435" s="5">
        <v>6.12</v>
      </c>
      <c r="G435" s="5">
        <f t="shared" si="116"/>
        <v>673.2</v>
      </c>
      <c r="H435" s="61"/>
      <c r="I435" s="62">
        <f t="shared" si="117"/>
        <v>6.12</v>
      </c>
      <c r="J435" s="62">
        <f t="shared" si="118"/>
        <v>0</v>
      </c>
      <c r="K435" s="62">
        <f t="shared" si="119"/>
        <v>673.2</v>
      </c>
      <c r="L435" s="62">
        <f t="shared" si="120"/>
        <v>0</v>
      </c>
    </row>
    <row r="436" spans="1:13">
      <c r="A436" s="119">
        <v>0</v>
      </c>
      <c r="B436" s="120">
        <v>494212</v>
      </c>
      <c r="C436" s="4" t="s">
        <v>5097</v>
      </c>
      <c r="D436" s="4" t="s">
        <v>2068</v>
      </c>
      <c r="E436" s="4" t="s">
        <v>7</v>
      </c>
      <c r="F436" s="5">
        <v>29.63</v>
      </c>
      <c r="G436" s="5">
        <f t="shared" si="116"/>
        <v>3259.3</v>
      </c>
      <c r="H436" s="61"/>
      <c r="I436" s="62">
        <f t="shared" si="117"/>
        <v>29.63</v>
      </c>
      <c r="J436" s="62">
        <f t="shared" si="118"/>
        <v>0</v>
      </c>
      <c r="K436" s="62">
        <f t="shared" si="119"/>
        <v>3259.3</v>
      </c>
      <c r="L436" s="62">
        <f t="shared" si="120"/>
        <v>0</v>
      </c>
    </row>
    <row r="437" spans="1:13">
      <c r="A437" s="119">
        <v>0</v>
      </c>
      <c r="B437" s="120">
        <v>494292</v>
      </c>
      <c r="C437" s="4" t="s">
        <v>5098</v>
      </c>
      <c r="D437" s="4" t="s">
        <v>5099</v>
      </c>
      <c r="E437" s="4" t="s">
        <v>22</v>
      </c>
      <c r="F437" s="5">
        <v>2.2999999999999998</v>
      </c>
      <c r="G437" s="5">
        <f t="shared" si="116"/>
        <v>253</v>
      </c>
      <c r="H437" s="61"/>
      <c r="I437" s="62">
        <f t="shared" si="117"/>
        <v>2.2999999999999998</v>
      </c>
      <c r="J437" s="62">
        <f t="shared" si="118"/>
        <v>0</v>
      </c>
      <c r="K437" s="62">
        <f t="shared" si="119"/>
        <v>253</v>
      </c>
      <c r="L437" s="62">
        <f t="shared" si="120"/>
        <v>0</v>
      </c>
    </row>
    <row r="438" spans="1:13">
      <c r="A438" s="119">
        <v>0</v>
      </c>
      <c r="B438" s="120">
        <v>495191</v>
      </c>
      <c r="C438" s="4" t="s">
        <v>5100</v>
      </c>
      <c r="D438" s="4" t="s">
        <v>1984</v>
      </c>
      <c r="E438" s="4" t="s">
        <v>1551</v>
      </c>
      <c r="F438" s="5">
        <v>9.77</v>
      </c>
      <c r="G438" s="5">
        <f t="shared" si="116"/>
        <v>1074.7</v>
      </c>
      <c r="H438" s="61"/>
      <c r="I438" s="62">
        <f t="shared" si="117"/>
        <v>9.77</v>
      </c>
      <c r="J438" s="62">
        <f t="shared" si="118"/>
        <v>0</v>
      </c>
      <c r="K438" s="62">
        <f t="shared" si="119"/>
        <v>1074.7</v>
      </c>
      <c r="L438" s="62">
        <f t="shared" si="120"/>
        <v>0</v>
      </c>
    </row>
    <row r="439" spans="1:13">
      <c r="A439" s="119">
        <v>0</v>
      </c>
      <c r="B439" s="120">
        <v>495512</v>
      </c>
      <c r="C439" s="4" t="s">
        <v>5101</v>
      </c>
      <c r="D439" s="4" t="s">
        <v>2086</v>
      </c>
      <c r="E439" s="4" t="s">
        <v>7</v>
      </c>
      <c r="F439" s="5">
        <v>31.48</v>
      </c>
      <c r="G439" s="5">
        <f t="shared" si="116"/>
        <v>3462.8</v>
      </c>
      <c r="H439" s="61"/>
      <c r="I439" s="62">
        <f t="shared" si="117"/>
        <v>31.48</v>
      </c>
      <c r="J439" s="62">
        <f t="shared" si="118"/>
        <v>0</v>
      </c>
      <c r="K439" s="62">
        <f t="shared" si="119"/>
        <v>3462.8</v>
      </c>
      <c r="L439" s="62">
        <f t="shared" si="120"/>
        <v>0</v>
      </c>
      <c r="M439" s="1" t="s">
        <v>4823</v>
      </c>
    </row>
    <row r="440" spans="1:13">
      <c r="A440" s="119">
        <v>0</v>
      </c>
      <c r="B440" s="120">
        <v>499125</v>
      </c>
      <c r="C440" s="4" t="s">
        <v>5102</v>
      </c>
      <c r="D440" s="4" t="s">
        <v>5103</v>
      </c>
      <c r="E440" s="4" t="s">
        <v>7</v>
      </c>
      <c r="F440" s="5">
        <v>0.13</v>
      </c>
      <c r="G440" s="5">
        <f t="shared" si="116"/>
        <v>14.3</v>
      </c>
      <c r="H440" s="61"/>
      <c r="I440" s="62">
        <f t="shared" si="117"/>
        <v>0.13</v>
      </c>
      <c r="J440" s="62">
        <f t="shared" si="118"/>
        <v>0</v>
      </c>
      <c r="K440" s="62">
        <f t="shared" si="119"/>
        <v>14.3</v>
      </c>
      <c r="L440" s="62">
        <f t="shared" si="120"/>
        <v>0</v>
      </c>
    </row>
    <row r="441" spans="1:13">
      <c r="A441" s="119">
        <v>0</v>
      </c>
      <c r="B441" s="120">
        <v>499141</v>
      </c>
      <c r="C441" s="4" t="s">
        <v>5104</v>
      </c>
      <c r="D441" s="4" t="s">
        <v>1905</v>
      </c>
      <c r="E441" s="4" t="s">
        <v>7</v>
      </c>
      <c r="F441" s="5">
        <v>0.38</v>
      </c>
      <c r="G441" s="5">
        <f t="shared" si="116"/>
        <v>41.8</v>
      </c>
      <c r="H441" s="61"/>
      <c r="I441" s="62">
        <f t="shared" si="117"/>
        <v>0.38</v>
      </c>
      <c r="J441" s="62">
        <f t="shared" si="118"/>
        <v>0</v>
      </c>
      <c r="K441" s="62">
        <f t="shared" si="119"/>
        <v>41.8</v>
      </c>
      <c r="L441" s="62">
        <f t="shared" si="120"/>
        <v>0</v>
      </c>
    </row>
    <row r="442" spans="1:13">
      <c r="A442" s="119">
        <v>0</v>
      </c>
      <c r="B442" s="120">
        <v>499244</v>
      </c>
      <c r="C442" s="4" t="s">
        <v>3227</v>
      </c>
      <c r="D442" s="4" t="s">
        <v>3228</v>
      </c>
      <c r="E442" s="4" t="s">
        <v>22</v>
      </c>
      <c r="F442" s="5">
        <v>15.5</v>
      </c>
      <c r="G442" s="5">
        <f t="shared" si="116"/>
        <v>1705</v>
      </c>
      <c r="H442" s="61"/>
      <c r="I442" s="62">
        <f t="shared" si="117"/>
        <v>15.5</v>
      </c>
      <c r="J442" s="62">
        <f t="shared" si="118"/>
        <v>0</v>
      </c>
      <c r="K442" s="62">
        <f t="shared" si="119"/>
        <v>1705</v>
      </c>
      <c r="L442" s="62">
        <f t="shared" si="120"/>
        <v>0</v>
      </c>
    </row>
    <row r="443" spans="1:13">
      <c r="A443" s="119">
        <v>0</v>
      </c>
      <c r="B443" s="120">
        <v>499246</v>
      </c>
      <c r="C443" s="4" t="s">
        <v>3229</v>
      </c>
      <c r="D443" s="4" t="s">
        <v>3230</v>
      </c>
      <c r="E443" s="4" t="s">
        <v>22</v>
      </c>
      <c r="F443" s="5">
        <v>7.5</v>
      </c>
      <c r="G443" s="5">
        <f t="shared" si="116"/>
        <v>825</v>
      </c>
      <c r="H443" s="61"/>
      <c r="I443" s="62">
        <f t="shared" si="117"/>
        <v>7.5</v>
      </c>
      <c r="J443" s="62">
        <f t="shared" si="118"/>
        <v>0</v>
      </c>
      <c r="K443" s="62">
        <f t="shared" si="119"/>
        <v>825</v>
      </c>
      <c r="L443" s="62">
        <f t="shared" si="120"/>
        <v>0</v>
      </c>
    </row>
    <row r="444" spans="1:13">
      <c r="A444" s="119">
        <v>0</v>
      </c>
      <c r="B444" s="120">
        <v>499342</v>
      </c>
      <c r="C444" s="4" t="s">
        <v>5105</v>
      </c>
      <c r="D444" s="4" t="s">
        <v>5106</v>
      </c>
      <c r="E444" s="4" t="s">
        <v>22</v>
      </c>
      <c r="F444" s="5">
        <v>17.5</v>
      </c>
      <c r="G444" s="5">
        <f t="shared" si="116"/>
        <v>1925</v>
      </c>
      <c r="H444" s="61"/>
      <c r="I444" s="62">
        <f t="shared" si="117"/>
        <v>17.5</v>
      </c>
      <c r="J444" s="62">
        <f t="shared" si="118"/>
        <v>0</v>
      </c>
      <c r="K444" s="62">
        <f t="shared" si="119"/>
        <v>1925</v>
      </c>
      <c r="L444" s="62">
        <f t="shared" si="120"/>
        <v>0</v>
      </c>
    </row>
    <row r="445" spans="1:13">
      <c r="A445" s="119">
        <v>0</v>
      </c>
      <c r="B445" s="120">
        <v>499343</v>
      </c>
      <c r="C445" s="4" t="s">
        <v>5107</v>
      </c>
      <c r="D445" s="4" t="s">
        <v>5108</v>
      </c>
      <c r="E445" s="4" t="s">
        <v>22</v>
      </c>
      <c r="F445" s="5">
        <v>10.5</v>
      </c>
      <c r="G445" s="5">
        <f t="shared" si="116"/>
        <v>1155</v>
      </c>
      <c r="H445" s="61"/>
      <c r="I445" s="62">
        <f t="shared" si="117"/>
        <v>10.5</v>
      </c>
      <c r="J445" s="62">
        <f t="shared" si="118"/>
        <v>0</v>
      </c>
      <c r="K445" s="62">
        <f t="shared" si="119"/>
        <v>1155</v>
      </c>
      <c r="L445" s="62">
        <f t="shared" si="120"/>
        <v>0</v>
      </c>
    </row>
    <row r="446" spans="1:13">
      <c r="A446" s="119"/>
      <c r="B446" s="123"/>
      <c r="C446" s="6"/>
      <c r="D446" s="6"/>
      <c r="E446" s="6"/>
      <c r="F446" s="7"/>
      <c r="G446" s="7"/>
      <c r="H446" s="61"/>
      <c r="I446" s="62"/>
      <c r="J446" s="62"/>
      <c r="K446" s="62"/>
      <c r="L446" s="62"/>
    </row>
    <row r="447" spans="1:13" ht="16.5" thickBot="1">
      <c r="A447" s="119"/>
      <c r="B447" s="340" t="s">
        <v>21</v>
      </c>
      <c r="C447" s="340"/>
      <c r="D447" s="340"/>
      <c r="E447" s="340"/>
      <c r="F447" s="341"/>
      <c r="G447" s="298"/>
      <c r="H447" s="61"/>
      <c r="I447" s="62"/>
      <c r="J447" s="62"/>
      <c r="K447" s="62"/>
      <c r="L447" s="62"/>
    </row>
    <row r="448" spans="1:13" ht="12.75" thickBot="1">
      <c r="A448" s="119"/>
      <c r="B448" s="337" t="s">
        <v>681</v>
      </c>
      <c r="C448" s="338"/>
      <c r="D448" s="338"/>
      <c r="E448" s="338"/>
      <c r="F448" s="339"/>
      <c r="G448" s="297"/>
      <c r="H448" s="61"/>
      <c r="I448" s="62"/>
      <c r="J448" s="62"/>
      <c r="K448" s="62"/>
      <c r="L448" s="62"/>
    </row>
    <row r="449" spans="1:12">
      <c r="A449" s="119">
        <v>0</v>
      </c>
      <c r="B449" s="120">
        <v>512221</v>
      </c>
      <c r="C449" s="4" t="s">
        <v>5109</v>
      </c>
      <c r="D449" s="4" t="s">
        <v>5089</v>
      </c>
      <c r="E449" s="4" t="s">
        <v>7</v>
      </c>
      <c r="F449" s="5">
        <v>6.48</v>
      </c>
      <c r="G449" s="5">
        <f>ROUND(F449*Курс_EUR,2)</f>
        <v>712.8</v>
      </c>
      <c r="H449" s="61"/>
      <c r="I449" s="62">
        <f>F449*(1-Скидка_ROXELPRO)</f>
        <v>6.48</v>
      </c>
      <c r="J449" s="62">
        <f>I449*H449</f>
        <v>0</v>
      </c>
      <c r="K449" s="62">
        <f>G449*(1-Скидка_ROXELPRO)</f>
        <v>712.8</v>
      </c>
      <c r="L449" s="62">
        <f>H449*K449</f>
        <v>0</v>
      </c>
    </row>
    <row r="450" spans="1:12">
      <c r="A450" s="119">
        <v>0</v>
      </c>
      <c r="B450" s="120">
        <v>512222</v>
      </c>
      <c r="C450" s="4" t="s">
        <v>5110</v>
      </c>
      <c r="D450" s="4" t="s">
        <v>5111</v>
      </c>
      <c r="E450" s="4" t="s">
        <v>7</v>
      </c>
      <c r="F450" s="5">
        <v>9.41</v>
      </c>
      <c r="G450" s="5">
        <f>ROUND(F450*Курс_EUR,2)</f>
        <v>1035.0999999999999</v>
      </c>
      <c r="H450" s="61"/>
      <c r="I450" s="62">
        <f>F450*(1-Скидка_ROXELPRO)</f>
        <v>9.41</v>
      </c>
      <c r="J450" s="62">
        <f>I450*H450</f>
        <v>0</v>
      </c>
      <c r="K450" s="62">
        <f>G450*(1-Скидка_ROXELPRO)</f>
        <v>1035.0999999999999</v>
      </c>
      <c r="L450" s="62">
        <f>H450*K450</f>
        <v>0</v>
      </c>
    </row>
    <row r="451" spans="1:12">
      <c r="A451" s="119">
        <v>0</v>
      </c>
      <c r="B451" s="120">
        <v>512223</v>
      </c>
      <c r="C451" s="4" t="s">
        <v>5112</v>
      </c>
      <c r="D451" s="4" t="s">
        <v>2059</v>
      </c>
      <c r="E451" s="4" t="s">
        <v>7</v>
      </c>
      <c r="F451" s="5">
        <v>12.33</v>
      </c>
      <c r="G451" s="5">
        <f>ROUND(F451*Курс_EUR,2)</f>
        <v>1356.3</v>
      </c>
      <c r="H451" s="61"/>
      <c r="I451" s="62">
        <f>F451*(1-Скидка_ROXELPRO)</f>
        <v>12.33</v>
      </c>
      <c r="J451" s="62">
        <f>I451*H451</f>
        <v>0</v>
      </c>
      <c r="K451" s="62">
        <f>G451*(1-Скидка_ROXELPRO)</f>
        <v>1356.3</v>
      </c>
      <c r="L451" s="62">
        <f>H451*K451</f>
        <v>0</v>
      </c>
    </row>
    <row r="452" spans="1:12">
      <c r="A452" s="119">
        <v>0</v>
      </c>
      <c r="B452" s="120">
        <v>512224</v>
      </c>
      <c r="C452" s="4" t="s">
        <v>5113</v>
      </c>
      <c r="D452" s="4" t="s">
        <v>4528</v>
      </c>
      <c r="E452" s="4" t="s">
        <v>7</v>
      </c>
      <c r="F452" s="5">
        <v>16.239999999999998</v>
      </c>
      <c r="G452" s="5">
        <f>ROUND(F452*Курс_EUR,2)</f>
        <v>1786.4</v>
      </c>
      <c r="H452" s="61"/>
      <c r="I452" s="62">
        <f>F452*(1-Скидка_ROXELPRO)</f>
        <v>16.239999999999998</v>
      </c>
      <c r="J452" s="62">
        <f>I452*H452</f>
        <v>0</v>
      </c>
      <c r="K452" s="62">
        <f>G452*(1-Скидка_ROXELPRO)</f>
        <v>1786.4</v>
      </c>
      <c r="L452" s="62">
        <f>H452*K452</f>
        <v>0</v>
      </c>
    </row>
    <row r="453" spans="1:12">
      <c r="A453" s="119">
        <v>0</v>
      </c>
      <c r="B453" s="120">
        <v>512225</v>
      </c>
      <c r="C453" s="4" t="s">
        <v>5114</v>
      </c>
      <c r="D453" s="4" t="s">
        <v>5115</v>
      </c>
      <c r="E453" s="4" t="s">
        <v>7</v>
      </c>
      <c r="F453" s="5">
        <v>19.13</v>
      </c>
      <c r="G453" s="5">
        <f>ROUND(F453*Курс_EUR,2)</f>
        <v>2104.3000000000002</v>
      </c>
      <c r="H453" s="61"/>
      <c r="I453" s="62">
        <f>F453*(1-Скидка_ROXELPRO)</f>
        <v>19.13</v>
      </c>
      <c r="J453" s="62">
        <f>I453*H453</f>
        <v>0</v>
      </c>
      <c r="K453" s="62">
        <f>G453*(1-Скидка_ROXELPRO)</f>
        <v>2104.3000000000002</v>
      </c>
      <c r="L453" s="62">
        <f>H453*K453</f>
        <v>0</v>
      </c>
    </row>
    <row r="454" spans="1:12">
      <c r="A454" s="119"/>
      <c r="B454" s="120"/>
      <c r="C454" s="4"/>
      <c r="D454" s="4"/>
      <c r="E454" s="4"/>
      <c r="F454" s="5"/>
      <c r="G454" s="5"/>
      <c r="H454" s="61"/>
      <c r="I454" s="62"/>
      <c r="J454" s="62"/>
      <c r="K454" s="62"/>
      <c r="L454" s="62"/>
    </row>
    <row r="455" spans="1:12">
      <c r="A455" s="119">
        <v>0</v>
      </c>
      <c r="B455" s="120">
        <v>512311</v>
      </c>
      <c r="C455" s="4" t="s">
        <v>5116</v>
      </c>
      <c r="D455" s="4" t="s">
        <v>5117</v>
      </c>
      <c r="E455" s="4" t="s">
        <v>7</v>
      </c>
      <c r="F455" s="5">
        <v>2.2799999999999998</v>
      </c>
      <c r="G455" s="5">
        <f>ROUND(F455*Курс_EUR,2)</f>
        <v>250.8</v>
      </c>
      <c r="H455" s="61"/>
      <c r="I455" s="62">
        <f>F455*(1-Скидка_ROXELPRO)</f>
        <v>2.2799999999999998</v>
      </c>
      <c r="J455" s="62">
        <f>I455*H455</f>
        <v>0</v>
      </c>
      <c r="K455" s="62">
        <f>G455*(1-Скидка_ROXELPRO)</f>
        <v>250.8</v>
      </c>
      <c r="L455" s="62">
        <f>H455*K455</f>
        <v>0</v>
      </c>
    </row>
    <row r="456" spans="1:12">
      <c r="A456" s="119">
        <v>0</v>
      </c>
      <c r="B456" s="120">
        <v>512312</v>
      </c>
      <c r="C456" s="4" t="s">
        <v>5118</v>
      </c>
      <c r="D456" s="4" t="s">
        <v>5119</v>
      </c>
      <c r="E456" s="4" t="s">
        <v>7</v>
      </c>
      <c r="F456" s="5">
        <v>3</v>
      </c>
      <c r="G456" s="5">
        <f>ROUND(F456*Курс_EUR,2)</f>
        <v>330</v>
      </c>
      <c r="H456" s="61"/>
      <c r="I456" s="62">
        <f>F456*(1-Скидка_ROXELPRO)</f>
        <v>3</v>
      </c>
      <c r="J456" s="62">
        <f>I456*H456</f>
        <v>0</v>
      </c>
      <c r="K456" s="62">
        <f>G456*(1-Скидка_ROXELPRO)</f>
        <v>330</v>
      </c>
      <c r="L456" s="62">
        <f>H456*K456</f>
        <v>0</v>
      </c>
    </row>
    <row r="457" spans="1:12">
      <c r="A457" s="119">
        <v>0</v>
      </c>
      <c r="B457" s="120">
        <v>512313</v>
      </c>
      <c r="C457" s="4" t="s">
        <v>5120</v>
      </c>
      <c r="D457" s="4" t="s">
        <v>5121</v>
      </c>
      <c r="E457" s="4" t="s">
        <v>7</v>
      </c>
      <c r="F457" s="5">
        <v>3.83</v>
      </c>
      <c r="G457" s="5">
        <f>ROUND(F457*Курс_EUR,2)</f>
        <v>421.3</v>
      </c>
      <c r="H457" s="61"/>
      <c r="I457" s="62">
        <f>F457*(1-Скидка_ROXELPRO)</f>
        <v>3.83</v>
      </c>
      <c r="J457" s="62">
        <f>I457*H457</f>
        <v>0</v>
      </c>
      <c r="K457" s="62">
        <f>G457*(1-Скидка_ROXELPRO)</f>
        <v>421.3</v>
      </c>
      <c r="L457" s="62">
        <f>H457*K457</f>
        <v>0</v>
      </c>
    </row>
    <row r="458" spans="1:12">
      <c r="A458" s="119">
        <v>0</v>
      </c>
      <c r="B458" s="120">
        <v>512314</v>
      </c>
      <c r="C458" s="4" t="s">
        <v>5122</v>
      </c>
      <c r="D458" s="4" t="s">
        <v>5111</v>
      </c>
      <c r="E458" s="4" t="s">
        <v>7</v>
      </c>
      <c r="F458" s="5">
        <v>4.79</v>
      </c>
      <c r="G458" s="5">
        <f>ROUND(F458*Курс_EUR,2)</f>
        <v>526.9</v>
      </c>
      <c r="H458" s="61"/>
      <c r="I458" s="62">
        <f>F458*(1-Скидка_ROXELPRO)</f>
        <v>4.79</v>
      </c>
      <c r="J458" s="62">
        <f>I458*H458</f>
        <v>0</v>
      </c>
      <c r="K458" s="62">
        <f>G458*(1-Скидка_ROXELPRO)</f>
        <v>526.9</v>
      </c>
      <c r="L458" s="62">
        <f>H458*K458</f>
        <v>0</v>
      </c>
    </row>
    <row r="459" spans="1:12">
      <c r="A459" s="119">
        <v>0</v>
      </c>
      <c r="B459" s="120">
        <v>512315</v>
      </c>
      <c r="C459" s="4" t="s">
        <v>5123</v>
      </c>
      <c r="D459" s="4" t="s">
        <v>5124</v>
      </c>
      <c r="E459" s="4" t="s">
        <v>7</v>
      </c>
      <c r="F459" s="5">
        <v>5.51</v>
      </c>
      <c r="G459" s="5">
        <f>ROUND(F459*Курс_EUR,2)</f>
        <v>606.1</v>
      </c>
      <c r="H459" s="61"/>
      <c r="I459" s="62">
        <f>F459*(1-Скидка_ROXELPRO)</f>
        <v>5.51</v>
      </c>
      <c r="J459" s="62">
        <f>I459*H459</f>
        <v>0</v>
      </c>
      <c r="K459" s="62">
        <f>G459*(1-Скидка_ROXELPRO)</f>
        <v>606.1</v>
      </c>
      <c r="L459" s="62">
        <f>H459*K459</f>
        <v>0</v>
      </c>
    </row>
    <row r="460" spans="1:12">
      <c r="A460" s="119"/>
      <c r="B460" s="120"/>
      <c r="C460" s="4"/>
      <c r="D460" s="4"/>
      <c r="E460" s="4"/>
      <c r="F460" s="5"/>
      <c r="G460" s="5"/>
      <c r="H460" s="61"/>
      <c r="I460" s="62"/>
      <c r="J460" s="62"/>
      <c r="K460" s="62"/>
      <c r="L460" s="62"/>
    </row>
    <row r="461" spans="1:12">
      <c r="A461" s="119">
        <v>0</v>
      </c>
      <c r="B461" s="120">
        <v>512411</v>
      </c>
      <c r="C461" s="4" t="s">
        <v>5125</v>
      </c>
      <c r="D461" s="4" t="s">
        <v>5117</v>
      </c>
      <c r="E461" s="4" t="s">
        <v>7</v>
      </c>
      <c r="F461" s="5">
        <v>3.04</v>
      </c>
      <c r="G461" s="5">
        <f>ROUND(F461*Курс_EUR,2)</f>
        <v>334.4</v>
      </c>
      <c r="H461" s="61"/>
      <c r="I461" s="62">
        <f>F461*(1-Скидка_ROXELPRO)</f>
        <v>3.04</v>
      </c>
      <c r="J461" s="62">
        <f>I461*H461</f>
        <v>0</v>
      </c>
      <c r="K461" s="62">
        <f>G461*(1-Скидка_ROXELPRO)</f>
        <v>334.4</v>
      </c>
      <c r="L461" s="62">
        <f>H461*K461</f>
        <v>0</v>
      </c>
    </row>
    <row r="462" spans="1:12">
      <c r="A462" s="119">
        <v>0</v>
      </c>
      <c r="B462" s="120">
        <v>512412</v>
      </c>
      <c r="C462" s="4" t="s">
        <v>5126</v>
      </c>
      <c r="D462" s="4" t="s">
        <v>5119</v>
      </c>
      <c r="E462" s="4" t="s">
        <v>7</v>
      </c>
      <c r="F462" s="5">
        <v>3.96</v>
      </c>
      <c r="G462" s="5">
        <f>ROUND(F462*Курс_EUR,2)</f>
        <v>435.6</v>
      </c>
      <c r="H462" s="61"/>
      <c r="I462" s="62">
        <f>F462*(1-Скидка_ROXELPRO)</f>
        <v>3.96</v>
      </c>
      <c r="J462" s="62">
        <f>I462*H462</f>
        <v>0</v>
      </c>
      <c r="K462" s="62">
        <f>G462*(1-Скидка_ROXELPRO)</f>
        <v>435.6</v>
      </c>
      <c r="L462" s="62">
        <f>H462*K462</f>
        <v>0</v>
      </c>
    </row>
    <row r="463" spans="1:12">
      <c r="A463" s="119">
        <v>0</v>
      </c>
      <c r="B463" s="120">
        <v>512413</v>
      </c>
      <c r="C463" s="4" t="s">
        <v>5127</v>
      </c>
      <c r="D463" s="4" t="s">
        <v>5121</v>
      </c>
      <c r="E463" s="4" t="s">
        <v>7</v>
      </c>
      <c r="F463" s="5">
        <v>5.12</v>
      </c>
      <c r="G463" s="5">
        <f>ROUND(F463*Курс_EUR,2)</f>
        <v>563.20000000000005</v>
      </c>
      <c r="H463" s="61"/>
      <c r="I463" s="62">
        <f>F463*(1-Скидка_ROXELPRO)</f>
        <v>5.12</v>
      </c>
      <c r="J463" s="62">
        <f>I463*H463</f>
        <v>0</v>
      </c>
      <c r="K463" s="62">
        <f>G463*(1-Скидка_ROXELPRO)</f>
        <v>563.20000000000005</v>
      </c>
      <c r="L463" s="62">
        <f>H463*K463</f>
        <v>0</v>
      </c>
    </row>
    <row r="464" spans="1:12">
      <c r="A464" s="119">
        <v>0</v>
      </c>
      <c r="B464" s="120">
        <v>512415</v>
      </c>
      <c r="C464" s="4" t="s">
        <v>5128</v>
      </c>
      <c r="D464" s="4" t="s">
        <v>5124</v>
      </c>
      <c r="E464" s="4" t="s">
        <v>7</v>
      </c>
      <c r="F464" s="5">
        <v>7.29</v>
      </c>
      <c r="G464" s="5">
        <f>ROUND(F464*Курс_EUR,2)</f>
        <v>801.9</v>
      </c>
      <c r="H464" s="61"/>
      <c r="I464" s="62">
        <f>F464*(1-Скидка_ROXELPRO)</f>
        <v>7.29</v>
      </c>
      <c r="J464" s="62">
        <f>I464*H464</f>
        <v>0</v>
      </c>
      <c r="K464" s="62">
        <f>G464*(1-Скидка_ROXELPRO)</f>
        <v>801.9</v>
      </c>
      <c r="L464" s="62">
        <f>H464*K464</f>
        <v>0</v>
      </c>
    </row>
    <row r="465" spans="1:13" ht="12.75" thickBot="1">
      <c r="A465" s="119"/>
      <c r="B465" s="123"/>
      <c r="C465" s="6"/>
      <c r="D465" s="6"/>
      <c r="E465" s="6"/>
      <c r="F465" s="7"/>
      <c r="G465" s="7"/>
      <c r="H465" s="61"/>
      <c r="I465" s="62"/>
      <c r="J465" s="62"/>
      <c r="K465" s="62"/>
      <c r="L465" s="62"/>
    </row>
    <row r="466" spans="1:13" ht="12.75" thickBot="1">
      <c r="A466" s="119"/>
      <c r="B466" s="337" t="s">
        <v>1395</v>
      </c>
      <c r="C466" s="338"/>
      <c r="D466" s="338"/>
      <c r="E466" s="338"/>
      <c r="F466" s="339"/>
      <c r="G466" s="297"/>
      <c r="H466" s="61"/>
      <c r="I466" s="62"/>
      <c r="J466" s="62"/>
      <c r="K466" s="62"/>
      <c r="L466" s="62"/>
    </row>
    <row r="467" spans="1:13">
      <c r="A467" s="119">
        <v>0</v>
      </c>
      <c r="B467" s="170">
        <v>523416</v>
      </c>
      <c r="C467" s="6" t="s">
        <v>5129</v>
      </c>
      <c r="D467" s="6" t="s">
        <v>2064</v>
      </c>
      <c r="E467" s="6" t="s">
        <v>7</v>
      </c>
      <c r="F467" s="7">
        <v>17.5</v>
      </c>
      <c r="G467" s="5">
        <f t="shared" ref="G467:G472" si="121">ROUND(F467*Курс_EUR,2)</f>
        <v>1925</v>
      </c>
      <c r="H467" s="61"/>
      <c r="I467" s="62">
        <f t="shared" ref="I467:I472" si="122">F467*(1-Скидка_ROXELPRO)</f>
        <v>17.5</v>
      </c>
      <c r="J467" s="62">
        <f t="shared" ref="J467:J472" si="123">I467*H467</f>
        <v>0</v>
      </c>
      <c r="K467" s="62">
        <f t="shared" ref="K467:K472" si="124">G467*(1-Скидка_ROXELPRO)</f>
        <v>1925</v>
      </c>
      <c r="L467" s="62">
        <f t="shared" ref="L467:L472" si="125">H467*K467</f>
        <v>0</v>
      </c>
    </row>
    <row r="468" spans="1:13">
      <c r="A468" s="119">
        <v>0</v>
      </c>
      <c r="B468" s="170">
        <v>523423</v>
      </c>
      <c r="C468" s="6" t="s">
        <v>5130</v>
      </c>
      <c r="D468" s="6" t="s">
        <v>2064</v>
      </c>
      <c r="E468" s="6" t="s">
        <v>7</v>
      </c>
      <c r="F468" s="7">
        <v>6.48</v>
      </c>
      <c r="G468" s="5">
        <f t="shared" si="121"/>
        <v>712.8</v>
      </c>
      <c r="H468" s="61"/>
      <c r="I468" s="62">
        <f t="shared" si="122"/>
        <v>6.48</v>
      </c>
      <c r="J468" s="62">
        <f t="shared" si="123"/>
        <v>0</v>
      </c>
      <c r="K468" s="62">
        <f t="shared" si="124"/>
        <v>712.8</v>
      </c>
      <c r="L468" s="62">
        <f t="shared" si="125"/>
        <v>0</v>
      </c>
    </row>
    <row r="469" spans="1:13">
      <c r="A469" s="119">
        <v>0</v>
      </c>
      <c r="B469" s="170">
        <v>528124</v>
      </c>
      <c r="C469" s="6" t="s">
        <v>5131</v>
      </c>
      <c r="D469" s="6" t="s">
        <v>5132</v>
      </c>
      <c r="E469" s="6" t="s">
        <v>7</v>
      </c>
      <c r="F469" s="7">
        <v>12</v>
      </c>
      <c r="G469" s="5">
        <f t="shared" si="121"/>
        <v>1320</v>
      </c>
      <c r="H469" s="61"/>
      <c r="I469" s="62">
        <f t="shared" si="122"/>
        <v>12</v>
      </c>
      <c r="J469" s="62">
        <f t="shared" si="123"/>
        <v>0</v>
      </c>
      <c r="K469" s="62">
        <f t="shared" si="124"/>
        <v>1320</v>
      </c>
      <c r="L469" s="62">
        <f t="shared" si="125"/>
        <v>0</v>
      </c>
    </row>
    <row r="470" spans="1:13">
      <c r="A470" s="119">
        <v>0</v>
      </c>
      <c r="B470" s="170">
        <v>528134</v>
      </c>
      <c r="C470" s="6" t="s">
        <v>5133</v>
      </c>
      <c r="D470" s="6" t="s">
        <v>5132</v>
      </c>
      <c r="E470" s="6" t="s">
        <v>7</v>
      </c>
      <c r="F470" s="7">
        <v>12</v>
      </c>
      <c r="G470" s="5">
        <f t="shared" si="121"/>
        <v>1320</v>
      </c>
      <c r="H470" s="61"/>
      <c r="I470" s="62">
        <f t="shared" si="122"/>
        <v>12</v>
      </c>
      <c r="J470" s="62">
        <f t="shared" si="123"/>
        <v>0</v>
      </c>
      <c r="K470" s="62">
        <f t="shared" si="124"/>
        <v>1320</v>
      </c>
      <c r="L470" s="62">
        <f t="shared" si="125"/>
        <v>0</v>
      </c>
    </row>
    <row r="471" spans="1:13">
      <c r="A471" s="119">
        <v>0</v>
      </c>
      <c r="B471" s="170">
        <v>529804</v>
      </c>
      <c r="C471" s="6" t="s">
        <v>5134</v>
      </c>
      <c r="D471" s="6" t="s">
        <v>2754</v>
      </c>
      <c r="E471" s="6" t="s">
        <v>7</v>
      </c>
      <c r="F471" s="7">
        <v>47.25</v>
      </c>
      <c r="G471" s="5">
        <f t="shared" si="121"/>
        <v>5197.5</v>
      </c>
      <c r="H471" s="61"/>
      <c r="I471" s="62">
        <f t="shared" si="122"/>
        <v>47.25</v>
      </c>
      <c r="J471" s="62">
        <f t="shared" si="123"/>
        <v>0</v>
      </c>
      <c r="K471" s="62">
        <f t="shared" si="124"/>
        <v>5197.5</v>
      </c>
      <c r="L471" s="62">
        <f t="shared" si="125"/>
        <v>0</v>
      </c>
    </row>
    <row r="472" spans="1:13">
      <c r="A472" s="119">
        <v>0</v>
      </c>
      <c r="B472" s="170">
        <v>529910</v>
      </c>
      <c r="C472" s="6" t="s">
        <v>5135</v>
      </c>
      <c r="D472" s="6" t="s">
        <v>5136</v>
      </c>
      <c r="E472" s="6" t="s">
        <v>5137</v>
      </c>
      <c r="F472" s="7">
        <v>8.82</v>
      </c>
      <c r="G472" s="5">
        <f t="shared" si="121"/>
        <v>970.2</v>
      </c>
      <c r="H472" s="61"/>
      <c r="I472" s="62">
        <f t="shared" si="122"/>
        <v>8.82</v>
      </c>
      <c r="J472" s="62">
        <f t="shared" si="123"/>
        <v>0</v>
      </c>
      <c r="K472" s="62">
        <f t="shared" si="124"/>
        <v>970.2</v>
      </c>
      <c r="L472" s="62">
        <f t="shared" si="125"/>
        <v>0</v>
      </c>
    </row>
    <row r="473" spans="1:13" ht="12.75" thickBot="1">
      <c r="A473" s="119"/>
      <c r="B473" s="123"/>
      <c r="C473" s="6"/>
      <c r="D473" s="6"/>
      <c r="E473" s="6"/>
      <c r="F473" s="7"/>
      <c r="G473" s="7"/>
      <c r="H473" s="61"/>
      <c r="I473" s="62"/>
      <c r="J473" s="62"/>
      <c r="K473" s="62"/>
      <c r="L473" s="62"/>
    </row>
    <row r="474" spans="1:13" ht="12.75" thickBot="1">
      <c r="A474" s="200"/>
      <c r="B474" s="337" t="s">
        <v>5138</v>
      </c>
      <c r="C474" s="338"/>
      <c r="D474" s="338"/>
      <c r="E474" s="338"/>
      <c r="F474" s="339"/>
      <c r="G474" s="297"/>
      <c r="H474" s="61"/>
      <c r="I474" s="62"/>
      <c r="J474" s="62"/>
      <c r="K474" s="62"/>
      <c r="L474" s="62"/>
    </row>
    <row r="475" spans="1:13">
      <c r="A475" s="119">
        <v>0</v>
      </c>
      <c r="B475" s="120">
        <v>531063</v>
      </c>
      <c r="C475" s="3" t="s">
        <v>5139</v>
      </c>
      <c r="D475" s="4" t="s">
        <v>2060</v>
      </c>
      <c r="E475" s="4" t="s">
        <v>7</v>
      </c>
      <c r="F475" s="5">
        <v>9.9</v>
      </c>
      <c r="G475" s="5">
        <f>ROUND(F475*Курс_EUR,2)</f>
        <v>1089</v>
      </c>
      <c r="H475" s="61"/>
      <c r="I475" s="62">
        <f>F475*(1-Скидка_ROXELPRO)</f>
        <v>9.9</v>
      </c>
      <c r="J475" s="62">
        <f>I475*H475</f>
        <v>0</v>
      </c>
      <c r="K475" s="62">
        <f>G475*(1-Скидка_ROXELPRO)</f>
        <v>1089</v>
      </c>
      <c r="L475" s="62">
        <f>H475*K475</f>
        <v>0</v>
      </c>
      <c r="M475" s="1" t="s">
        <v>4823</v>
      </c>
    </row>
    <row r="476" spans="1:13">
      <c r="A476" s="119">
        <v>0</v>
      </c>
      <c r="B476" s="120">
        <v>531103</v>
      </c>
      <c r="C476" s="3" t="s">
        <v>5140</v>
      </c>
      <c r="D476" s="4" t="s">
        <v>2060</v>
      </c>
      <c r="E476" s="4" t="s">
        <v>7</v>
      </c>
      <c r="F476" s="5">
        <v>7.7</v>
      </c>
      <c r="G476" s="5">
        <f>ROUND(F476*Курс_EUR,2)</f>
        <v>847</v>
      </c>
      <c r="H476" s="61"/>
      <c r="I476" s="62">
        <f>F476*(1-Скидка_ROXELPRO)</f>
        <v>7.7</v>
      </c>
      <c r="J476" s="62">
        <f>I476*H476</f>
        <v>0</v>
      </c>
      <c r="K476" s="62">
        <f>G476*(1-Скидка_ROXELPRO)</f>
        <v>847</v>
      </c>
      <c r="L476" s="62">
        <f>H476*K476</f>
        <v>0</v>
      </c>
      <c r="M476" s="1" t="s">
        <v>4823</v>
      </c>
    </row>
    <row r="477" spans="1:13">
      <c r="A477" s="119">
        <v>0</v>
      </c>
      <c r="B477" s="120">
        <v>531113</v>
      </c>
      <c r="C477" s="3" t="s">
        <v>5141</v>
      </c>
      <c r="D477" s="4" t="s">
        <v>2060</v>
      </c>
      <c r="E477" s="4" t="s">
        <v>7</v>
      </c>
      <c r="F477" s="5">
        <v>8.6300000000000008</v>
      </c>
      <c r="G477" s="5">
        <f>ROUND(F477*Курс_EUR,2)</f>
        <v>949.3</v>
      </c>
      <c r="H477" s="61"/>
      <c r="I477" s="62">
        <f>F477*(1-Скидка_ROXELPRO)</f>
        <v>8.6300000000000008</v>
      </c>
      <c r="J477" s="62">
        <f>I477*H477</f>
        <v>0</v>
      </c>
      <c r="K477" s="62">
        <f>G477*(1-Скидка_ROXELPRO)</f>
        <v>949.3</v>
      </c>
      <c r="L477" s="62">
        <f>H477*K477</f>
        <v>0</v>
      </c>
    </row>
    <row r="478" spans="1:13">
      <c r="A478" s="119">
        <v>0</v>
      </c>
      <c r="B478" s="120">
        <v>531116</v>
      </c>
      <c r="C478" s="3" t="s">
        <v>5142</v>
      </c>
      <c r="D478" s="4" t="s">
        <v>1983</v>
      </c>
      <c r="E478" s="4" t="s">
        <v>7</v>
      </c>
      <c r="F478" s="5">
        <v>12.13</v>
      </c>
      <c r="G478" s="5">
        <f>ROUND(F478*Курс_EUR,2)</f>
        <v>1334.3</v>
      </c>
      <c r="H478" s="61"/>
      <c r="I478" s="62">
        <f>F478*(1-Скидка_ROXELPRO)</f>
        <v>12.13</v>
      </c>
      <c r="J478" s="62">
        <f>I478*H478</f>
        <v>0</v>
      </c>
      <c r="K478" s="62">
        <f>G478*(1-Скидка_ROXELPRO)</f>
        <v>1334.3</v>
      </c>
      <c r="L478" s="62">
        <f>H478*K478</f>
        <v>0</v>
      </c>
    </row>
    <row r="479" spans="1:13">
      <c r="A479" s="119"/>
      <c r="B479" s="120"/>
      <c r="C479" s="3"/>
      <c r="D479" s="4"/>
      <c r="E479" s="4"/>
      <c r="F479" s="5"/>
      <c r="G479" s="5"/>
      <c r="H479" s="61"/>
      <c r="I479" s="62"/>
      <c r="J479" s="62"/>
      <c r="K479" s="62"/>
      <c r="L479" s="62"/>
    </row>
    <row r="480" spans="1:13">
      <c r="A480" s="119">
        <v>0</v>
      </c>
      <c r="B480" s="120">
        <v>533211</v>
      </c>
      <c r="C480" s="3" t="s">
        <v>5143</v>
      </c>
      <c r="D480" s="4" t="s">
        <v>5144</v>
      </c>
      <c r="E480" s="4" t="s">
        <v>7</v>
      </c>
      <c r="F480" s="5">
        <v>4.9400000000000004</v>
      </c>
      <c r="G480" s="5">
        <f>ROUND(F480*Курс_EUR,2)</f>
        <v>543.4</v>
      </c>
      <c r="H480" s="61"/>
      <c r="I480" s="62">
        <f>F480*(1-Скидка_ROXELPRO)</f>
        <v>4.9400000000000004</v>
      </c>
      <c r="J480" s="62">
        <f>I480*H480</f>
        <v>0</v>
      </c>
      <c r="K480" s="62">
        <f>G480*(1-Скидка_ROXELPRO)</f>
        <v>543.4</v>
      </c>
      <c r="L480" s="62">
        <f>H480*K480</f>
        <v>0</v>
      </c>
    </row>
    <row r="481" spans="1:12">
      <c r="A481" s="119">
        <v>0</v>
      </c>
      <c r="B481" s="120">
        <v>533213</v>
      </c>
      <c r="C481" s="3" t="s">
        <v>5145</v>
      </c>
      <c r="D481" s="4" t="s">
        <v>2060</v>
      </c>
      <c r="E481" s="4" t="s">
        <v>7</v>
      </c>
      <c r="F481" s="5">
        <v>10.01</v>
      </c>
      <c r="G481" s="5">
        <f>ROUND(F481*Курс_EUR,2)</f>
        <v>1101.0999999999999</v>
      </c>
      <c r="H481" s="61"/>
      <c r="I481" s="62">
        <f>F481*(1-Скидка_ROXELPRO)</f>
        <v>10.01</v>
      </c>
      <c r="J481" s="62">
        <f>I481*H481</f>
        <v>0</v>
      </c>
      <c r="K481" s="62">
        <f>G481*(1-Скидка_ROXELPRO)</f>
        <v>1101.0999999999999</v>
      </c>
      <c r="L481" s="62">
        <f>H481*K481</f>
        <v>0</v>
      </c>
    </row>
    <row r="482" spans="1:12">
      <c r="A482" s="119">
        <v>0</v>
      </c>
      <c r="B482" s="120">
        <v>533217</v>
      </c>
      <c r="C482" s="3" t="s">
        <v>5146</v>
      </c>
      <c r="D482" s="4" t="s">
        <v>2060</v>
      </c>
      <c r="E482" s="4" t="s">
        <v>7</v>
      </c>
      <c r="F482" s="5">
        <v>27.09</v>
      </c>
      <c r="G482" s="5">
        <f>ROUND(F482*Курс_EUR,2)</f>
        <v>2979.9</v>
      </c>
      <c r="H482" s="61"/>
      <c r="I482" s="62">
        <f>F482*(1-Скидка_ROXELPRO)</f>
        <v>27.09</v>
      </c>
      <c r="J482" s="62">
        <f>I482*H482</f>
        <v>0</v>
      </c>
      <c r="K482" s="62">
        <f>G482*(1-Скидка_ROXELPRO)</f>
        <v>2979.9</v>
      </c>
      <c r="L482" s="62">
        <f>H482*K482</f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>
      <c r="A484" s="119">
        <v>0</v>
      </c>
      <c r="B484" s="120">
        <v>535115</v>
      </c>
      <c r="C484" s="3" t="s">
        <v>5147</v>
      </c>
      <c r="D484" s="4" t="s">
        <v>5034</v>
      </c>
      <c r="E484" s="4" t="s">
        <v>7</v>
      </c>
      <c r="F484" s="5">
        <v>24.65</v>
      </c>
      <c r="G484" s="5">
        <f>ROUND(F484*Курс_EUR,2)</f>
        <v>2711.5</v>
      </c>
      <c r="H484" s="61"/>
      <c r="I484" s="62">
        <f>F484*(1-Скидка_ROXELPRO)</f>
        <v>24.65</v>
      </c>
      <c r="J484" s="62">
        <f>I484*H484</f>
        <v>0</v>
      </c>
      <c r="K484" s="62">
        <f>G484*(1-Скидка_ROXELPRO)</f>
        <v>2711.5</v>
      </c>
      <c r="L484" s="62">
        <f>H484*K484</f>
        <v>0</v>
      </c>
    </row>
    <row r="485" spans="1:12">
      <c r="A485" s="119">
        <v>0</v>
      </c>
      <c r="B485" s="120">
        <v>535125</v>
      </c>
      <c r="C485" s="3" t="s">
        <v>5148</v>
      </c>
      <c r="D485" s="4" t="s">
        <v>2087</v>
      </c>
      <c r="E485" s="4" t="s">
        <v>7</v>
      </c>
      <c r="F485" s="5">
        <v>18.600000000000001</v>
      </c>
      <c r="G485" s="5">
        <f>ROUND(F485*Курс_EUR,2)</f>
        <v>2046</v>
      </c>
      <c r="H485" s="61"/>
      <c r="I485" s="62">
        <f>F485*(1-Скидка_ROXELPRO)</f>
        <v>18.600000000000001</v>
      </c>
      <c r="J485" s="62">
        <f>I485*H485</f>
        <v>0</v>
      </c>
      <c r="K485" s="62">
        <f>G485*(1-Скидка_ROXELPRO)</f>
        <v>2046</v>
      </c>
      <c r="L485" s="62">
        <f>H485*K485</f>
        <v>0</v>
      </c>
    </row>
    <row r="486" spans="1:12">
      <c r="A486" s="119">
        <v>0</v>
      </c>
      <c r="B486" s="120">
        <v>535132</v>
      </c>
      <c r="C486" s="3" t="s">
        <v>5149</v>
      </c>
      <c r="D486" s="4" t="s">
        <v>2087</v>
      </c>
      <c r="E486" s="4" t="s">
        <v>7</v>
      </c>
      <c r="F486" s="5">
        <v>5.92</v>
      </c>
      <c r="G486" s="5">
        <f>ROUND(F486*Курс_EUR,2)</f>
        <v>651.20000000000005</v>
      </c>
      <c r="H486" s="61"/>
      <c r="I486" s="62">
        <f>F486*(1-Скидка_ROXELPRO)</f>
        <v>5.92</v>
      </c>
      <c r="J486" s="62">
        <f>I486*H486</f>
        <v>0</v>
      </c>
      <c r="K486" s="62">
        <f>G486*(1-Скидка_ROXELPRO)</f>
        <v>651.20000000000005</v>
      </c>
      <c r="L486" s="62">
        <f>H486*K486</f>
        <v>0</v>
      </c>
    </row>
    <row r="487" spans="1:12">
      <c r="A487" s="119">
        <v>0</v>
      </c>
      <c r="B487" s="120">
        <v>536110</v>
      </c>
      <c r="C487" s="3" t="s">
        <v>5150</v>
      </c>
      <c r="D487" s="4" t="s">
        <v>5151</v>
      </c>
      <c r="E487" s="4" t="s">
        <v>7</v>
      </c>
      <c r="F487" s="5">
        <v>0.15</v>
      </c>
      <c r="G487" s="5">
        <f>ROUND(F487*Курс_EUR,2)</f>
        <v>16.5</v>
      </c>
      <c r="H487" s="61"/>
      <c r="I487" s="62">
        <f>F487*(1-Скидка_ROXELPRO)</f>
        <v>0.15</v>
      </c>
      <c r="J487" s="62">
        <f>I487*H487</f>
        <v>0</v>
      </c>
      <c r="K487" s="62">
        <f>G487*(1-Скидка_ROXELPRO)</f>
        <v>16.5</v>
      </c>
      <c r="L487" s="62">
        <f>H487*K487</f>
        <v>0</v>
      </c>
    </row>
    <row r="488" spans="1:12">
      <c r="A488" s="119"/>
      <c r="B488" s="120"/>
      <c r="C488" s="3"/>
      <c r="D488" s="4"/>
      <c r="E488" s="4"/>
      <c r="F488" s="5"/>
      <c r="G488" s="5"/>
      <c r="H488" s="61"/>
      <c r="I488" s="62"/>
      <c r="J488" s="62"/>
      <c r="K488" s="62"/>
      <c r="L488" s="62"/>
    </row>
    <row r="489" spans="1:12" ht="24">
      <c r="A489" s="254">
        <v>0</v>
      </c>
      <c r="B489" s="121">
        <v>537117</v>
      </c>
      <c r="C489" s="314" t="s">
        <v>5237</v>
      </c>
      <c r="D489" s="8" t="s">
        <v>5152</v>
      </c>
      <c r="E489" s="8" t="s">
        <v>22</v>
      </c>
      <c r="F489" s="92">
        <v>15.63</v>
      </c>
      <c r="G489" s="92">
        <f>ROUND(F489*Курс_EUR,2)</f>
        <v>1719.3</v>
      </c>
      <c r="H489" s="89"/>
      <c r="I489" s="90">
        <f>F489*(1-Скидка_ROXELPRO)</f>
        <v>15.63</v>
      </c>
      <c r="J489" s="90">
        <f>I489*H489</f>
        <v>0</v>
      </c>
      <c r="K489" s="90">
        <f>G489*(1-Скидка_ROXELPRO)</f>
        <v>1719.3</v>
      </c>
      <c r="L489" s="90">
        <f>H489*K489</f>
        <v>0</v>
      </c>
    </row>
    <row r="490" spans="1:12" ht="12.75" thickBot="1">
      <c r="A490" s="119"/>
      <c r="B490" s="123"/>
      <c r="C490" s="6"/>
      <c r="D490" s="6"/>
      <c r="E490" s="6"/>
      <c r="F490" s="7"/>
      <c r="G490" s="7"/>
      <c r="H490" s="61"/>
      <c r="I490" s="62"/>
      <c r="J490" s="62"/>
      <c r="K490" s="62"/>
      <c r="L490" s="62"/>
    </row>
    <row r="491" spans="1:12" ht="12.75" thickBot="1">
      <c r="A491" s="254"/>
      <c r="B491" s="337" t="s">
        <v>5153</v>
      </c>
      <c r="C491" s="338"/>
      <c r="D491" s="338"/>
      <c r="E491" s="338"/>
      <c r="F491" s="339"/>
      <c r="G491" s="297"/>
      <c r="H491" s="89"/>
      <c r="I491" s="90"/>
      <c r="J491" s="90"/>
      <c r="K491" s="90"/>
      <c r="L491" s="90"/>
    </row>
    <row r="492" spans="1:12">
      <c r="A492" s="119">
        <v>0</v>
      </c>
      <c r="B492" s="120">
        <v>551213</v>
      </c>
      <c r="C492" s="3" t="s">
        <v>5154</v>
      </c>
      <c r="D492" s="4" t="s">
        <v>2060</v>
      </c>
      <c r="E492" s="4" t="s">
        <v>7</v>
      </c>
      <c r="F492" s="5">
        <v>6.94</v>
      </c>
      <c r="G492" s="5">
        <f t="shared" ref="G492:G502" si="126">ROUND(F492*Курс_EUR,2)</f>
        <v>763.4</v>
      </c>
      <c r="H492" s="61"/>
      <c r="I492" s="62">
        <f t="shared" ref="I492:I502" si="127">F492*(1-Скидка_ROXELPRO)</f>
        <v>6.94</v>
      </c>
      <c r="J492" s="62">
        <f t="shared" ref="J492:J502" si="128">I492*H492</f>
        <v>0</v>
      </c>
      <c r="K492" s="62">
        <f t="shared" ref="K492:K502" si="129">G492*(1-Скидка_ROXELPRO)</f>
        <v>763.4</v>
      </c>
      <c r="L492" s="62">
        <f t="shared" ref="L492:L502" si="130">H492*K492</f>
        <v>0</v>
      </c>
    </row>
    <row r="493" spans="1:12">
      <c r="A493" s="119">
        <v>0</v>
      </c>
      <c r="B493" s="120">
        <v>551214</v>
      </c>
      <c r="C493" s="3" t="s">
        <v>5155</v>
      </c>
      <c r="D493" s="4" t="s">
        <v>1983</v>
      </c>
      <c r="E493" s="4" t="s">
        <v>7</v>
      </c>
      <c r="F493" s="5">
        <v>6.89</v>
      </c>
      <c r="G493" s="5">
        <f t="shared" si="126"/>
        <v>757.9</v>
      </c>
      <c r="H493" s="61"/>
      <c r="I493" s="62">
        <f t="shared" si="127"/>
        <v>6.89</v>
      </c>
      <c r="J493" s="62">
        <f t="shared" si="128"/>
        <v>0</v>
      </c>
      <c r="K493" s="62">
        <f t="shared" si="129"/>
        <v>757.9</v>
      </c>
      <c r="L493" s="62">
        <f t="shared" si="130"/>
        <v>0</v>
      </c>
    </row>
    <row r="494" spans="1:12">
      <c r="A494" s="119">
        <v>0</v>
      </c>
      <c r="B494" s="120">
        <v>551216</v>
      </c>
      <c r="C494" s="3" t="s">
        <v>5156</v>
      </c>
      <c r="D494" s="4" t="s">
        <v>1983</v>
      </c>
      <c r="E494" s="4" t="s">
        <v>7</v>
      </c>
      <c r="F494" s="5">
        <v>8.4700000000000006</v>
      </c>
      <c r="G494" s="5">
        <f t="shared" si="126"/>
        <v>931.7</v>
      </c>
      <c r="H494" s="61"/>
      <c r="I494" s="62">
        <f t="shared" si="127"/>
        <v>8.4700000000000006</v>
      </c>
      <c r="J494" s="62">
        <f t="shared" si="128"/>
        <v>0</v>
      </c>
      <c r="K494" s="62">
        <f t="shared" si="129"/>
        <v>931.7</v>
      </c>
      <c r="L494" s="62">
        <f t="shared" si="130"/>
        <v>0</v>
      </c>
    </row>
    <row r="495" spans="1:12">
      <c r="A495" s="119">
        <v>0</v>
      </c>
      <c r="B495" s="120">
        <v>551223</v>
      </c>
      <c r="C495" s="3" t="s">
        <v>5157</v>
      </c>
      <c r="D495" s="4" t="s">
        <v>2060</v>
      </c>
      <c r="E495" s="4" t="s">
        <v>7</v>
      </c>
      <c r="F495" s="5">
        <v>6.94</v>
      </c>
      <c r="G495" s="5">
        <f t="shared" si="126"/>
        <v>763.4</v>
      </c>
      <c r="H495" s="61"/>
      <c r="I495" s="62">
        <f t="shared" si="127"/>
        <v>6.94</v>
      </c>
      <c r="J495" s="62">
        <f t="shared" si="128"/>
        <v>0</v>
      </c>
      <c r="K495" s="62">
        <f t="shared" si="129"/>
        <v>763.4</v>
      </c>
      <c r="L495" s="62">
        <f t="shared" si="130"/>
        <v>0</v>
      </c>
    </row>
    <row r="496" spans="1:12">
      <c r="A496" s="119">
        <v>0</v>
      </c>
      <c r="B496" s="120">
        <v>551224</v>
      </c>
      <c r="C496" s="3" t="s">
        <v>5158</v>
      </c>
      <c r="D496" s="4" t="s">
        <v>1983</v>
      </c>
      <c r="E496" s="4" t="s">
        <v>7</v>
      </c>
      <c r="F496" s="5">
        <v>6.89</v>
      </c>
      <c r="G496" s="5">
        <f t="shared" si="126"/>
        <v>757.9</v>
      </c>
      <c r="H496" s="61"/>
      <c r="I496" s="62">
        <f t="shared" si="127"/>
        <v>6.89</v>
      </c>
      <c r="J496" s="62">
        <f t="shared" si="128"/>
        <v>0</v>
      </c>
      <c r="K496" s="62">
        <f t="shared" si="129"/>
        <v>757.9</v>
      </c>
      <c r="L496" s="62">
        <f t="shared" si="130"/>
        <v>0</v>
      </c>
    </row>
    <row r="497" spans="1:13">
      <c r="A497" s="119">
        <v>0</v>
      </c>
      <c r="B497" s="120">
        <v>551226</v>
      </c>
      <c r="C497" s="3" t="s">
        <v>5159</v>
      </c>
      <c r="D497" s="4" t="s">
        <v>1983</v>
      </c>
      <c r="E497" s="4" t="s">
        <v>7</v>
      </c>
      <c r="F497" s="5">
        <v>8.4700000000000006</v>
      </c>
      <c r="G497" s="5">
        <f t="shared" si="126"/>
        <v>931.7</v>
      </c>
      <c r="H497" s="61"/>
      <c r="I497" s="62">
        <f t="shared" si="127"/>
        <v>8.4700000000000006</v>
      </c>
      <c r="J497" s="62">
        <f t="shared" si="128"/>
        <v>0</v>
      </c>
      <c r="K497" s="62">
        <f t="shared" si="129"/>
        <v>931.7</v>
      </c>
      <c r="L497" s="62">
        <f t="shared" si="130"/>
        <v>0</v>
      </c>
    </row>
    <row r="498" spans="1:13">
      <c r="A498" s="119">
        <v>0</v>
      </c>
      <c r="B498" s="120">
        <v>551233</v>
      </c>
      <c r="C498" s="3" t="s">
        <v>5160</v>
      </c>
      <c r="D498" s="4" t="s">
        <v>2060</v>
      </c>
      <c r="E498" s="4" t="s">
        <v>7</v>
      </c>
      <c r="F498" s="5">
        <v>6.94</v>
      </c>
      <c r="G498" s="5">
        <f t="shared" si="126"/>
        <v>763.4</v>
      </c>
      <c r="H498" s="61"/>
      <c r="I498" s="62">
        <f t="shared" si="127"/>
        <v>6.94</v>
      </c>
      <c r="J498" s="62">
        <f t="shared" si="128"/>
        <v>0</v>
      </c>
      <c r="K498" s="62">
        <f t="shared" si="129"/>
        <v>763.4</v>
      </c>
      <c r="L498" s="62">
        <f t="shared" si="130"/>
        <v>0</v>
      </c>
    </row>
    <row r="499" spans="1:13">
      <c r="A499" s="119">
        <v>0</v>
      </c>
      <c r="B499" s="120">
        <v>551234</v>
      </c>
      <c r="C499" s="3" t="s">
        <v>5161</v>
      </c>
      <c r="D499" s="4" t="s">
        <v>1983</v>
      </c>
      <c r="E499" s="4" t="s">
        <v>7</v>
      </c>
      <c r="F499" s="5">
        <v>6.89</v>
      </c>
      <c r="G499" s="5">
        <f t="shared" si="126"/>
        <v>757.9</v>
      </c>
      <c r="H499" s="61"/>
      <c r="I499" s="62">
        <f t="shared" si="127"/>
        <v>6.89</v>
      </c>
      <c r="J499" s="62">
        <f t="shared" si="128"/>
        <v>0</v>
      </c>
      <c r="K499" s="62">
        <f t="shared" si="129"/>
        <v>757.9</v>
      </c>
      <c r="L499" s="62">
        <f t="shared" si="130"/>
        <v>0</v>
      </c>
    </row>
    <row r="500" spans="1:13">
      <c r="A500" s="119">
        <v>0</v>
      </c>
      <c r="B500" s="120">
        <v>551236</v>
      </c>
      <c r="C500" s="3" t="s">
        <v>5162</v>
      </c>
      <c r="D500" s="4" t="s">
        <v>1983</v>
      </c>
      <c r="E500" s="4" t="s">
        <v>7</v>
      </c>
      <c r="F500" s="5">
        <v>8.4700000000000006</v>
      </c>
      <c r="G500" s="5">
        <f t="shared" si="126"/>
        <v>931.7</v>
      </c>
      <c r="H500" s="61"/>
      <c r="I500" s="62">
        <f t="shared" si="127"/>
        <v>8.4700000000000006</v>
      </c>
      <c r="J500" s="62">
        <f t="shared" si="128"/>
        <v>0</v>
      </c>
      <c r="K500" s="62">
        <f t="shared" si="129"/>
        <v>931.7</v>
      </c>
      <c r="L500" s="62">
        <f t="shared" si="130"/>
        <v>0</v>
      </c>
    </row>
    <row r="501" spans="1:13">
      <c r="A501" s="119">
        <v>0</v>
      </c>
      <c r="B501" s="120">
        <v>551243</v>
      </c>
      <c r="C501" s="3" t="s">
        <v>5163</v>
      </c>
      <c r="D501" s="4" t="s">
        <v>2060</v>
      </c>
      <c r="E501" s="4" t="s">
        <v>7</v>
      </c>
      <c r="F501" s="5">
        <v>6.94</v>
      </c>
      <c r="G501" s="5">
        <f t="shared" si="126"/>
        <v>763.4</v>
      </c>
      <c r="H501" s="61"/>
      <c r="I501" s="62">
        <f t="shared" si="127"/>
        <v>6.94</v>
      </c>
      <c r="J501" s="62">
        <f t="shared" si="128"/>
        <v>0</v>
      </c>
      <c r="K501" s="62">
        <f t="shared" si="129"/>
        <v>763.4</v>
      </c>
      <c r="L501" s="62">
        <f t="shared" si="130"/>
        <v>0</v>
      </c>
    </row>
    <row r="502" spans="1:13">
      <c r="A502" s="119">
        <v>0</v>
      </c>
      <c r="B502" s="120">
        <v>551244</v>
      </c>
      <c r="C502" s="3" t="s">
        <v>5164</v>
      </c>
      <c r="D502" s="4" t="s">
        <v>1983</v>
      </c>
      <c r="E502" s="4" t="s">
        <v>7</v>
      </c>
      <c r="F502" s="5">
        <v>6.89</v>
      </c>
      <c r="G502" s="5">
        <f t="shared" si="126"/>
        <v>757.9</v>
      </c>
      <c r="H502" s="61"/>
      <c r="I502" s="62">
        <f t="shared" si="127"/>
        <v>6.89</v>
      </c>
      <c r="J502" s="62">
        <f t="shared" si="128"/>
        <v>0</v>
      </c>
      <c r="K502" s="62">
        <f t="shared" si="129"/>
        <v>757.9</v>
      </c>
      <c r="L502" s="62">
        <f t="shared" si="130"/>
        <v>0</v>
      </c>
    </row>
    <row r="503" spans="1:13">
      <c r="A503" s="119"/>
      <c r="B503" s="120"/>
      <c r="C503" s="3"/>
      <c r="D503" s="4"/>
      <c r="E503" s="4"/>
      <c r="F503" s="5"/>
      <c r="G503" s="5"/>
      <c r="H503" s="61"/>
      <c r="I503" s="62"/>
      <c r="J503" s="62"/>
      <c r="K503" s="62"/>
      <c r="L503" s="62"/>
    </row>
    <row r="504" spans="1:13">
      <c r="A504" s="119">
        <v>0</v>
      </c>
      <c r="B504" s="120">
        <v>553322</v>
      </c>
      <c r="C504" s="3" t="s">
        <v>5165</v>
      </c>
      <c r="D504" s="4" t="s">
        <v>2060</v>
      </c>
      <c r="E504" s="4" t="s">
        <v>7</v>
      </c>
      <c r="F504" s="5">
        <v>6.94</v>
      </c>
      <c r="G504" s="5">
        <f>ROUND(F504*Курс_EUR,2)</f>
        <v>763.4</v>
      </c>
      <c r="H504" s="61"/>
      <c r="I504" s="62">
        <f>F504*(1-Скидка_ROXELPRO)</f>
        <v>6.94</v>
      </c>
      <c r="J504" s="62">
        <f>I504*H504</f>
        <v>0</v>
      </c>
      <c r="K504" s="62">
        <f>G504*(1-Скидка_ROXELPRO)</f>
        <v>763.4</v>
      </c>
      <c r="L504" s="62">
        <f>H504*K504</f>
        <v>0</v>
      </c>
    </row>
    <row r="505" spans="1:13">
      <c r="A505" s="119">
        <v>0</v>
      </c>
      <c r="B505" s="120">
        <v>553332</v>
      </c>
      <c r="C505" s="3" t="s">
        <v>5166</v>
      </c>
      <c r="D505" s="4" t="s">
        <v>2060</v>
      </c>
      <c r="E505" s="4" t="s">
        <v>7</v>
      </c>
      <c r="F505" s="5">
        <v>6.94</v>
      </c>
      <c r="G505" s="5">
        <f>ROUND(F505*Курс_EUR,2)</f>
        <v>763.4</v>
      </c>
      <c r="H505" s="61"/>
      <c r="I505" s="62">
        <f>F505*(1-Скидка_ROXELPRO)</f>
        <v>6.94</v>
      </c>
      <c r="J505" s="62">
        <f>I505*H505</f>
        <v>0</v>
      </c>
      <c r="K505" s="62">
        <f>G505*(1-Скидка_ROXELPRO)</f>
        <v>763.4</v>
      </c>
      <c r="L505" s="62">
        <f>H505*K505</f>
        <v>0</v>
      </c>
    </row>
    <row r="506" spans="1:13">
      <c r="A506" s="119">
        <v>0</v>
      </c>
      <c r="B506" s="120">
        <v>553342</v>
      </c>
      <c r="C506" s="3" t="s">
        <v>5167</v>
      </c>
      <c r="D506" s="4" t="s">
        <v>2060</v>
      </c>
      <c r="E506" s="4" t="s">
        <v>7</v>
      </c>
      <c r="F506" s="5">
        <v>6.94</v>
      </c>
      <c r="G506" s="5">
        <f>ROUND(F506*Курс_EUR,2)</f>
        <v>763.4</v>
      </c>
      <c r="H506" s="61"/>
      <c r="I506" s="62">
        <f>F506*(1-Скидка_ROXELPRO)</f>
        <v>6.94</v>
      </c>
      <c r="J506" s="62">
        <f>I506*H506</f>
        <v>0</v>
      </c>
      <c r="K506" s="62">
        <f>G506*(1-Скидка_ROXELPRO)</f>
        <v>763.4</v>
      </c>
      <c r="L506" s="62">
        <f>H506*K506</f>
        <v>0</v>
      </c>
    </row>
    <row r="507" spans="1:13">
      <c r="A507" s="119"/>
      <c r="B507" s="120"/>
      <c r="C507" s="3"/>
      <c r="D507" s="4"/>
      <c r="E507" s="4"/>
      <c r="F507" s="5"/>
      <c r="G507" s="5"/>
      <c r="H507" s="61"/>
      <c r="I507" s="62"/>
      <c r="J507" s="62"/>
      <c r="K507" s="62"/>
      <c r="L507" s="62"/>
    </row>
    <row r="508" spans="1:13">
      <c r="A508" s="119">
        <v>0</v>
      </c>
      <c r="B508" s="120">
        <v>556443</v>
      </c>
      <c r="C508" s="3" t="s">
        <v>5168</v>
      </c>
      <c r="D508" s="4" t="s">
        <v>2066</v>
      </c>
      <c r="E508" s="4" t="s">
        <v>7</v>
      </c>
      <c r="F508" s="5">
        <v>13.28</v>
      </c>
      <c r="G508" s="5">
        <f>ROUND(F508*Курс_EUR,2)</f>
        <v>1460.8</v>
      </c>
      <c r="H508" s="61"/>
      <c r="I508" s="62">
        <f>F508*(1-Скидка_ROXELPRO)</f>
        <v>13.28</v>
      </c>
      <c r="J508" s="62">
        <f>I508*H508</f>
        <v>0</v>
      </c>
      <c r="K508" s="62">
        <f>G508*(1-Скидка_ROXELPRO)</f>
        <v>1460.8</v>
      </c>
      <c r="L508" s="62">
        <f>H508*K508</f>
        <v>0</v>
      </c>
    </row>
    <row r="509" spans="1:13">
      <c r="A509" s="119"/>
      <c r="B509" s="120"/>
      <c r="C509" s="3"/>
      <c r="D509" s="4"/>
      <c r="E509" s="4"/>
      <c r="F509" s="5"/>
      <c r="G509" s="5"/>
      <c r="H509" s="61"/>
      <c r="I509" s="62"/>
      <c r="J509" s="62"/>
      <c r="K509" s="62"/>
      <c r="L509" s="62"/>
    </row>
    <row r="510" spans="1:13">
      <c r="A510" s="119">
        <v>0</v>
      </c>
      <c r="B510" s="120">
        <v>592125</v>
      </c>
      <c r="C510" s="3" t="s">
        <v>5169</v>
      </c>
      <c r="D510" s="4" t="s">
        <v>2086</v>
      </c>
      <c r="E510" s="4" t="s">
        <v>7</v>
      </c>
      <c r="F510" s="5">
        <v>242.85</v>
      </c>
      <c r="G510" s="5">
        <f>ROUND(F510*Курс_EUR,2)</f>
        <v>26713.5</v>
      </c>
      <c r="H510" s="61"/>
      <c r="I510" s="62">
        <f>F510*(1-Скидка_ROXELPRO)</f>
        <v>242.85</v>
      </c>
      <c r="J510" s="62">
        <f>I510*H510</f>
        <v>0</v>
      </c>
      <c r="K510" s="62">
        <f>G510*(1-Скидка_ROXELPRO)</f>
        <v>26713.5</v>
      </c>
      <c r="L510" s="62">
        <f>H510*K510</f>
        <v>0</v>
      </c>
      <c r="M510" s="1" t="s">
        <v>4823</v>
      </c>
    </row>
    <row r="511" spans="1:13">
      <c r="A511" s="119">
        <v>0</v>
      </c>
      <c r="B511" s="120">
        <v>599113</v>
      </c>
      <c r="C511" s="3" t="s">
        <v>5170</v>
      </c>
      <c r="D511" s="4" t="s">
        <v>2065</v>
      </c>
      <c r="E511" s="4" t="s">
        <v>5171</v>
      </c>
      <c r="F511" s="5">
        <v>3.03</v>
      </c>
      <c r="G511" s="5">
        <f>ROUND(F511*Курс_EUR,2)</f>
        <v>333.3</v>
      </c>
      <c r="H511" s="61"/>
      <c r="I511" s="62">
        <f>F511*(1-Скидка_ROXELPRO)</f>
        <v>3.03</v>
      </c>
      <c r="J511" s="62">
        <f>I511*H511</f>
        <v>0</v>
      </c>
      <c r="K511" s="62">
        <f>G511*(1-Скидка_ROXELPRO)</f>
        <v>333.3</v>
      </c>
      <c r="L511" s="62">
        <f>H511*K511</f>
        <v>0</v>
      </c>
      <c r="M511" s="83"/>
    </row>
    <row r="512" spans="1:13">
      <c r="A512" s="119">
        <v>0</v>
      </c>
      <c r="B512" s="120">
        <v>599123</v>
      </c>
      <c r="C512" s="3" t="s">
        <v>5172</v>
      </c>
      <c r="D512" s="4" t="s">
        <v>2064</v>
      </c>
      <c r="E512" s="4" t="s">
        <v>7</v>
      </c>
      <c r="F512" s="5">
        <v>0.95</v>
      </c>
      <c r="G512" s="5">
        <f>ROUND(F512*Курс_EUR,2)</f>
        <v>104.5</v>
      </c>
      <c r="H512" s="61"/>
      <c r="I512" s="62">
        <f>F512*(1-Скидка_ROXELPRO)</f>
        <v>0.95</v>
      </c>
      <c r="J512" s="62">
        <f>I512*H512</f>
        <v>0</v>
      </c>
      <c r="K512" s="62">
        <f>G512*(1-Скидка_ROXELPRO)</f>
        <v>104.5</v>
      </c>
      <c r="L512" s="62">
        <f>H512*K512</f>
        <v>0</v>
      </c>
      <c r="M512" s="83"/>
    </row>
    <row r="513" spans="1:13">
      <c r="A513" s="119">
        <v>0</v>
      </c>
      <c r="B513" s="120">
        <v>599131</v>
      </c>
      <c r="C513" s="3" t="s">
        <v>5173</v>
      </c>
      <c r="D513" s="4" t="s">
        <v>2086</v>
      </c>
      <c r="E513" s="4" t="s">
        <v>7</v>
      </c>
      <c r="F513" s="5">
        <v>1.5</v>
      </c>
      <c r="G513" s="5">
        <f>ROUND(F513*Курс_EUR,2)</f>
        <v>165</v>
      </c>
      <c r="H513" s="61"/>
      <c r="I513" s="62">
        <f>F513*(1-Скидка_ROXELPRO)</f>
        <v>1.5</v>
      </c>
      <c r="J513" s="62">
        <f>I513*H513</f>
        <v>0</v>
      </c>
      <c r="K513" s="62">
        <f>G513*(1-Скидка_ROXELPRO)</f>
        <v>165</v>
      </c>
      <c r="L513" s="62">
        <f>H513*K513</f>
        <v>0</v>
      </c>
      <c r="M513" s="83"/>
    </row>
    <row r="514" spans="1:13" ht="12.75" thickBot="1">
      <c r="A514" s="119"/>
      <c r="B514" s="123"/>
      <c r="C514" s="6"/>
      <c r="D514" s="6"/>
      <c r="E514" s="6"/>
      <c r="F514" s="7"/>
      <c r="G514" s="7"/>
      <c r="H514" s="61"/>
      <c r="I514" s="62"/>
      <c r="J514" s="62"/>
      <c r="K514" s="62"/>
      <c r="L514" s="62"/>
    </row>
    <row r="515" spans="1:13" ht="12.75" thickBot="1">
      <c r="A515" s="119"/>
      <c r="B515" s="337" t="s">
        <v>23</v>
      </c>
      <c r="C515" s="338"/>
      <c r="D515" s="338"/>
      <c r="E515" s="338"/>
      <c r="F515" s="339"/>
      <c r="G515" s="297"/>
      <c r="H515" s="61"/>
      <c r="I515" s="62"/>
      <c r="J515" s="62"/>
      <c r="K515" s="62"/>
      <c r="L515" s="62"/>
    </row>
    <row r="516" spans="1:13">
      <c r="A516" s="119">
        <v>0</v>
      </c>
      <c r="B516" s="120">
        <v>612214</v>
      </c>
      <c r="C516" s="4" t="s">
        <v>24</v>
      </c>
      <c r="D516" s="4" t="s">
        <v>2069</v>
      </c>
      <c r="E516" s="4" t="s">
        <v>8</v>
      </c>
      <c r="F516" s="5">
        <v>71.78</v>
      </c>
      <c r="G516" s="5">
        <f t="shared" ref="G516:G522" si="131">ROUND(F516*Курс_EUR,2)</f>
        <v>7895.8</v>
      </c>
      <c r="H516" s="61"/>
      <c r="I516" s="62">
        <f t="shared" ref="I516:I522" si="132">F516*(1-Скидка_ROXELPRO)</f>
        <v>71.78</v>
      </c>
      <c r="J516" s="62">
        <f t="shared" ref="J516:J522" si="133">I516*H516</f>
        <v>0</v>
      </c>
      <c r="K516" s="62">
        <f t="shared" ref="K516:K522" si="134">G516*(1-Скидка_ROXELPRO)</f>
        <v>7895.8</v>
      </c>
      <c r="L516" s="62">
        <f t="shared" ref="L516:L522" si="135">H516*K516</f>
        <v>0</v>
      </c>
    </row>
    <row r="517" spans="1:13">
      <c r="A517" s="119">
        <v>0</v>
      </c>
      <c r="B517" s="120">
        <v>612227</v>
      </c>
      <c r="C517" s="4" t="s">
        <v>4764</v>
      </c>
      <c r="D517" s="4" t="s">
        <v>2070</v>
      </c>
      <c r="E517" s="4" t="s">
        <v>2067</v>
      </c>
      <c r="F517" s="5">
        <v>14.18</v>
      </c>
      <c r="G517" s="5">
        <f t="shared" si="131"/>
        <v>1559.8</v>
      </c>
      <c r="H517" s="61"/>
      <c r="I517" s="62">
        <f t="shared" si="132"/>
        <v>14.18</v>
      </c>
      <c r="J517" s="62">
        <f t="shared" si="133"/>
        <v>0</v>
      </c>
      <c r="K517" s="62">
        <f t="shared" si="134"/>
        <v>1559.8</v>
      </c>
      <c r="L517" s="62">
        <f t="shared" si="135"/>
        <v>0</v>
      </c>
    </row>
    <row r="518" spans="1:13">
      <c r="A518" s="119">
        <v>0</v>
      </c>
      <c r="B518" s="120">
        <v>612412</v>
      </c>
      <c r="C518" s="4" t="s">
        <v>4126</v>
      </c>
      <c r="D518" s="4" t="s">
        <v>2069</v>
      </c>
      <c r="E518" s="4" t="s">
        <v>8</v>
      </c>
      <c r="F518" s="5">
        <v>39.17</v>
      </c>
      <c r="G518" s="5">
        <f t="shared" si="131"/>
        <v>4308.7</v>
      </c>
      <c r="H518" s="61"/>
      <c r="I518" s="62">
        <f t="shared" si="132"/>
        <v>39.17</v>
      </c>
      <c r="J518" s="62">
        <f t="shared" si="133"/>
        <v>0</v>
      </c>
      <c r="K518" s="62">
        <f t="shared" si="134"/>
        <v>4308.7</v>
      </c>
      <c r="L518" s="62">
        <f t="shared" si="135"/>
        <v>0</v>
      </c>
    </row>
    <row r="519" spans="1:13">
      <c r="A519" s="119">
        <v>0</v>
      </c>
      <c r="B519" s="120">
        <v>612422</v>
      </c>
      <c r="C519" s="4" t="s">
        <v>4127</v>
      </c>
      <c r="D519" s="4" t="s">
        <v>2071</v>
      </c>
      <c r="E519" s="4" t="s">
        <v>7</v>
      </c>
      <c r="F519" s="5">
        <v>0.11</v>
      </c>
      <c r="G519" s="5">
        <f t="shared" si="131"/>
        <v>12.1</v>
      </c>
      <c r="H519" s="61"/>
      <c r="I519" s="62">
        <f t="shared" si="132"/>
        <v>0.11</v>
      </c>
      <c r="J519" s="62">
        <f t="shared" si="133"/>
        <v>0</v>
      </c>
      <c r="K519" s="62">
        <f t="shared" si="134"/>
        <v>12.1</v>
      </c>
      <c r="L519" s="62">
        <f t="shared" si="135"/>
        <v>0</v>
      </c>
    </row>
    <row r="520" spans="1:13">
      <c r="A520" s="119">
        <v>0</v>
      </c>
      <c r="B520" s="120">
        <v>612432</v>
      </c>
      <c r="C520" s="4" t="s">
        <v>4128</v>
      </c>
      <c r="D520" s="4" t="s">
        <v>2069</v>
      </c>
      <c r="E520" s="4" t="s">
        <v>8</v>
      </c>
      <c r="F520" s="5">
        <v>36.14</v>
      </c>
      <c r="G520" s="5">
        <f t="shared" si="131"/>
        <v>3975.4</v>
      </c>
      <c r="H520" s="61"/>
      <c r="I520" s="62">
        <f t="shared" si="132"/>
        <v>36.14</v>
      </c>
      <c r="J520" s="62">
        <f t="shared" si="133"/>
        <v>0</v>
      </c>
      <c r="K520" s="62">
        <f t="shared" si="134"/>
        <v>3975.4</v>
      </c>
      <c r="L520" s="62">
        <f t="shared" si="135"/>
        <v>0</v>
      </c>
    </row>
    <row r="521" spans="1:13">
      <c r="A521" s="119">
        <v>0</v>
      </c>
      <c r="B521" s="120">
        <v>612434</v>
      </c>
      <c r="C521" s="4" t="s">
        <v>4129</v>
      </c>
      <c r="D521" s="4" t="s">
        <v>2071</v>
      </c>
      <c r="E521" s="4" t="s">
        <v>7</v>
      </c>
      <c r="F521" s="5">
        <v>0.1</v>
      </c>
      <c r="G521" s="5">
        <f t="shared" si="131"/>
        <v>11</v>
      </c>
      <c r="H521" s="61"/>
      <c r="I521" s="62">
        <f t="shared" si="132"/>
        <v>0.1</v>
      </c>
      <c r="J521" s="62">
        <f t="shared" si="133"/>
        <v>0</v>
      </c>
      <c r="K521" s="62">
        <f t="shared" si="134"/>
        <v>11</v>
      </c>
      <c r="L521" s="62">
        <f t="shared" si="135"/>
        <v>0</v>
      </c>
    </row>
    <row r="522" spans="1:13">
      <c r="A522" s="119">
        <v>0</v>
      </c>
      <c r="B522" s="120">
        <v>612454</v>
      </c>
      <c r="C522" s="4" t="s">
        <v>4672</v>
      </c>
      <c r="D522" s="4" t="s">
        <v>2071</v>
      </c>
      <c r="E522" s="4" t="s">
        <v>7</v>
      </c>
      <c r="F522" s="5">
        <v>0.1</v>
      </c>
      <c r="G522" s="5">
        <f t="shared" si="131"/>
        <v>11</v>
      </c>
      <c r="H522" s="61"/>
      <c r="I522" s="62">
        <f t="shared" si="132"/>
        <v>0.1</v>
      </c>
      <c r="J522" s="62">
        <f t="shared" si="133"/>
        <v>0</v>
      </c>
      <c r="K522" s="62">
        <f t="shared" si="134"/>
        <v>11</v>
      </c>
      <c r="L522" s="62">
        <f t="shared" si="135"/>
        <v>0</v>
      </c>
    </row>
    <row r="523" spans="1:13">
      <c r="A523" s="119"/>
      <c r="B523" s="120"/>
      <c r="C523" s="4"/>
      <c r="D523" s="4"/>
      <c r="E523" s="4"/>
      <c r="F523" s="5"/>
      <c r="G523" s="5"/>
      <c r="H523" s="61"/>
      <c r="I523" s="62"/>
      <c r="J523" s="62"/>
      <c r="K523" s="62"/>
      <c r="L523" s="62"/>
    </row>
    <row r="524" spans="1:13">
      <c r="A524" s="119">
        <v>0</v>
      </c>
      <c r="B524" s="120">
        <v>613232</v>
      </c>
      <c r="C524" s="4" t="s">
        <v>4212</v>
      </c>
      <c r="D524" s="4" t="s">
        <v>2072</v>
      </c>
      <c r="E524" s="4" t="s">
        <v>8</v>
      </c>
      <c r="F524" s="5">
        <v>101.77</v>
      </c>
      <c r="G524" s="5">
        <f t="shared" ref="G524:G529" si="136">ROUND(F524*Курс_EUR,2)</f>
        <v>11194.7</v>
      </c>
      <c r="H524" s="61"/>
      <c r="I524" s="62">
        <f t="shared" ref="I524:I529" si="137">F524*(1-Скидка_ROXELPRO)</f>
        <v>101.77</v>
      </c>
      <c r="J524" s="62">
        <f t="shared" ref="J524:J529" si="138">I524*H524</f>
        <v>0</v>
      </c>
      <c r="K524" s="62">
        <f t="shared" ref="K524:K529" si="139">G524*(1-Скидка_ROXELPRO)</f>
        <v>11194.7</v>
      </c>
      <c r="L524" s="62">
        <f t="shared" ref="L524:L529" si="140">H524*K524</f>
        <v>0</v>
      </c>
    </row>
    <row r="525" spans="1:13">
      <c r="A525" s="119">
        <v>0</v>
      </c>
      <c r="B525" s="120">
        <v>613234</v>
      </c>
      <c r="C525" s="4" t="s">
        <v>4213</v>
      </c>
      <c r="D525" s="4" t="s">
        <v>2073</v>
      </c>
      <c r="E525" s="4" t="s">
        <v>7</v>
      </c>
      <c r="F525" s="5">
        <v>0.26</v>
      </c>
      <c r="G525" s="5">
        <f t="shared" si="136"/>
        <v>28.6</v>
      </c>
      <c r="H525" s="61"/>
      <c r="I525" s="62">
        <f t="shared" si="137"/>
        <v>0.26</v>
      </c>
      <c r="J525" s="62">
        <f t="shared" si="138"/>
        <v>0</v>
      </c>
      <c r="K525" s="62">
        <f t="shared" si="139"/>
        <v>28.6</v>
      </c>
      <c r="L525" s="62">
        <f t="shared" si="140"/>
        <v>0</v>
      </c>
    </row>
    <row r="526" spans="1:13">
      <c r="A526" s="119">
        <v>0</v>
      </c>
      <c r="B526" s="120">
        <v>613413</v>
      </c>
      <c r="C526" s="4" t="s">
        <v>4673</v>
      </c>
      <c r="D526" s="4" t="s">
        <v>2072</v>
      </c>
      <c r="E526" s="4" t="s">
        <v>8</v>
      </c>
      <c r="F526" s="5">
        <v>81.7</v>
      </c>
      <c r="G526" s="5">
        <f t="shared" si="136"/>
        <v>8987</v>
      </c>
      <c r="H526" s="61"/>
      <c r="I526" s="62">
        <f t="shared" si="137"/>
        <v>81.7</v>
      </c>
      <c r="J526" s="62">
        <f t="shared" si="138"/>
        <v>0</v>
      </c>
      <c r="K526" s="62">
        <f t="shared" si="139"/>
        <v>8987</v>
      </c>
      <c r="L526" s="62">
        <f t="shared" si="140"/>
        <v>0</v>
      </c>
    </row>
    <row r="527" spans="1:13">
      <c r="A527" s="119">
        <v>0</v>
      </c>
      <c r="B527" s="120">
        <v>613423</v>
      </c>
      <c r="C527" s="4" t="s">
        <v>4674</v>
      </c>
      <c r="D527" s="4" t="s">
        <v>2073</v>
      </c>
      <c r="E527" s="4" t="s">
        <v>7</v>
      </c>
      <c r="F527" s="5">
        <v>0.17</v>
      </c>
      <c r="G527" s="5">
        <f t="shared" si="136"/>
        <v>18.7</v>
      </c>
      <c r="H527" s="61"/>
      <c r="I527" s="62">
        <f t="shared" si="137"/>
        <v>0.17</v>
      </c>
      <c r="J527" s="62">
        <f t="shared" si="138"/>
        <v>0</v>
      </c>
      <c r="K527" s="62">
        <f t="shared" si="139"/>
        <v>18.7</v>
      </c>
      <c r="L527" s="62">
        <f t="shared" si="140"/>
        <v>0</v>
      </c>
    </row>
    <row r="528" spans="1:13">
      <c r="A528" s="119">
        <v>0</v>
      </c>
      <c r="B528" s="120">
        <v>613442</v>
      </c>
      <c r="C528" s="4" t="s">
        <v>3316</v>
      </c>
      <c r="D528" s="4" t="s">
        <v>2072</v>
      </c>
      <c r="E528" s="4" t="s">
        <v>8</v>
      </c>
      <c r="F528" s="5">
        <v>81.7</v>
      </c>
      <c r="G528" s="5">
        <f t="shared" si="136"/>
        <v>8987</v>
      </c>
      <c r="H528" s="61"/>
      <c r="I528" s="62">
        <f t="shared" si="137"/>
        <v>81.7</v>
      </c>
      <c r="J528" s="62">
        <f t="shared" si="138"/>
        <v>0</v>
      </c>
      <c r="K528" s="62">
        <f t="shared" si="139"/>
        <v>8987</v>
      </c>
      <c r="L528" s="62">
        <f t="shared" si="140"/>
        <v>0</v>
      </c>
    </row>
    <row r="529" spans="1:12">
      <c r="A529" s="119">
        <v>0</v>
      </c>
      <c r="B529" s="120">
        <v>613444</v>
      </c>
      <c r="C529" s="4" t="s">
        <v>3317</v>
      </c>
      <c r="D529" s="4" t="s">
        <v>2073</v>
      </c>
      <c r="E529" s="4" t="s">
        <v>7</v>
      </c>
      <c r="F529" s="5">
        <v>0.17</v>
      </c>
      <c r="G529" s="5">
        <f t="shared" si="136"/>
        <v>18.7</v>
      </c>
      <c r="H529" s="61"/>
      <c r="I529" s="62">
        <f t="shared" si="137"/>
        <v>0.17</v>
      </c>
      <c r="J529" s="62">
        <f t="shared" si="138"/>
        <v>0</v>
      </c>
      <c r="K529" s="62">
        <f t="shared" si="139"/>
        <v>18.7</v>
      </c>
      <c r="L529" s="62">
        <f t="shared" si="140"/>
        <v>0</v>
      </c>
    </row>
    <row r="530" spans="1:12">
      <c r="A530" s="119"/>
      <c r="B530" s="120"/>
      <c r="C530" s="4"/>
      <c r="D530" s="4"/>
      <c r="E530" s="4"/>
      <c r="F530" s="5"/>
      <c r="G530" s="5"/>
      <c r="H530" s="61"/>
      <c r="I530" s="62"/>
      <c r="J530" s="62"/>
      <c r="K530" s="62"/>
      <c r="L530" s="62"/>
    </row>
    <row r="531" spans="1:12">
      <c r="A531" s="119">
        <v>0</v>
      </c>
      <c r="B531" s="122">
        <v>615863</v>
      </c>
      <c r="C531" s="77" t="s">
        <v>2088</v>
      </c>
      <c r="D531" s="77" t="s">
        <v>25</v>
      </c>
      <c r="E531" s="77" t="s">
        <v>8</v>
      </c>
      <c r="F531" s="130"/>
      <c r="G531" s="130">
        <v>2199.1999999999998</v>
      </c>
      <c r="H531" s="61"/>
      <c r="I531" s="62">
        <f>F531*(1-Скидка_ROXELPRO)</f>
        <v>0</v>
      </c>
      <c r="J531" s="62">
        <f>I531*H531</f>
        <v>0</v>
      </c>
      <c r="K531" s="62">
        <f>G531*(1-Скидка_ROXELPRO)</f>
        <v>2199.1999999999998</v>
      </c>
      <c r="L531" s="62">
        <f>H531*K531</f>
        <v>0</v>
      </c>
    </row>
    <row r="532" spans="1:12">
      <c r="A532" s="119"/>
      <c r="B532" s="120"/>
      <c r="C532" s="4"/>
      <c r="D532" s="4"/>
      <c r="E532" s="4"/>
      <c r="F532" s="5"/>
      <c r="G532" s="5"/>
      <c r="H532" s="61"/>
      <c r="I532" s="62"/>
      <c r="J532" s="62"/>
      <c r="K532" s="62"/>
      <c r="L532" s="62"/>
    </row>
    <row r="533" spans="1:12">
      <c r="A533" s="119">
        <v>0</v>
      </c>
      <c r="B533" s="120">
        <v>621510</v>
      </c>
      <c r="C533" s="4" t="s">
        <v>26</v>
      </c>
      <c r="D533" s="4" t="s">
        <v>2082</v>
      </c>
      <c r="E533" s="4" t="s">
        <v>7</v>
      </c>
      <c r="F533" s="5">
        <v>2.88</v>
      </c>
      <c r="G533" s="5">
        <f>ROUND(F533*Курс_EUR,2)</f>
        <v>316.8</v>
      </c>
      <c r="H533" s="61"/>
      <c r="I533" s="62">
        <f>F533*(1-Скидка_ROXELPRO)</f>
        <v>2.88</v>
      </c>
      <c r="J533" s="62">
        <f>I533*H533</f>
        <v>0</v>
      </c>
      <c r="K533" s="62">
        <f>G533*(1-Скидка_ROXELPRO)</f>
        <v>316.8</v>
      </c>
      <c r="L533" s="62">
        <f>H533*K533</f>
        <v>0</v>
      </c>
    </row>
    <row r="534" spans="1:12">
      <c r="A534" s="119">
        <v>0</v>
      </c>
      <c r="B534" s="120">
        <v>621515</v>
      </c>
      <c r="C534" s="4" t="s">
        <v>27</v>
      </c>
      <c r="D534" s="4" t="s">
        <v>2089</v>
      </c>
      <c r="E534" s="4" t="s">
        <v>7</v>
      </c>
      <c r="F534" s="5">
        <v>1.51</v>
      </c>
      <c r="G534" s="5">
        <f>ROUND(F534*Курс_EUR,2)</f>
        <v>166.1</v>
      </c>
      <c r="H534" s="61"/>
      <c r="I534" s="62">
        <f>F534*(1-Скидка_ROXELPRO)</f>
        <v>1.51</v>
      </c>
      <c r="J534" s="62">
        <f>I534*H534</f>
        <v>0</v>
      </c>
      <c r="K534" s="62">
        <f>G534*(1-Скидка_ROXELPRO)</f>
        <v>166.1</v>
      </c>
      <c r="L534" s="62">
        <f>H534*K534</f>
        <v>0</v>
      </c>
    </row>
    <row r="535" spans="1:12">
      <c r="A535" s="119"/>
      <c r="B535" s="123"/>
      <c r="C535" s="6"/>
      <c r="D535" s="6"/>
      <c r="E535" s="6"/>
      <c r="F535" s="7"/>
      <c r="G535" s="7"/>
      <c r="H535" s="61"/>
      <c r="I535" s="62"/>
      <c r="J535" s="62"/>
      <c r="K535" s="62"/>
      <c r="L535" s="62"/>
    </row>
    <row r="536" spans="1:12" ht="16.5" thickBot="1">
      <c r="A536" s="6"/>
      <c r="B536" s="340" t="s">
        <v>28</v>
      </c>
      <c r="C536" s="340"/>
      <c r="D536" s="340"/>
      <c r="E536" s="340"/>
      <c r="F536" s="341"/>
      <c r="G536" s="298"/>
      <c r="H536" s="61"/>
      <c r="I536" s="62"/>
      <c r="J536" s="62"/>
      <c r="K536" s="62"/>
      <c r="L536" s="62"/>
    </row>
    <row r="537" spans="1:12" ht="12.75" thickBot="1">
      <c r="A537" s="6"/>
      <c r="B537" s="337" t="s">
        <v>3149</v>
      </c>
      <c r="C537" s="338"/>
      <c r="D537" s="338"/>
      <c r="E537" s="338"/>
      <c r="F537" s="339"/>
      <c r="G537" s="297"/>
      <c r="H537" s="61"/>
      <c r="I537" s="62"/>
      <c r="J537" s="62"/>
      <c r="K537" s="62"/>
      <c r="L537" s="62"/>
    </row>
    <row r="538" spans="1:12">
      <c r="A538" s="119">
        <v>0</v>
      </c>
      <c r="B538" s="120">
        <v>711220</v>
      </c>
      <c r="C538" s="4" t="s">
        <v>5174</v>
      </c>
      <c r="D538" s="4" t="s">
        <v>2082</v>
      </c>
      <c r="E538" s="4" t="s">
        <v>7</v>
      </c>
      <c r="F538" s="5">
        <v>4.49</v>
      </c>
      <c r="G538" s="5">
        <f>ROUND(F538*Курс_EUR,2)</f>
        <v>493.9</v>
      </c>
      <c r="H538" s="61"/>
      <c r="I538" s="62">
        <f>F538*(1-Скидка_ROXELPRO)</f>
        <v>4.49</v>
      </c>
      <c r="J538" s="62">
        <f>I538*H538</f>
        <v>0</v>
      </c>
      <c r="K538" s="62">
        <f>G538*(1-Скидка_ROXELPRO)</f>
        <v>493.9</v>
      </c>
      <c r="L538" s="62">
        <f>H538*K538</f>
        <v>0</v>
      </c>
    </row>
    <row r="539" spans="1:12">
      <c r="A539" s="119">
        <v>0</v>
      </c>
      <c r="B539" s="120">
        <v>711230</v>
      </c>
      <c r="C539" s="4" t="s">
        <v>5175</v>
      </c>
      <c r="D539" s="4" t="s">
        <v>2082</v>
      </c>
      <c r="E539" s="4" t="s">
        <v>7</v>
      </c>
      <c r="F539" s="5">
        <v>4.49</v>
      </c>
      <c r="G539" s="5">
        <f>ROUND(F539*Курс_EUR,2)</f>
        <v>493.9</v>
      </c>
      <c r="H539" s="61"/>
      <c r="I539" s="62">
        <f>F539*(1-Скидка_ROXELPRO)</f>
        <v>4.49</v>
      </c>
      <c r="J539" s="62">
        <f>I539*H539</f>
        <v>0</v>
      </c>
      <c r="K539" s="62">
        <f>G539*(1-Скидка_ROXELPRO)</f>
        <v>493.9</v>
      </c>
      <c r="L539" s="62">
        <f>H539*K539</f>
        <v>0</v>
      </c>
    </row>
    <row r="540" spans="1:12">
      <c r="A540" s="119">
        <v>0</v>
      </c>
      <c r="B540" s="120">
        <v>711240</v>
      </c>
      <c r="C540" s="4" t="s">
        <v>5176</v>
      </c>
      <c r="D540" s="4" t="s">
        <v>2082</v>
      </c>
      <c r="E540" s="4" t="s">
        <v>7</v>
      </c>
      <c r="F540" s="5">
        <v>4.49</v>
      </c>
      <c r="G540" s="5">
        <f>ROUND(F540*Курс_EUR,2)</f>
        <v>493.9</v>
      </c>
      <c r="H540" s="61"/>
      <c r="I540" s="62">
        <f>F540*(1-Скидка_ROXELPRO)</f>
        <v>4.49</v>
      </c>
      <c r="J540" s="62">
        <f>I540*H540</f>
        <v>0</v>
      </c>
      <c r="K540" s="62">
        <f>G540*(1-Скидка_ROXELPRO)</f>
        <v>493.9</v>
      </c>
      <c r="L540" s="62">
        <f>H540*K540</f>
        <v>0</v>
      </c>
    </row>
    <row r="541" spans="1:12">
      <c r="A541" s="119">
        <v>0</v>
      </c>
      <c r="B541" s="120">
        <v>711250</v>
      </c>
      <c r="C541" s="4" t="s">
        <v>5177</v>
      </c>
      <c r="D541" s="4" t="s">
        <v>2082</v>
      </c>
      <c r="E541" s="4" t="s">
        <v>7</v>
      </c>
      <c r="F541" s="5">
        <v>4.49</v>
      </c>
      <c r="G541" s="5">
        <f>ROUND(F541*Курс_EUR,2)</f>
        <v>493.9</v>
      </c>
      <c r="H541" s="61"/>
      <c r="I541" s="62">
        <f>F541*(1-Скидка_ROXELPRO)</f>
        <v>4.49</v>
      </c>
      <c r="J541" s="62">
        <f>I541*H541</f>
        <v>0</v>
      </c>
      <c r="K541" s="62">
        <f>G541*(1-Скидка_ROXELPRO)</f>
        <v>493.9</v>
      </c>
      <c r="L541" s="62">
        <f>H541*K541</f>
        <v>0</v>
      </c>
    </row>
    <row r="542" spans="1:12">
      <c r="A542" s="119"/>
      <c r="B542" s="120"/>
      <c r="C542" s="4"/>
      <c r="D542" s="4"/>
      <c r="E542" s="4"/>
      <c r="F542" s="5"/>
      <c r="G542" s="5"/>
      <c r="H542" s="61"/>
      <c r="I542" s="62"/>
      <c r="J542" s="62"/>
      <c r="K542" s="62"/>
      <c r="L542" s="62"/>
    </row>
    <row r="543" spans="1:12" ht="24">
      <c r="A543" s="254">
        <v>0</v>
      </c>
      <c r="B543" s="124">
        <v>715120</v>
      </c>
      <c r="C543" s="9" t="s">
        <v>33</v>
      </c>
      <c r="D543" s="10" t="s">
        <v>2082</v>
      </c>
      <c r="E543" s="10" t="s">
        <v>7</v>
      </c>
      <c r="F543" s="116">
        <v>15.77</v>
      </c>
      <c r="G543" s="92">
        <f>ROUND(F543*Курс_EUR,2)</f>
        <v>1734.7</v>
      </c>
      <c r="H543" s="89"/>
      <c r="I543" s="90">
        <f>F543*(1-Скидка_ROXELPRO)</f>
        <v>15.77</v>
      </c>
      <c r="J543" s="90">
        <f>I543*H543</f>
        <v>0</v>
      </c>
      <c r="K543" s="90">
        <f>G543*(1-Скидка_ROXELPRO)</f>
        <v>1734.7</v>
      </c>
      <c r="L543" s="90">
        <f>H543*K543</f>
        <v>0</v>
      </c>
    </row>
    <row r="544" spans="1:12" ht="24">
      <c r="A544" s="254">
        <v>0</v>
      </c>
      <c r="B544" s="124">
        <v>715130</v>
      </c>
      <c r="C544" s="9" t="s">
        <v>34</v>
      </c>
      <c r="D544" s="10" t="s">
        <v>2082</v>
      </c>
      <c r="E544" s="10" t="s">
        <v>7</v>
      </c>
      <c r="F544" s="116">
        <v>15.77</v>
      </c>
      <c r="G544" s="92">
        <f>ROUND(F544*Курс_EUR,2)</f>
        <v>1734.7</v>
      </c>
      <c r="H544" s="89"/>
      <c r="I544" s="90">
        <f>F544*(1-Скидка_ROXELPRO)</f>
        <v>15.77</v>
      </c>
      <c r="J544" s="90">
        <f>I544*H544</f>
        <v>0</v>
      </c>
      <c r="K544" s="90">
        <f>G544*(1-Скидка_ROXELPRO)</f>
        <v>1734.7</v>
      </c>
      <c r="L544" s="90">
        <f>H544*K544</f>
        <v>0</v>
      </c>
    </row>
    <row r="545" spans="1:12" ht="24">
      <c r="A545" s="254">
        <v>0</v>
      </c>
      <c r="B545" s="124">
        <v>715140</v>
      </c>
      <c r="C545" s="9" t="s">
        <v>35</v>
      </c>
      <c r="D545" s="10" t="s">
        <v>2082</v>
      </c>
      <c r="E545" s="10" t="s">
        <v>7</v>
      </c>
      <c r="F545" s="116">
        <v>15.77</v>
      </c>
      <c r="G545" s="92">
        <f>ROUND(F545*Курс_EUR,2)</f>
        <v>1734.7</v>
      </c>
      <c r="H545" s="89"/>
      <c r="I545" s="90">
        <f>F545*(1-Скидка_ROXELPRO)</f>
        <v>15.77</v>
      </c>
      <c r="J545" s="90">
        <f>I545*H545</f>
        <v>0</v>
      </c>
      <c r="K545" s="90">
        <f>G545*(1-Скидка_ROXELPRO)</f>
        <v>1734.7</v>
      </c>
      <c r="L545" s="90">
        <f>H545*K545</f>
        <v>0</v>
      </c>
    </row>
    <row r="546" spans="1:12" ht="24">
      <c r="A546" s="254">
        <v>0</v>
      </c>
      <c r="B546" s="124">
        <v>715150</v>
      </c>
      <c r="C546" s="9" t="s">
        <v>36</v>
      </c>
      <c r="D546" s="10" t="s">
        <v>2082</v>
      </c>
      <c r="E546" s="10" t="s">
        <v>7</v>
      </c>
      <c r="F546" s="116">
        <v>15.77</v>
      </c>
      <c r="G546" s="92">
        <f>ROUND(F546*Курс_EUR,2)</f>
        <v>1734.7</v>
      </c>
      <c r="H546" s="89"/>
      <c r="I546" s="90">
        <f>F546*(1-Скидка_ROXELPRO)</f>
        <v>15.77</v>
      </c>
      <c r="J546" s="90">
        <f>I546*H546</f>
        <v>0</v>
      </c>
      <c r="K546" s="90">
        <f>G546*(1-Скидка_ROXELPRO)</f>
        <v>1734.7</v>
      </c>
      <c r="L546" s="90">
        <f>H546*K546</f>
        <v>0</v>
      </c>
    </row>
    <row r="547" spans="1:12">
      <c r="A547" s="254"/>
      <c r="B547" s="124"/>
      <c r="C547" s="9"/>
      <c r="D547" s="10"/>
      <c r="E547" s="10"/>
      <c r="F547" s="116"/>
      <c r="G547" s="116"/>
      <c r="H547" s="89"/>
      <c r="I547" s="90"/>
      <c r="J547" s="90"/>
      <c r="K547" s="90"/>
      <c r="L547" s="90"/>
    </row>
    <row r="548" spans="1:12">
      <c r="A548" s="119">
        <v>0</v>
      </c>
      <c r="B548" s="123">
        <v>715220</v>
      </c>
      <c r="C548" s="6" t="s">
        <v>37</v>
      </c>
      <c r="D548" s="6" t="s">
        <v>2082</v>
      </c>
      <c r="E548" s="6" t="s">
        <v>7</v>
      </c>
      <c r="F548" s="7">
        <v>11.22</v>
      </c>
      <c r="G548" s="5">
        <f>ROUND(F548*Курс_EUR,2)</f>
        <v>1234.2</v>
      </c>
      <c r="H548" s="61"/>
      <c r="I548" s="62">
        <f>F548*(1-Скидка_ROXELPRO)</f>
        <v>11.22</v>
      </c>
      <c r="J548" s="62">
        <f>I548*H548</f>
        <v>0</v>
      </c>
      <c r="K548" s="62">
        <f>G548*(1-Скидка_ROXELPRO)</f>
        <v>1234.2</v>
      </c>
      <c r="L548" s="62">
        <f>H548*K548</f>
        <v>0</v>
      </c>
    </row>
    <row r="549" spans="1:12">
      <c r="A549" s="119">
        <v>0</v>
      </c>
      <c r="B549" s="120">
        <v>715230</v>
      </c>
      <c r="C549" s="4" t="s">
        <v>38</v>
      </c>
      <c r="D549" s="4" t="s">
        <v>2082</v>
      </c>
      <c r="E549" s="4" t="s">
        <v>7</v>
      </c>
      <c r="F549" s="5">
        <v>11.22</v>
      </c>
      <c r="G549" s="5">
        <f>ROUND(F549*Курс_EUR,2)</f>
        <v>1234.2</v>
      </c>
      <c r="H549" s="61"/>
      <c r="I549" s="62">
        <f>F549*(1-Скидка_ROXELPRO)</f>
        <v>11.22</v>
      </c>
      <c r="J549" s="62">
        <f>I549*H549</f>
        <v>0</v>
      </c>
      <c r="K549" s="62">
        <f>G549*(1-Скидка_ROXELPRO)</f>
        <v>1234.2</v>
      </c>
      <c r="L549" s="62">
        <f>H549*K549</f>
        <v>0</v>
      </c>
    </row>
    <row r="550" spans="1:12">
      <c r="A550" s="119">
        <v>0</v>
      </c>
      <c r="B550" s="120">
        <v>715240</v>
      </c>
      <c r="C550" s="4" t="s">
        <v>39</v>
      </c>
      <c r="D550" s="4" t="s">
        <v>2082</v>
      </c>
      <c r="E550" s="4" t="s">
        <v>7</v>
      </c>
      <c r="F550" s="5">
        <v>11.22</v>
      </c>
      <c r="G550" s="5">
        <f>ROUND(F550*Курс_EUR,2)</f>
        <v>1234.2</v>
      </c>
      <c r="H550" s="61"/>
      <c r="I550" s="62">
        <f>F550*(1-Скидка_ROXELPRO)</f>
        <v>11.22</v>
      </c>
      <c r="J550" s="62">
        <f>I550*H550</f>
        <v>0</v>
      </c>
      <c r="K550" s="62">
        <f>G550*(1-Скидка_ROXELPRO)</f>
        <v>1234.2</v>
      </c>
      <c r="L550" s="62">
        <f>H550*K550</f>
        <v>0</v>
      </c>
    </row>
    <row r="551" spans="1:12">
      <c r="A551" s="119">
        <v>0</v>
      </c>
      <c r="B551" s="120">
        <v>715250</v>
      </c>
      <c r="C551" s="4" t="s">
        <v>40</v>
      </c>
      <c r="D551" s="4" t="s">
        <v>2082</v>
      </c>
      <c r="E551" s="4" t="s">
        <v>7</v>
      </c>
      <c r="F551" s="5">
        <v>11.22</v>
      </c>
      <c r="G551" s="5">
        <f>ROUND(F551*Курс_EUR,2)</f>
        <v>1234.2</v>
      </c>
      <c r="H551" s="61"/>
      <c r="I551" s="62">
        <f>F551*(1-Скидка_ROXELPRO)</f>
        <v>11.22</v>
      </c>
      <c r="J551" s="62">
        <f>I551*H551</f>
        <v>0</v>
      </c>
      <c r="K551" s="62">
        <f>G551*(1-Скидка_ROXELPRO)</f>
        <v>1234.2</v>
      </c>
      <c r="L551" s="62">
        <f>H551*K551</f>
        <v>0</v>
      </c>
    </row>
    <row r="552" spans="1:12" ht="12.75" thickBot="1">
      <c r="A552" s="119"/>
      <c r="B552" s="123"/>
      <c r="C552" s="6"/>
      <c r="D552" s="6"/>
      <c r="E552" s="6"/>
      <c r="F552" s="7"/>
      <c r="G552" s="7"/>
      <c r="H552" s="61"/>
      <c r="I552" s="62"/>
      <c r="J552" s="62"/>
      <c r="K552" s="62"/>
      <c r="L552" s="62"/>
    </row>
    <row r="553" spans="1:12" ht="12.75" thickBot="1">
      <c r="A553" s="119"/>
      <c r="B553" s="337" t="s">
        <v>3150</v>
      </c>
      <c r="C553" s="338"/>
      <c r="D553" s="338"/>
      <c r="E553" s="338"/>
      <c r="F553" s="339"/>
      <c r="G553" s="297"/>
      <c r="H553" s="61"/>
      <c r="I553" s="62"/>
      <c r="J553" s="62"/>
      <c r="K553" s="62"/>
      <c r="L553" s="62"/>
    </row>
    <row r="554" spans="1:12">
      <c r="A554" s="119">
        <v>0</v>
      </c>
      <c r="B554" s="123">
        <v>721122</v>
      </c>
      <c r="C554" s="6" t="s">
        <v>3056</v>
      </c>
      <c r="D554" s="6" t="s">
        <v>2074</v>
      </c>
      <c r="E554" s="6" t="s">
        <v>1552</v>
      </c>
      <c r="F554" s="7">
        <v>18.899999999999999</v>
      </c>
      <c r="G554" s="5">
        <f t="shared" ref="G554:G560" si="141">ROUND(F554*Курс_EUR,2)</f>
        <v>2079</v>
      </c>
      <c r="H554" s="61"/>
      <c r="I554" s="62">
        <f t="shared" ref="I554:I560" si="142">F554*(1-Скидка_ROXELPRO)</f>
        <v>18.899999999999999</v>
      </c>
      <c r="J554" s="62">
        <f t="shared" ref="J554:J560" si="143">I554*H554</f>
        <v>0</v>
      </c>
      <c r="K554" s="62">
        <f t="shared" ref="K554:K560" si="144">G554*(1-Скидка_ROXELPRO)</f>
        <v>2079</v>
      </c>
      <c r="L554" s="62">
        <f t="shared" ref="L554:L560" si="145">H554*K554</f>
        <v>0</v>
      </c>
    </row>
    <row r="555" spans="1:12">
      <c r="A555" s="119">
        <v>0</v>
      </c>
      <c r="B555" s="123">
        <v>721132</v>
      </c>
      <c r="C555" s="6" t="s">
        <v>3057</v>
      </c>
      <c r="D555" s="6" t="s">
        <v>2074</v>
      </c>
      <c r="E555" s="6" t="s">
        <v>1552</v>
      </c>
      <c r="F555" s="7">
        <v>18.899999999999999</v>
      </c>
      <c r="G555" s="5">
        <f t="shared" si="141"/>
        <v>2079</v>
      </c>
      <c r="H555" s="61"/>
      <c r="I555" s="62">
        <f t="shared" si="142"/>
        <v>18.899999999999999</v>
      </c>
      <c r="J555" s="62">
        <f t="shared" si="143"/>
        <v>0</v>
      </c>
      <c r="K555" s="62">
        <f t="shared" si="144"/>
        <v>2079</v>
      </c>
      <c r="L555" s="62">
        <f t="shared" si="145"/>
        <v>0</v>
      </c>
    </row>
    <row r="556" spans="1:12">
      <c r="A556" s="119">
        <v>0</v>
      </c>
      <c r="B556" s="123">
        <v>721142</v>
      </c>
      <c r="C556" s="6" t="s">
        <v>3058</v>
      </c>
      <c r="D556" s="6" t="s">
        <v>2074</v>
      </c>
      <c r="E556" s="6" t="s">
        <v>1552</v>
      </c>
      <c r="F556" s="7">
        <v>18.899999999999999</v>
      </c>
      <c r="G556" s="5">
        <f t="shared" si="141"/>
        <v>2079</v>
      </c>
      <c r="H556" s="61"/>
      <c r="I556" s="62">
        <f t="shared" si="142"/>
        <v>18.899999999999999</v>
      </c>
      <c r="J556" s="62">
        <f t="shared" si="143"/>
        <v>0</v>
      </c>
      <c r="K556" s="62">
        <f t="shared" si="144"/>
        <v>2079</v>
      </c>
      <c r="L556" s="62">
        <f t="shared" si="145"/>
        <v>0</v>
      </c>
    </row>
    <row r="557" spans="1:12">
      <c r="A557" s="119">
        <v>0</v>
      </c>
      <c r="B557" s="120">
        <v>721152</v>
      </c>
      <c r="C557" s="4" t="s">
        <v>3059</v>
      </c>
      <c r="D557" s="4" t="s">
        <v>3060</v>
      </c>
      <c r="E557" s="4" t="s">
        <v>3061</v>
      </c>
      <c r="F557" s="5">
        <v>18.899999999999999</v>
      </c>
      <c r="G557" s="5">
        <f t="shared" si="141"/>
        <v>2079</v>
      </c>
      <c r="H557" s="61"/>
      <c r="I557" s="62">
        <f t="shared" si="142"/>
        <v>18.899999999999999</v>
      </c>
      <c r="J557" s="62">
        <f t="shared" si="143"/>
        <v>0</v>
      </c>
      <c r="K557" s="62">
        <f t="shared" si="144"/>
        <v>2079</v>
      </c>
      <c r="L557" s="62">
        <f t="shared" si="145"/>
        <v>0</v>
      </c>
    </row>
    <row r="558" spans="1:12">
      <c r="A558" s="119">
        <v>0</v>
      </c>
      <c r="B558" s="120">
        <v>721162</v>
      </c>
      <c r="C558" s="4" t="s">
        <v>4731</v>
      </c>
      <c r="D558" s="4" t="s">
        <v>1866</v>
      </c>
      <c r="E558" s="4" t="s">
        <v>2067</v>
      </c>
      <c r="F558" s="5">
        <v>9.9</v>
      </c>
      <c r="G558" s="5">
        <f t="shared" si="141"/>
        <v>1089</v>
      </c>
      <c r="H558" s="61"/>
      <c r="I558" s="62">
        <f t="shared" si="142"/>
        <v>9.9</v>
      </c>
      <c r="J558" s="62">
        <f t="shared" si="143"/>
        <v>0</v>
      </c>
      <c r="K558" s="62">
        <f t="shared" si="144"/>
        <v>1089</v>
      </c>
      <c r="L558" s="62">
        <f t="shared" si="145"/>
        <v>0</v>
      </c>
    </row>
    <row r="559" spans="1:12">
      <c r="A559" s="119">
        <v>0</v>
      </c>
      <c r="B559" s="120">
        <v>721163</v>
      </c>
      <c r="C559" s="4" t="s">
        <v>4732</v>
      </c>
      <c r="D559" s="4" t="s">
        <v>1866</v>
      </c>
      <c r="E559" s="4" t="s">
        <v>2067</v>
      </c>
      <c r="F559" s="5">
        <v>9.9</v>
      </c>
      <c r="G559" s="5">
        <f t="shared" si="141"/>
        <v>1089</v>
      </c>
      <c r="H559" s="61"/>
      <c r="I559" s="62">
        <f t="shared" si="142"/>
        <v>9.9</v>
      </c>
      <c r="J559" s="62">
        <f t="shared" si="143"/>
        <v>0</v>
      </c>
      <c r="K559" s="62">
        <f t="shared" si="144"/>
        <v>1089</v>
      </c>
      <c r="L559" s="62">
        <f t="shared" si="145"/>
        <v>0</v>
      </c>
    </row>
    <row r="560" spans="1:12">
      <c r="A560" s="119">
        <v>0</v>
      </c>
      <c r="B560" s="120">
        <v>721164</v>
      </c>
      <c r="C560" s="4" t="s">
        <v>4733</v>
      </c>
      <c r="D560" s="4" t="s">
        <v>1866</v>
      </c>
      <c r="E560" s="4" t="s">
        <v>2067</v>
      </c>
      <c r="F560" s="5">
        <v>9.9</v>
      </c>
      <c r="G560" s="5">
        <f t="shared" si="141"/>
        <v>1089</v>
      </c>
      <c r="H560" s="61"/>
      <c r="I560" s="62">
        <f t="shared" si="142"/>
        <v>9.9</v>
      </c>
      <c r="J560" s="62">
        <f t="shared" si="143"/>
        <v>0</v>
      </c>
      <c r="K560" s="62">
        <f t="shared" si="144"/>
        <v>1089</v>
      </c>
      <c r="L560" s="62">
        <f t="shared" si="145"/>
        <v>0</v>
      </c>
    </row>
    <row r="561" spans="1:12">
      <c r="A561" s="315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>
      <c r="A562" s="119">
        <v>0</v>
      </c>
      <c r="B562" s="123">
        <v>721221</v>
      </c>
      <c r="C562" s="6" t="s">
        <v>3076</v>
      </c>
      <c r="D562" s="6" t="s">
        <v>2074</v>
      </c>
      <c r="E562" s="6" t="s">
        <v>1552</v>
      </c>
      <c r="F562" s="7">
        <v>16.34</v>
      </c>
      <c r="G562" s="5">
        <f t="shared" ref="G562:G568" si="146">ROUND(F562*Курс_EUR,2)</f>
        <v>1797.4</v>
      </c>
      <c r="H562" s="61"/>
      <c r="I562" s="62">
        <f t="shared" ref="I562:I568" si="147">F562*(1-Скидка_ROXELPRO)</f>
        <v>16.34</v>
      </c>
      <c r="J562" s="62">
        <f t="shared" ref="J562:J568" si="148">I562*H562</f>
        <v>0</v>
      </c>
      <c r="K562" s="62">
        <f t="shared" ref="K562:K568" si="149">G562*(1-Скидка_ROXELPRO)</f>
        <v>1797.4</v>
      </c>
      <c r="L562" s="62">
        <f t="shared" ref="L562:L568" si="150">H562*K562</f>
        <v>0</v>
      </c>
    </row>
    <row r="563" spans="1:12">
      <c r="A563" s="119">
        <v>0</v>
      </c>
      <c r="B563" s="123">
        <v>721231</v>
      </c>
      <c r="C563" s="6" t="s">
        <v>3077</v>
      </c>
      <c r="D563" s="6" t="s">
        <v>2074</v>
      </c>
      <c r="E563" s="6" t="s">
        <v>1552</v>
      </c>
      <c r="F563" s="7">
        <v>16.34</v>
      </c>
      <c r="G563" s="5">
        <f t="shared" si="146"/>
        <v>1797.4</v>
      </c>
      <c r="H563" s="61"/>
      <c r="I563" s="62">
        <f t="shared" si="147"/>
        <v>16.34</v>
      </c>
      <c r="J563" s="62">
        <f t="shared" si="148"/>
        <v>0</v>
      </c>
      <c r="K563" s="62">
        <f t="shared" si="149"/>
        <v>1797.4</v>
      </c>
      <c r="L563" s="62">
        <f t="shared" si="150"/>
        <v>0</v>
      </c>
    </row>
    <row r="564" spans="1:12">
      <c r="A564" s="119">
        <v>0</v>
      </c>
      <c r="B564" s="123">
        <v>721241</v>
      </c>
      <c r="C564" s="6" t="s">
        <v>3078</v>
      </c>
      <c r="D564" s="6" t="s">
        <v>2074</v>
      </c>
      <c r="E564" s="6" t="s">
        <v>1552</v>
      </c>
      <c r="F564" s="7">
        <v>16.34</v>
      </c>
      <c r="G564" s="5">
        <f t="shared" si="146"/>
        <v>1797.4</v>
      </c>
      <c r="H564" s="61"/>
      <c r="I564" s="62">
        <f t="shared" si="147"/>
        <v>16.34</v>
      </c>
      <c r="J564" s="62">
        <f t="shared" si="148"/>
        <v>0</v>
      </c>
      <c r="K564" s="62">
        <f t="shared" si="149"/>
        <v>1797.4</v>
      </c>
      <c r="L564" s="62">
        <f t="shared" si="150"/>
        <v>0</v>
      </c>
    </row>
    <row r="565" spans="1:12">
      <c r="A565" s="119">
        <v>0</v>
      </c>
      <c r="B565" s="120">
        <v>721251</v>
      </c>
      <c r="C565" s="4" t="s">
        <v>3062</v>
      </c>
      <c r="D565" s="4" t="s">
        <v>3060</v>
      </c>
      <c r="E565" s="4" t="s">
        <v>3061</v>
      </c>
      <c r="F565" s="5">
        <v>16.34</v>
      </c>
      <c r="G565" s="5">
        <f t="shared" si="146"/>
        <v>1797.4</v>
      </c>
      <c r="H565" s="61"/>
      <c r="I565" s="62">
        <f t="shared" si="147"/>
        <v>16.34</v>
      </c>
      <c r="J565" s="62">
        <f t="shared" si="148"/>
        <v>0</v>
      </c>
      <c r="K565" s="62">
        <f t="shared" si="149"/>
        <v>1797.4</v>
      </c>
      <c r="L565" s="62">
        <f t="shared" si="150"/>
        <v>0</v>
      </c>
    </row>
    <row r="566" spans="1:12">
      <c r="A566" s="119">
        <v>0</v>
      </c>
      <c r="B566" s="120">
        <v>721262</v>
      </c>
      <c r="C566" s="4" t="s">
        <v>4734</v>
      </c>
      <c r="D566" s="4" t="s">
        <v>1866</v>
      </c>
      <c r="E566" s="4" t="s">
        <v>2067</v>
      </c>
      <c r="F566" s="5">
        <v>8.73</v>
      </c>
      <c r="G566" s="5">
        <f t="shared" si="146"/>
        <v>960.3</v>
      </c>
      <c r="H566" s="61"/>
      <c r="I566" s="62">
        <f t="shared" si="147"/>
        <v>8.73</v>
      </c>
      <c r="J566" s="62">
        <f t="shared" si="148"/>
        <v>0</v>
      </c>
      <c r="K566" s="62">
        <f t="shared" si="149"/>
        <v>960.3</v>
      </c>
      <c r="L566" s="62">
        <f t="shared" si="150"/>
        <v>0</v>
      </c>
    </row>
    <row r="567" spans="1:12">
      <c r="A567" s="119">
        <v>0</v>
      </c>
      <c r="B567" s="120">
        <v>721263</v>
      </c>
      <c r="C567" s="4" t="s">
        <v>4735</v>
      </c>
      <c r="D567" s="4" t="s">
        <v>1866</v>
      </c>
      <c r="E567" s="4" t="s">
        <v>2067</v>
      </c>
      <c r="F567" s="5">
        <v>8.73</v>
      </c>
      <c r="G567" s="5">
        <f t="shared" si="146"/>
        <v>960.3</v>
      </c>
      <c r="H567" s="61"/>
      <c r="I567" s="62">
        <f t="shared" si="147"/>
        <v>8.73</v>
      </c>
      <c r="J567" s="62">
        <f t="shared" si="148"/>
        <v>0</v>
      </c>
      <c r="K567" s="62">
        <f t="shared" si="149"/>
        <v>960.3</v>
      </c>
      <c r="L567" s="62">
        <f t="shared" si="150"/>
        <v>0</v>
      </c>
    </row>
    <row r="568" spans="1:12">
      <c r="A568" s="119">
        <v>0</v>
      </c>
      <c r="B568" s="120">
        <v>721264</v>
      </c>
      <c r="C568" s="4" t="s">
        <v>4736</v>
      </c>
      <c r="D568" s="4" t="s">
        <v>1866</v>
      </c>
      <c r="E568" s="4" t="s">
        <v>2067</v>
      </c>
      <c r="F568" s="5">
        <v>8.73</v>
      </c>
      <c r="G568" s="5">
        <f t="shared" si="146"/>
        <v>960.3</v>
      </c>
      <c r="H568" s="61"/>
      <c r="I568" s="62">
        <f t="shared" si="147"/>
        <v>8.73</v>
      </c>
      <c r="J568" s="62">
        <f t="shared" si="148"/>
        <v>0</v>
      </c>
      <c r="K568" s="62">
        <f t="shared" si="149"/>
        <v>960.3</v>
      </c>
      <c r="L568" s="62">
        <f t="shared" si="150"/>
        <v>0</v>
      </c>
    </row>
    <row r="569" spans="1:12">
      <c r="A569" s="315"/>
      <c r="B569" s="120"/>
      <c r="C569" s="4"/>
      <c r="D569" s="4"/>
      <c r="E569" s="4"/>
      <c r="F569" s="5"/>
      <c r="G569" s="5"/>
      <c r="H569" s="61"/>
      <c r="I569" s="62"/>
      <c r="J569" s="62"/>
      <c r="K569" s="62"/>
      <c r="L569" s="62"/>
    </row>
    <row r="570" spans="1:12">
      <c r="A570" s="119">
        <v>0</v>
      </c>
      <c r="B570" s="120">
        <v>721421</v>
      </c>
      <c r="C570" s="4" t="s">
        <v>41</v>
      </c>
      <c r="D570" s="4" t="s">
        <v>2074</v>
      </c>
      <c r="E570" s="4" t="s">
        <v>1552</v>
      </c>
      <c r="F570" s="5">
        <v>14.06</v>
      </c>
      <c r="G570" s="5">
        <f t="shared" ref="G570:G576" si="151">ROUND(F570*Курс_EUR,2)</f>
        <v>1546.6</v>
      </c>
      <c r="H570" s="61"/>
      <c r="I570" s="62">
        <f t="shared" ref="I570:I576" si="152">F570*(1-Скидка_ROXELPRO)</f>
        <v>14.06</v>
      </c>
      <c r="J570" s="62">
        <f t="shared" ref="J570:J576" si="153">I570*H570</f>
        <v>0</v>
      </c>
      <c r="K570" s="62">
        <f t="shared" ref="K570:K576" si="154">G570*(1-Скидка_ROXELPRO)</f>
        <v>1546.6</v>
      </c>
      <c r="L570" s="62">
        <f t="shared" ref="L570:L576" si="155">H570*K570</f>
        <v>0</v>
      </c>
    </row>
    <row r="571" spans="1:12">
      <c r="A571" s="119">
        <v>0</v>
      </c>
      <c r="B571" s="120">
        <v>721431</v>
      </c>
      <c r="C571" s="4" t="s">
        <v>42</v>
      </c>
      <c r="D571" s="4" t="s">
        <v>2074</v>
      </c>
      <c r="E571" s="4" t="s">
        <v>1552</v>
      </c>
      <c r="F571" s="5">
        <v>14.06</v>
      </c>
      <c r="G571" s="5">
        <f t="shared" si="151"/>
        <v>1546.6</v>
      </c>
      <c r="H571" s="61"/>
      <c r="I571" s="62">
        <f t="shared" si="152"/>
        <v>14.06</v>
      </c>
      <c r="J571" s="62">
        <f t="shared" si="153"/>
        <v>0</v>
      </c>
      <c r="K571" s="62">
        <f t="shared" si="154"/>
        <v>1546.6</v>
      </c>
      <c r="L571" s="62">
        <f t="shared" si="155"/>
        <v>0</v>
      </c>
    </row>
    <row r="572" spans="1:12">
      <c r="A572" s="119">
        <v>0</v>
      </c>
      <c r="B572" s="120">
        <v>721441</v>
      </c>
      <c r="C572" s="4" t="s">
        <v>43</v>
      </c>
      <c r="D572" s="4" t="s">
        <v>2074</v>
      </c>
      <c r="E572" s="4" t="s">
        <v>1552</v>
      </c>
      <c r="F572" s="5">
        <v>14.06</v>
      </c>
      <c r="G572" s="5">
        <f t="shared" si="151"/>
        <v>1546.6</v>
      </c>
      <c r="H572" s="61"/>
      <c r="I572" s="62">
        <f t="shared" si="152"/>
        <v>14.06</v>
      </c>
      <c r="J572" s="62">
        <f t="shared" si="153"/>
        <v>0</v>
      </c>
      <c r="K572" s="62">
        <f t="shared" si="154"/>
        <v>1546.6</v>
      </c>
      <c r="L572" s="62">
        <f t="shared" si="155"/>
        <v>0</v>
      </c>
    </row>
    <row r="573" spans="1:12">
      <c r="A573" s="119">
        <v>0</v>
      </c>
      <c r="B573" s="120">
        <v>721451</v>
      </c>
      <c r="C573" s="4" t="s">
        <v>3063</v>
      </c>
      <c r="D573" s="4" t="s">
        <v>3060</v>
      </c>
      <c r="E573" s="4" t="s">
        <v>3061</v>
      </c>
      <c r="F573" s="5">
        <v>14.06</v>
      </c>
      <c r="G573" s="5">
        <f t="shared" si="151"/>
        <v>1546.6</v>
      </c>
      <c r="H573" s="61"/>
      <c r="I573" s="62">
        <f t="shared" si="152"/>
        <v>14.06</v>
      </c>
      <c r="J573" s="62">
        <f t="shared" si="153"/>
        <v>0</v>
      </c>
      <c r="K573" s="62">
        <f t="shared" si="154"/>
        <v>1546.6</v>
      </c>
      <c r="L573" s="62">
        <f t="shared" si="155"/>
        <v>0</v>
      </c>
    </row>
    <row r="574" spans="1:12">
      <c r="A574" s="119">
        <v>0</v>
      </c>
      <c r="B574" s="120">
        <v>721462</v>
      </c>
      <c r="C574" s="4" t="s">
        <v>4737</v>
      </c>
      <c r="D574" s="4" t="s">
        <v>1866</v>
      </c>
      <c r="E574" s="4" t="s">
        <v>2067</v>
      </c>
      <c r="F574" s="5">
        <v>7.61</v>
      </c>
      <c r="G574" s="5">
        <f t="shared" si="151"/>
        <v>837.1</v>
      </c>
      <c r="H574" s="61"/>
      <c r="I574" s="62">
        <f t="shared" si="152"/>
        <v>7.61</v>
      </c>
      <c r="J574" s="62">
        <f t="shared" si="153"/>
        <v>0</v>
      </c>
      <c r="K574" s="62">
        <f t="shared" si="154"/>
        <v>837.1</v>
      </c>
      <c r="L574" s="62">
        <f t="shared" si="155"/>
        <v>0</v>
      </c>
    </row>
    <row r="575" spans="1:12">
      <c r="A575" s="119">
        <v>0</v>
      </c>
      <c r="B575" s="120">
        <v>721463</v>
      </c>
      <c r="C575" s="4" t="s">
        <v>4738</v>
      </c>
      <c r="D575" s="4" t="s">
        <v>1866</v>
      </c>
      <c r="E575" s="4" t="s">
        <v>2067</v>
      </c>
      <c r="F575" s="5">
        <v>7.61</v>
      </c>
      <c r="G575" s="5">
        <f t="shared" si="151"/>
        <v>837.1</v>
      </c>
      <c r="H575" s="61"/>
      <c r="I575" s="62">
        <f t="shared" si="152"/>
        <v>7.61</v>
      </c>
      <c r="J575" s="62">
        <f t="shared" si="153"/>
        <v>0</v>
      </c>
      <c r="K575" s="62">
        <f t="shared" si="154"/>
        <v>837.1</v>
      </c>
      <c r="L575" s="62">
        <f t="shared" si="155"/>
        <v>0</v>
      </c>
    </row>
    <row r="576" spans="1:12">
      <c r="A576" s="119">
        <v>0</v>
      </c>
      <c r="B576" s="120">
        <v>721464</v>
      </c>
      <c r="C576" s="4" t="s">
        <v>4739</v>
      </c>
      <c r="D576" s="4" t="s">
        <v>1866</v>
      </c>
      <c r="E576" s="4" t="s">
        <v>2067</v>
      </c>
      <c r="F576" s="5">
        <v>7.61</v>
      </c>
      <c r="G576" s="5">
        <f t="shared" si="151"/>
        <v>837.1</v>
      </c>
      <c r="H576" s="61"/>
      <c r="I576" s="62">
        <f t="shared" si="152"/>
        <v>7.61</v>
      </c>
      <c r="J576" s="62">
        <f t="shared" si="153"/>
        <v>0</v>
      </c>
      <c r="K576" s="62">
        <f t="shared" si="154"/>
        <v>837.1</v>
      </c>
      <c r="L576" s="62">
        <f t="shared" si="155"/>
        <v>0</v>
      </c>
    </row>
    <row r="577" spans="1:12">
      <c r="A577" s="119"/>
      <c r="B577" s="120"/>
      <c r="C577" s="4"/>
      <c r="D577" s="4"/>
      <c r="E577" s="4"/>
      <c r="F577" s="5"/>
      <c r="G577" s="5"/>
      <c r="H577" s="61"/>
      <c r="I577" s="62"/>
      <c r="J577" s="62"/>
      <c r="K577" s="62"/>
      <c r="L577" s="62"/>
    </row>
    <row r="578" spans="1:12" ht="16.5" thickBot="1">
      <c r="A578" s="119"/>
      <c r="B578" s="340" t="s">
        <v>4361</v>
      </c>
      <c r="C578" s="340"/>
      <c r="D578" s="340"/>
      <c r="E578" s="340"/>
      <c r="F578" s="341"/>
      <c r="G578" s="298"/>
      <c r="H578" s="61"/>
      <c r="I578" s="62"/>
      <c r="J578" s="62"/>
      <c r="K578" s="62"/>
      <c r="L578" s="62"/>
    </row>
    <row r="579" spans="1:12" ht="12.75" thickBot="1">
      <c r="A579" s="119"/>
      <c r="B579" s="337" t="s">
        <v>4429</v>
      </c>
      <c r="C579" s="338"/>
      <c r="D579" s="338"/>
      <c r="E579" s="338"/>
      <c r="F579" s="339"/>
      <c r="G579" s="297"/>
      <c r="H579" s="61"/>
      <c r="I579" s="62"/>
      <c r="J579" s="62"/>
      <c r="K579" s="62"/>
      <c r="L579" s="62"/>
    </row>
    <row r="580" spans="1:12">
      <c r="A580" s="119">
        <v>0</v>
      </c>
      <c r="B580" s="170">
        <v>731310</v>
      </c>
      <c r="C580" s="170" t="s">
        <v>4885</v>
      </c>
      <c r="D580" s="6" t="s">
        <v>4430</v>
      </c>
      <c r="E580" s="6" t="s">
        <v>7</v>
      </c>
      <c r="F580" s="7">
        <v>0.6</v>
      </c>
      <c r="G580" s="5">
        <f>ROUND(F580*Курс_EUR,2)</f>
        <v>66</v>
      </c>
      <c r="H580" s="61"/>
      <c r="I580" s="62">
        <f>F580*(1-Скидка_ROXELPRO)</f>
        <v>0.6</v>
      </c>
      <c r="J580" s="62">
        <f>I580*H580</f>
        <v>0</v>
      </c>
      <c r="K580" s="62">
        <f>G580*(1-Скидка_ROXELPRO)</f>
        <v>66</v>
      </c>
      <c r="L580" s="62">
        <f>H580*K580</f>
        <v>0</v>
      </c>
    </row>
    <row r="581" spans="1:12">
      <c r="A581" s="119">
        <v>0</v>
      </c>
      <c r="B581" s="170">
        <v>731315</v>
      </c>
      <c r="C581" s="170" t="s">
        <v>4886</v>
      </c>
      <c r="D581" s="6" t="s">
        <v>2066</v>
      </c>
      <c r="E581" s="6" t="s">
        <v>7</v>
      </c>
      <c r="F581" s="7">
        <v>1.1000000000000001</v>
      </c>
      <c r="G581" s="5">
        <f>ROUND(F581*Курс_EUR,2)</f>
        <v>121</v>
      </c>
      <c r="H581" s="61"/>
      <c r="I581" s="62">
        <f>F581*(1-Скидка_ROXELPRO)</f>
        <v>1.1000000000000001</v>
      </c>
      <c r="J581" s="62">
        <f>I581*H581</f>
        <v>0</v>
      </c>
      <c r="K581" s="62">
        <f>G581*(1-Скидка_ROXELPRO)</f>
        <v>121</v>
      </c>
      <c r="L581" s="62">
        <f>H581*K581</f>
        <v>0</v>
      </c>
    </row>
    <row r="582" spans="1:12">
      <c r="A582" s="119"/>
      <c r="B582" s="170"/>
      <c r="C582" s="170"/>
      <c r="D582" s="6"/>
      <c r="E582" s="6"/>
      <c r="F582" s="7"/>
      <c r="G582" s="7"/>
      <c r="H582" s="61"/>
      <c r="I582" s="62"/>
      <c r="J582" s="62"/>
      <c r="K582" s="62"/>
      <c r="L582" s="62"/>
    </row>
    <row r="583" spans="1:12">
      <c r="A583" s="119">
        <v>0</v>
      </c>
      <c r="B583" s="170">
        <v>731325</v>
      </c>
      <c r="C583" s="170" t="s">
        <v>4887</v>
      </c>
      <c r="D583" s="6" t="s">
        <v>2066</v>
      </c>
      <c r="E583" s="6" t="s">
        <v>7</v>
      </c>
      <c r="F583" s="7">
        <v>1.22</v>
      </c>
      <c r="G583" s="5">
        <f>ROUND(F583*Курс_EUR,2)</f>
        <v>134.19999999999999</v>
      </c>
      <c r="H583" s="61"/>
      <c r="I583" s="62">
        <f>F583*(1-Скидка_ROXELPRO)</f>
        <v>1.22</v>
      </c>
      <c r="J583" s="62">
        <f>I583*H583</f>
        <v>0</v>
      </c>
      <c r="K583" s="62">
        <f>G583*(1-Скидка_ROXELPRO)</f>
        <v>134.19999999999999</v>
      </c>
      <c r="L583" s="62">
        <f>H583*K583</f>
        <v>0</v>
      </c>
    </row>
    <row r="584" spans="1:12" ht="24">
      <c r="A584" s="254">
        <v>0</v>
      </c>
      <c r="B584" s="276">
        <v>731326</v>
      </c>
      <c r="C584" s="277" t="s">
        <v>4536</v>
      </c>
      <c r="D584" s="10" t="s">
        <v>2066</v>
      </c>
      <c r="E584" s="10" t="s">
        <v>7</v>
      </c>
      <c r="F584" s="116">
        <v>1.22</v>
      </c>
      <c r="G584" s="92">
        <f>ROUND(F584*Курс_EUR,2)</f>
        <v>134.19999999999999</v>
      </c>
      <c r="H584" s="89"/>
      <c r="I584" s="90">
        <f>F584*(1-Скидка_ROXELPRO)</f>
        <v>1.22</v>
      </c>
      <c r="J584" s="90">
        <f>I584*H584</f>
        <v>0</v>
      </c>
      <c r="K584" s="90">
        <f>G584*(1-Скидка_ROXELPRO)</f>
        <v>134.19999999999999</v>
      </c>
      <c r="L584" s="90">
        <f>H584*K584</f>
        <v>0</v>
      </c>
    </row>
    <row r="585" spans="1:12">
      <c r="A585" s="254"/>
      <c r="B585" s="276"/>
      <c r="C585" s="277"/>
      <c r="D585" s="10"/>
      <c r="E585" s="10"/>
      <c r="F585" s="116"/>
      <c r="G585" s="5"/>
      <c r="H585" s="61"/>
      <c r="I585" s="62"/>
      <c r="J585" s="62"/>
      <c r="K585" s="62"/>
      <c r="L585" s="62"/>
    </row>
    <row r="586" spans="1:12" ht="24">
      <c r="A586" s="254">
        <v>0</v>
      </c>
      <c r="B586" s="276">
        <v>731335</v>
      </c>
      <c r="C586" s="277" t="s">
        <v>4883</v>
      </c>
      <c r="D586" s="10" t="s">
        <v>2066</v>
      </c>
      <c r="E586" s="10" t="s">
        <v>7</v>
      </c>
      <c r="F586" s="116">
        <v>1.39</v>
      </c>
      <c r="G586" s="92">
        <f>ROUND(F586*Курс_EUR,2)</f>
        <v>152.9</v>
      </c>
      <c r="H586" s="89"/>
      <c r="I586" s="90">
        <f>F586*(1-Скидка_ROXELPRO)</f>
        <v>1.39</v>
      </c>
      <c r="J586" s="90">
        <f>I586*H586</f>
        <v>0</v>
      </c>
      <c r="K586" s="90">
        <f>G586*(1-Скидка_ROXELPRO)</f>
        <v>152.9</v>
      </c>
      <c r="L586" s="90">
        <f>H586*K586</f>
        <v>0</v>
      </c>
    </row>
    <row r="587" spans="1:12" ht="24">
      <c r="A587" s="254">
        <v>0</v>
      </c>
      <c r="B587" s="276">
        <v>731336</v>
      </c>
      <c r="C587" s="277" t="s">
        <v>4884</v>
      </c>
      <c r="D587" s="10" t="s">
        <v>2066</v>
      </c>
      <c r="E587" s="10" t="s">
        <v>7</v>
      </c>
      <c r="F587" s="116">
        <v>1.39</v>
      </c>
      <c r="G587" s="92">
        <f>ROUND(F587*Курс_EUR,2)</f>
        <v>152.9</v>
      </c>
      <c r="H587" s="89"/>
      <c r="I587" s="90">
        <f>F587*(1-Скидка_ROXELPRO)</f>
        <v>1.39</v>
      </c>
      <c r="J587" s="90">
        <f>I587*H587</f>
        <v>0</v>
      </c>
      <c r="K587" s="90">
        <f>G587*(1-Скидка_ROXELPRO)</f>
        <v>152.9</v>
      </c>
      <c r="L587" s="90">
        <f>H587*K587</f>
        <v>0</v>
      </c>
    </row>
    <row r="588" spans="1:12" ht="12.75" thickBot="1">
      <c r="A588" s="119"/>
      <c r="B588" s="123"/>
      <c r="C588" s="6"/>
      <c r="D588" s="6"/>
      <c r="E588" s="6"/>
      <c r="F588" s="7"/>
      <c r="G588" s="7"/>
      <c r="H588" s="61"/>
      <c r="I588" s="62"/>
      <c r="J588" s="62"/>
      <c r="K588" s="62"/>
      <c r="L588" s="62"/>
    </row>
    <row r="589" spans="1:12" ht="12.75" thickBot="1">
      <c r="A589" s="119"/>
      <c r="B589" s="337" t="s">
        <v>4362</v>
      </c>
      <c r="C589" s="338"/>
      <c r="D589" s="338"/>
      <c r="E589" s="338"/>
      <c r="F589" s="339"/>
      <c r="G589" s="297"/>
      <c r="H589" s="61"/>
      <c r="I589" s="62"/>
      <c r="J589" s="62"/>
      <c r="K589" s="62"/>
      <c r="L589" s="62"/>
    </row>
    <row r="590" spans="1:12">
      <c r="A590" s="119">
        <v>0</v>
      </c>
      <c r="B590" s="170">
        <v>732401</v>
      </c>
      <c r="C590" s="170" t="s">
        <v>4506</v>
      </c>
      <c r="D590" s="6" t="s">
        <v>4368</v>
      </c>
      <c r="E590" s="6" t="s">
        <v>7</v>
      </c>
      <c r="F590" s="7">
        <v>16.649999999999999</v>
      </c>
      <c r="G590" s="5">
        <f>ROUND(F590*Курс_EUR,2)</f>
        <v>1831.5</v>
      </c>
      <c r="H590" s="61"/>
      <c r="I590" s="62">
        <f>F590*(1-Скидка_ROXELPRO)</f>
        <v>16.649999999999999</v>
      </c>
      <c r="J590" s="62">
        <f>I590*H590</f>
        <v>0</v>
      </c>
      <c r="K590" s="62">
        <f>G590*(1-Скидка_ROXELPRO)</f>
        <v>1831.5</v>
      </c>
      <c r="L590" s="62">
        <f>H590*K590</f>
        <v>0</v>
      </c>
    </row>
    <row r="591" spans="1:12">
      <c r="A591" s="119">
        <v>0</v>
      </c>
      <c r="B591" s="170">
        <v>732402</v>
      </c>
      <c r="C591" s="170" t="s">
        <v>4363</v>
      </c>
      <c r="D591" s="6" t="s">
        <v>4368</v>
      </c>
      <c r="E591" s="6" t="s">
        <v>7</v>
      </c>
      <c r="F591" s="7">
        <v>16.649999999999999</v>
      </c>
      <c r="G591" s="5">
        <f>ROUND(F591*Курс_EUR,2)</f>
        <v>1831.5</v>
      </c>
      <c r="H591" s="61"/>
      <c r="I591" s="62">
        <f>F591*(1-Скидка_ROXELPRO)</f>
        <v>16.649999999999999</v>
      </c>
      <c r="J591" s="62">
        <f>I591*H591</f>
        <v>0</v>
      </c>
      <c r="K591" s="62">
        <f>G591*(1-Скидка_ROXELPRO)</f>
        <v>1831.5</v>
      </c>
      <c r="L591" s="62">
        <f>H591*K591</f>
        <v>0</v>
      </c>
    </row>
    <row r="592" spans="1:12">
      <c r="A592" s="119">
        <v>0</v>
      </c>
      <c r="B592" s="170">
        <v>732403</v>
      </c>
      <c r="C592" s="170" t="s">
        <v>4507</v>
      </c>
      <c r="D592" s="6" t="s">
        <v>4368</v>
      </c>
      <c r="E592" s="6" t="s">
        <v>7</v>
      </c>
      <c r="F592" s="7">
        <v>16.649999999999999</v>
      </c>
      <c r="G592" s="5">
        <f>ROUND(F592*Курс_EUR,2)</f>
        <v>1831.5</v>
      </c>
      <c r="H592" s="61"/>
      <c r="I592" s="62">
        <f>F592*(1-Скидка_ROXELPRO)</f>
        <v>16.649999999999999</v>
      </c>
      <c r="J592" s="62">
        <f>I592*H592</f>
        <v>0</v>
      </c>
      <c r="K592" s="62">
        <f>G592*(1-Скидка_ROXELPRO)</f>
        <v>1831.5</v>
      </c>
      <c r="L592" s="62">
        <f>H592*K592</f>
        <v>0</v>
      </c>
    </row>
    <row r="593" spans="1:12">
      <c r="A593" s="119"/>
      <c r="B593" s="170"/>
      <c r="C593" s="170"/>
      <c r="D593" s="6"/>
      <c r="E593" s="6"/>
      <c r="F593" s="7"/>
      <c r="G593" s="5"/>
      <c r="H593" s="61"/>
      <c r="I593" s="62"/>
      <c r="J593" s="62"/>
      <c r="K593" s="62"/>
      <c r="L593" s="62"/>
    </row>
    <row r="594" spans="1:12">
      <c r="A594" s="119">
        <v>0</v>
      </c>
      <c r="B594" s="170">
        <v>732406</v>
      </c>
      <c r="C594" s="170" t="s">
        <v>5215</v>
      </c>
      <c r="D594" s="6" t="s">
        <v>22</v>
      </c>
      <c r="E594" s="6" t="s">
        <v>7</v>
      </c>
      <c r="F594" s="7">
        <v>28.9</v>
      </c>
      <c r="G594" s="5">
        <f>ROUND(F594*Курс_EUR,2)</f>
        <v>3179</v>
      </c>
      <c r="H594" s="61"/>
      <c r="I594" s="62">
        <f>F594*(1-Скидка_ROXELPRO)</f>
        <v>28.9</v>
      </c>
      <c r="J594" s="62">
        <f t="shared" ref="J594:J596" si="156">I594*H594</f>
        <v>0</v>
      </c>
      <c r="K594" s="62">
        <f>G594*(1-Скидка_ROXELPRO)</f>
        <v>3179</v>
      </c>
      <c r="L594" s="62">
        <f t="shared" ref="L594:L596" si="157">H594*K594</f>
        <v>0</v>
      </c>
    </row>
    <row r="595" spans="1:12">
      <c r="A595" s="119">
        <v>0</v>
      </c>
      <c r="B595" s="170">
        <v>732407</v>
      </c>
      <c r="C595" s="170" t="s">
        <v>5216</v>
      </c>
      <c r="D595" s="6" t="s">
        <v>22</v>
      </c>
      <c r="E595" s="6" t="s">
        <v>7</v>
      </c>
      <c r="F595" s="7">
        <v>28.9</v>
      </c>
      <c r="G595" s="5">
        <f>ROUND(F595*Курс_EUR,2)</f>
        <v>3179</v>
      </c>
      <c r="H595" s="61"/>
      <c r="I595" s="62">
        <f>F595*(1-Скидка_ROXELPRO)</f>
        <v>28.9</v>
      </c>
      <c r="J595" s="62">
        <f t="shared" si="156"/>
        <v>0</v>
      </c>
      <c r="K595" s="62">
        <f>G595*(1-Скидка_ROXELPRO)</f>
        <v>3179</v>
      </c>
      <c r="L595" s="62">
        <f t="shared" si="157"/>
        <v>0</v>
      </c>
    </row>
    <row r="596" spans="1:12">
      <c r="A596" s="119">
        <v>0</v>
      </c>
      <c r="B596" s="170">
        <v>732408</v>
      </c>
      <c r="C596" s="170" t="s">
        <v>5217</v>
      </c>
      <c r="D596" s="6" t="s">
        <v>22</v>
      </c>
      <c r="E596" s="6" t="s">
        <v>7</v>
      </c>
      <c r="F596" s="7">
        <v>28.9</v>
      </c>
      <c r="G596" s="5">
        <f>ROUND(F596*Курс_EUR,2)</f>
        <v>3179</v>
      </c>
      <c r="H596" s="61"/>
      <c r="I596" s="62">
        <f>F596*(1-Скидка_ROXELPRO)</f>
        <v>28.9</v>
      </c>
      <c r="J596" s="62">
        <f t="shared" si="156"/>
        <v>0</v>
      </c>
      <c r="K596" s="62">
        <f>G596*(1-Скидка_ROXELPRO)</f>
        <v>3179</v>
      </c>
      <c r="L596" s="62">
        <f t="shared" si="157"/>
        <v>0</v>
      </c>
    </row>
    <row r="597" spans="1:12">
      <c r="A597" s="119"/>
      <c r="B597" s="170"/>
      <c r="C597" s="170"/>
      <c r="D597" s="6"/>
      <c r="E597" s="6"/>
      <c r="F597" s="7"/>
      <c r="G597" s="5"/>
      <c r="H597" s="61"/>
      <c r="I597" s="62"/>
      <c r="J597" s="62"/>
      <c r="K597" s="62"/>
      <c r="L597" s="62"/>
    </row>
    <row r="598" spans="1:12">
      <c r="A598" s="119">
        <v>0</v>
      </c>
      <c r="B598" s="170">
        <v>732492</v>
      </c>
      <c r="C598" s="170" t="s">
        <v>4850</v>
      </c>
      <c r="D598" s="6" t="s">
        <v>4851</v>
      </c>
      <c r="E598" s="6" t="s">
        <v>1551</v>
      </c>
      <c r="F598" s="7">
        <v>5.4</v>
      </c>
      <c r="G598" s="5">
        <f>ROUND(F598*Курс_EUR,2)</f>
        <v>594</v>
      </c>
      <c r="H598" s="61"/>
      <c r="I598" s="62">
        <f>F598*(1-Скидка_ROXELPRO)</f>
        <v>5.4</v>
      </c>
      <c r="J598" s="62">
        <f>I598*H598</f>
        <v>0</v>
      </c>
      <c r="K598" s="62">
        <f>G598*(1-Скидка_ROXELPRO)</f>
        <v>594</v>
      </c>
      <c r="L598" s="62">
        <f>H598*K598</f>
        <v>0</v>
      </c>
    </row>
    <row r="599" spans="1:12">
      <c r="A599" s="119">
        <v>0</v>
      </c>
      <c r="B599" s="170">
        <v>732494</v>
      </c>
      <c r="C599" s="170" t="s">
        <v>4852</v>
      </c>
      <c r="D599" s="6" t="s">
        <v>4851</v>
      </c>
      <c r="E599" s="6" t="s">
        <v>1551</v>
      </c>
      <c r="F599" s="7">
        <v>5.4</v>
      </c>
      <c r="G599" s="5">
        <f>ROUND(F599*Курс_EUR,2)</f>
        <v>594</v>
      </c>
      <c r="H599" s="61"/>
      <c r="I599" s="62">
        <f>F599*(1-Скидка_ROXELPRO)</f>
        <v>5.4</v>
      </c>
      <c r="J599" s="62">
        <f>I599*H599</f>
        <v>0</v>
      </c>
      <c r="K599" s="62">
        <f>G599*(1-Скидка_ROXELPRO)</f>
        <v>594</v>
      </c>
      <c r="L599" s="62">
        <f>H599*K599</f>
        <v>0</v>
      </c>
    </row>
    <row r="600" spans="1:12">
      <c r="A600" s="119">
        <v>0</v>
      </c>
      <c r="B600" s="170">
        <v>732497</v>
      </c>
      <c r="C600" s="170" t="s">
        <v>4853</v>
      </c>
      <c r="D600" s="6" t="s">
        <v>2087</v>
      </c>
      <c r="E600" s="6" t="s">
        <v>7</v>
      </c>
      <c r="F600" s="7">
        <v>3.6</v>
      </c>
      <c r="G600" s="5">
        <f>ROUND(F600*Курс_EUR,2)</f>
        <v>396</v>
      </c>
      <c r="H600" s="61"/>
      <c r="I600" s="62">
        <f>F600*(1-Скидка_ROXELPRO)</f>
        <v>3.6</v>
      </c>
      <c r="J600" s="62">
        <f>I600*H600</f>
        <v>0</v>
      </c>
      <c r="K600" s="62">
        <f>G600*(1-Скидка_ROXELPRO)</f>
        <v>396</v>
      </c>
      <c r="L600" s="62">
        <f>H600*K600</f>
        <v>0</v>
      </c>
    </row>
    <row r="601" spans="1:12">
      <c r="A601" s="119"/>
      <c r="B601" s="170"/>
      <c r="C601" s="170"/>
      <c r="D601" s="6"/>
      <c r="E601" s="6"/>
      <c r="F601" s="7"/>
      <c r="G601" s="5"/>
      <c r="H601" s="61"/>
      <c r="I601" s="62"/>
      <c r="J601" s="62"/>
      <c r="K601" s="62"/>
      <c r="L601" s="62"/>
    </row>
    <row r="602" spans="1:12">
      <c r="A602" s="119">
        <v>0</v>
      </c>
      <c r="B602" s="170">
        <v>733311</v>
      </c>
      <c r="C602" s="170" t="s">
        <v>4364</v>
      </c>
      <c r="D602" s="6" t="s">
        <v>2808</v>
      </c>
      <c r="E602" s="6" t="s">
        <v>7</v>
      </c>
      <c r="F602" s="7">
        <v>4.95</v>
      </c>
      <c r="G602" s="5">
        <f>ROUND(F602*Курс_EUR,2)</f>
        <v>544.5</v>
      </c>
      <c r="H602" s="61"/>
      <c r="I602" s="62">
        <f>F602*(1-Скидка_ROXELPRO)</f>
        <v>4.95</v>
      </c>
      <c r="J602" s="62">
        <f>I602*H602</f>
        <v>0</v>
      </c>
      <c r="K602" s="62">
        <f>G602*(1-Скидка_ROXELPRO)</f>
        <v>544.5</v>
      </c>
      <c r="L602" s="62">
        <f>H602*K602</f>
        <v>0</v>
      </c>
    </row>
    <row r="603" spans="1:12">
      <c r="A603" s="119">
        <v>0</v>
      </c>
      <c r="B603" s="170">
        <v>733371</v>
      </c>
      <c r="C603" s="170" t="s">
        <v>4365</v>
      </c>
      <c r="D603" s="6" t="s">
        <v>2808</v>
      </c>
      <c r="E603" s="6" t="s">
        <v>7</v>
      </c>
      <c r="F603" s="7">
        <v>8.64</v>
      </c>
      <c r="G603" s="5">
        <f>ROUND(F603*Курс_EUR,2)</f>
        <v>950.4</v>
      </c>
      <c r="H603" s="61"/>
      <c r="I603" s="62">
        <f>F603*(1-Скидка_ROXELPRO)</f>
        <v>8.64</v>
      </c>
      <c r="J603" s="62">
        <f>I603*H603</f>
        <v>0</v>
      </c>
      <c r="K603" s="62">
        <f>G603*(1-Скидка_ROXELPRO)</f>
        <v>950.4</v>
      </c>
      <c r="L603" s="62">
        <f>H603*K603</f>
        <v>0</v>
      </c>
    </row>
    <row r="604" spans="1:12">
      <c r="A604" s="119">
        <v>0</v>
      </c>
      <c r="B604" s="170">
        <v>733381</v>
      </c>
      <c r="C604" s="170" t="s">
        <v>4369</v>
      </c>
      <c r="D604" s="6" t="s">
        <v>2808</v>
      </c>
      <c r="E604" s="6" t="s">
        <v>7</v>
      </c>
      <c r="F604" s="7">
        <v>9.6</v>
      </c>
      <c r="G604" s="5">
        <f>ROUND(F604*Курс_EUR,2)</f>
        <v>1056</v>
      </c>
      <c r="H604" s="61"/>
      <c r="I604" s="62">
        <f>F604*(1-Скидка_ROXELPRO)</f>
        <v>9.6</v>
      </c>
      <c r="J604" s="62">
        <f>I604*H604</f>
        <v>0</v>
      </c>
      <c r="K604" s="62">
        <f>G604*(1-Скидка_ROXELPRO)</f>
        <v>1056</v>
      </c>
      <c r="L604" s="62">
        <f>H604*K604</f>
        <v>0</v>
      </c>
    </row>
    <row r="605" spans="1:12">
      <c r="A605" s="119">
        <v>0</v>
      </c>
      <c r="B605" s="170">
        <v>733722</v>
      </c>
      <c r="C605" s="170" t="s">
        <v>4377</v>
      </c>
      <c r="D605" s="6" t="s">
        <v>4378</v>
      </c>
      <c r="E605" s="6" t="s">
        <v>7</v>
      </c>
      <c r="F605" s="7">
        <v>1.17</v>
      </c>
      <c r="G605" s="5">
        <f>ROUND(F605*Курс_EUR,2)</f>
        <v>128.69999999999999</v>
      </c>
      <c r="H605" s="61"/>
      <c r="I605" s="62">
        <f>F605*(1-Скидка_ROXELPRO)</f>
        <v>1.17</v>
      </c>
      <c r="J605" s="62">
        <f>I605*H605</f>
        <v>0</v>
      </c>
      <c r="K605" s="62">
        <f>G605*(1-Скидка_ROXELPRO)</f>
        <v>128.69999999999999</v>
      </c>
      <c r="L605" s="62">
        <f>H605*K605</f>
        <v>0</v>
      </c>
    </row>
    <row r="606" spans="1:12">
      <c r="A606" s="119"/>
      <c r="B606" s="170"/>
      <c r="C606" s="170"/>
      <c r="D606" s="6"/>
      <c r="E606" s="6"/>
      <c r="F606" s="7"/>
      <c r="G606" s="7"/>
      <c r="H606" s="61"/>
      <c r="I606" s="62"/>
      <c r="J606" s="62"/>
      <c r="K606" s="62"/>
      <c r="L606" s="62"/>
    </row>
    <row r="607" spans="1:12">
      <c r="A607" s="119">
        <v>0</v>
      </c>
      <c r="B607" s="170">
        <v>733800</v>
      </c>
      <c r="C607" s="170" t="s">
        <v>4366</v>
      </c>
      <c r="D607" s="6" t="s">
        <v>4367</v>
      </c>
      <c r="E607" s="6" t="s">
        <v>7</v>
      </c>
      <c r="F607" s="7">
        <v>0.99</v>
      </c>
      <c r="G607" s="5">
        <f>ROUND(F607*Курс_EUR,2)</f>
        <v>108.9</v>
      </c>
      <c r="H607" s="61"/>
      <c r="I607" s="62">
        <f>F607*(1-Скидка_ROXELPRO)</f>
        <v>0.99</v>
      </c>
      <c r="J607" s="62">
        <f>I607*H607</f>
        <v>0</v>
      </c>
      <c r="K607" s="62">
        <f>G607*(1-Скидка_ROXELPRO)</f>
        <v>108.9</v>
      </c>
      <c r="L607" s="62">
        <f>H607*K607</f>
        <v>0</v>
      </c>
    </row>
    <row r="608" spans="1:12">
      <c r="A608" s="119"/>
      <c r="B608" s="123"/>
      <c r="C608" s="170"/>
      <c r="D608" s="6"/>
      <c r="E608" s="6"/>
      <c r="F608" s="7"/>
      <c r="G608" s="5"/>
      <c r="H608" s="61"/>
      <c r="I608" s="62"/>
      <c r="J608" s="62"/>
      <c r="K608" s="62"/>
      <c r="L608" s="62"/>
    </row>
    <row r="609" spans="1:12" ht="16.5" thickBot="1">
      <c r="A609" s="200"/>
      <c r="B609" s="340" t="s">
        <v>44</v>
      </c>
      <c r="C609" s="340"/>
      <c r="D609" s="340"/>
      <c r="E609" s="340"/>
      <c r="F609" s="341"/>
      <c r="G609" s="298"/>
      <c r="H609" s="85"/>
      <c r="I609" s="76"/>
      <c r="J609" s="76"/>
      <c r="K609" s="76"/>
      <c r="L609" s="76"/>
    </row>
    <row r="610" spans="1:12" ht="12.75" thickBot="1">
      <c r="A610" s="119"/>
      <c r="B610" s="337" t="s">
        <v>5178</v>
      </c>
      <c r="C610" s="338"/>
      <c r="D610" s="338"/>
      <c r="E610" s="338"/>
      <c r="F610" s="339"/>
      <c r="G610" s="297"/>
      <c r="H610" s="61"/>
      <c r="I610" s="62"/>
      <c r="J610" s="62"/>
      <c r="K610" s="62"/>
      <c r="L610" s="62"/>
    </row>
    <row r="611" spans="1:12">
      <c r="A611" s="119">
        <v>0</v>
      </c>
      <c r="B611" s="120">
        <v>912223</v>
      </c>
      <c r="C611" s="4" t="s">
        <v>5179</v>
      </c>
      <c r="D611" s="4" t="s">
        <v>5180</v>
      </c>
      <c r="E611" s="4" t="s">
        <v>5181</v>
      </c>
      <c r="F611" s="5">
        <v>68.150000000000006</v>
      </c>
      <c r="G611" s="5">
        <f>ROUND(F611*Курс_EUR,2)</f>
        <v>7496.5</v>
      </c>
      <c r="H611" s="61"/>
      <c r="I611" s="62">
        <f>F611*(1-Скидка_ROXELPRO)</f>
        <v>68.150000000000006</v>
      </c>
      <c r="J611" s="62">
        <f>I611*H611</f>
        <v>0</v>
      </c>
      <c r="K611" s="62">
        <f>G611*(1-Скидка_ROXELPRO)</f>
        <v>7496.5</v>
      </c>
      <c r="L611" s="62">
        <f>H611*K611</f>
        <v>0</v>
      </c>
    </row>
    <row r="612" spans="1:12">
      <c r="A612" s="119"/>
      <c r="B612" s="120"/>
      <c r="C612" s="4"/>
      <c r="D612" s="4"/>
      <c r="E612" s="4"/>
      <c r="F612" s="5"/>
      <c r="G612" s="5"/>
      <c r="H612" s="61"/>
      <c r="I612" s="62"/>
      <c r="J612" s="62"/>
      <c r="K612" s="62"/>
      <c r="L612" s="62"/>
    </row>
    <row r="613" spans="1:12">
      <c r="A613" s="119">
        <v>0</v>
      </c>
      <c r="B613" s="120">
        <v>913213</v>
      </c>
      <c r="C613" s="4" t="s">
        <v>5182</v>
      </c>
      <c r="D613" s="4" t="s">
        <v>5180</v>
      </c>
      <c r="E613" s="4" t="s">
        <v>5181</v>
      </c>
      <c r="F613" s="5">
        <v>61.32</v>
      </c>
      <c r="G613" s="5">
        <f>ROUND(F613*Курс_EUR,2)</f>
        <v>6745.2</v>
      </c>
      <c r="H613" s="61"/>
      <c r="I613" s="62">
        <f>F613*(1-Скидка_ROXELPRO)</f>
        <v>61.32</v>
      </c>
      <c r="J613" s="62">
        <f>I613*H613</f>
        <v>0</v>
      </c>
      <c r="K613" s="62">
        <f>G613*(1-Скидка_ROXELPRO)</f>
        <v>6745.2</v>
      </c>
      <c r="L613" s="62">
        <f>H613*K613</f>
        <v>0</v>
      </c>
    </row>
    <row r="614" spans="1:12">
      <c r="A614" s="119">
        <v>0</v>
      </c>
      <c r="B614" s="120">
        <v>913223</v>
      </c>
      <c r="C614" s="4" t="s">
        <v>5183</v>
      </c>
      <c r="D614" s="4" t="s">
        <v>5180</v>
      </c>
      <c r="E614" s="4" t="s">
        <v>5181</v>
      </c>
      <c r="F614" s="5">
        <v>55.65</v>
      </c>
      <c r="G614" s="5">
        <f>ROUND(F614*Курс_EUR,2)</f>
        <v>6121.5</v>
      </c>
      <c r="H614" s="61"/>
      <c r="I614" s="62">
        <f>F614*(1-Скидка_ROXELPRO)</f>
        <v>55.65</v>
      </c>
      <c r="J614" s="62">
        <f>I614*H614</f>
        <v>0</v>
      </c>
      <c r="K614" s="62">
        <f>G614*(1-Скидка_ROXELPRO)</f>
        <v>6121.5</v>
      </c>
      <c r="L614" s="62">
        <f>H614*K614</f>
        <v>0</v>
      </c>
    </row>
    <row r="615" spans="1:12" ht="12.75" thickBot="1">
      <c r="A615" s="119"/>
      <c r="B615" s="123"/>
      <c r="C615" s="6"/>
      <c r="D615" s="6"/>
      <c r="E615" s="6"/>
      <c r="F615" s="7"/>
      <c r="G615" s="7"/>
      <c r="H615" s="61"/>
      <c r="I615" s="62"/>
      <c r="J615" s="62"/>
      <c r="K615" s="62"/>
      <c r="L615" s="62"/>
    </row>
    <row r="616" spans="1:12" ht="12.75" thickBot="1">
      <c r="A616" s="119"/>
      <c r="B616" s="337" t="s">
        <v>5184</v>
      </c>
      <c r="C616" s="338"/>
      <c r="D616" s="338"/>
      <c r="E616" s="338"/>
      <c r="F616" s="339"/>
      <c r="G616" s="297"/>
      <c r="H616" s="61"/>
      <c r="I616" s="62"/>
      <c r="J616" s="62"/>
      <c r="K616" s="62"/>
      <c r="L616" s="62"/>
    </row>
    <row r="617" spans="1:12">
      <c r="A617" s="119">
        <v>0</v>
      </c>
      <c r="B617" s="120">
        <v>921011</v>
      </c>
      <c r="C617" s="4" t="s">
        <v>5185</v>
      </c>
      <c r="D617" s="4" t="s">
        <v>5089</v>
      </c>
      <c r="E617" s="4" t="s">
        <v>5090</v>
      </c>
      <c r="F617" s="5">
        <v>43.68</v>
      </c>
      <c r="G617" s="5">
        <f>ROUND(F617*Курс_EUR,2)</f>
        <v>4804.8</v>
      </c>
      <c r="H617" s="61"/>
      <c r="I617" s="62">
        <f>F617*(1-Скидка_ROXELPRO)</f>
        <v>43.68</v>
      </c>
      <c r="J617" s="62">
        <f>I617*H617</f>
        <v>0</v>
      </c>
      <c r="K617" s="62">
        <f>G617*(1-Скидка_ROXELPRO)</f>
        <v>4804.8</v>
      </c>
      <c r="L617" s="62">
        <f>H617*K617</f>
        <v>0</v>
      </c>
    </row>
    <row r="618" spans="1:12">
      <c r="A618" s="119">
        <v>0</v>
      </c>
      <c r="B618" s="120">
        <v>921012</v>
      </c>
      <c r="C618" s="4" t="s">
        <v>5186</v>
      </c>
      <c r="D618" s="4" t="s">
        <v>5089</v>
      </c>
      <c r="E618" s="4" t="s">
        <v>5090</v>
      </c>
      <c r="F618" s="5">
        <v>58</v>
      </c>
      <c r="G618" s="5">
        <f>ROUND(F618*Курс_EUR,2)</f>
        <v>6380</v>
      </c>
      <c r="H618" s="61"/>
      <c r="I618" s="62">
        <f>F618*(1-Скидка_ROXELPRO)</f>
        <v>58</v>
      </c>
      <c r="J618" s="62">
        <f>I618*H618</f>
        <v>0</v>
      </c>
      <c r="K618" s="62">
        <f>G618*(1-Скидка_ROXELPRO)</f>
        <v>6380</v>
      </c>
      <c r="L618" s="62">
        <f>H618*K618</f>
        <v>0</v>
      </c>
    </row>
    <row r="619" spans="1:12">
      <c r="A619" s="119">
        <v>0</v>
      </c>
      <c r="B619" s="120">
        <v>921013</v>
      </c>
      <c r="C619" s="4" t="s">
        <v>5187</v>
      </c>
      <c r="D619" s="4" t="s">
        <v>5089</v>
      </c>
      <c r="E619" s="4" t="s">
        <v>5090</v>
      </c>
      <c r="F619" s="5">
        <v>84</v>
      </c>
      <c r="G619" s="5">
        <f>ROUND(F619*Курс_EUR,2)</f>
        <v>9240</v>
      </c>
      <c r="H619" s="61"/>
      <c r="I619" s="62">
        <f>F619*(1-Скидка_ROXELPRO)</f>
        <v>84</v>
      </c>
      <c r="J619" s="62">
        <f>I619*H619</f>
        <v>0</v>
      </c>
      <c r="K619" s="62">
        <f>G619*(1-Скидка_ROXELPRO)</f>
        <v>9240</v>
      </c>
      <c r="L619" s="62">
        <f>H619*K619</f>
        <v>0</v>
      </c>
    </row>
    <row r="620" spans="1:12">
      <c r="A620" s="119">
        <v>0</v>
      </c>
      <c r="B620" s="120">
        <v>921014</v>
      </c>
      <c r="C620" s="4" t="s">
        <v>5188</v>
      </c>
      <c r="D620" s="4" t="s">
        <v>2059</v>
      </c>
      <c r="E620" s="4" t="s">
        <v>1552</v>
      </c>
      <c r="F620" s="5">
        <v>72</v>
      </c>
      <c r="G620" s="5">
        <f>ROUND(F620*Курс_EUR,2)</f>
        <v>7920</v>
      </c>
      <c r="H620" s="61"/>
      <c r="I620" s="62">
        <f>F620*(1-Скидка_ROXELPRO)</f>
        <v>72</v>
      </c>
      <c r="J620" s="62">
        <f>I620*H620</f>
        <v>0</v>
      </c>
      <c r="K620" s="62">
        <f>G620*(1-Скидка_ROXELPRO)</f>
        <v>7920</v>
      </c>
      <c r="L620" s="62">
        <f>H620*K620</f>
        <v>0</v>
      </c>
    </row>
    <row r="621" spans="1:12">
      <c r="A621" s="119"/>
      <c r="B621" s="120"/>
      <c r="C621" s="4"/>
      <c r="D621" s="4"/>
      <c r="E621" s="4"/>
      <c r="F621" s="5"/>
      <c r="G621" s="5"/>
      <c r="H621" s="61"/>
      <c r="I621" s="62"/>
      <c r="J621" s="62"/>
      <c r="K621" s="62"/>
      <c r="L621" s="62"/>
    </row>
    <row r="622" spans="1:12">
      <c r="A622" s="119">
        <v>0</v>
      </c>
      <c r="B622" s="120">
        <v>921021</v>
      </c>
      <c r="C622" s="4" t="s">
        <v>5189</v>
      </c>
      <c r="D622" s="4" t="s">
        <v>5089</v>
      </c>
      <c r="E622" s="4" t="s">
        <v>5090</v>
      </c>
      <c r="F622" s="5">
        <v>16.2</v>
      </c>
      <c r="G622" s="5">
        <f>ROUND(F622*Курс_EUR,2)</f>
        <v>1782</v>
      </c>
      <c r="H622" s="61"/>
      <c r="I622" s="62">
        <f>F622*(1-Скидка_ROXELPRO)</f>
        <v>16.2</v>
      </c>
      <c r="J622" s="62">
        <f>I622*H622</f>
        <v>0</v>
      </c>
      <c r="K622" s="62">
        <f>G622*(1-Скидка_ROXELPRO)</f>
        <v>1782</v>
      </c>
      <c r="L622" s="62">
        <f>H622*K622</f>
        <v>0</v>
      </c>
    </row>
    <row r="623" spans="1:12">
      <c r="A623" s="119">
        <v>0</v>
      </c>
      <c r="B623" s="120">
        <v>921022</v>
      </c>
      <c r="C623" s="4" t="s">
        <v>5190</v>
      </c>
      <c r="D623" s="4" t="s">
        <v>5089</v>
      </c>
      <c r="E623" s="4" t="s">
        <v>5090</v>
      </c>
      <c r="F623" s="5">
        <v>22</v>
      </c>
      <c r="G623" s="5">
        <f>ROUND(F623*Курс_EUR,2)</f>
        <v>2420</v>
      </c>
      <c r="H623" s="61"/>
      <c r="I623" s="62">
        <f>F623*(1-Скидка_ROXELPRO)</f>
        <v>22</v>
      </c>
      <c r="J623" s="62">
        <f>I623*H623</f>
        <v>0</v>
      </c>
      <c r="K623" s="62">
        <f>G623*(1-Скидка_ROXELPRO)</f>
        <v>2420</v>
      </c>
      <c r="L623" s="62">
        <f>H623*K623</f>
        <v>0</v>
      </c>
    </row>
    <row r="624" spans="1:12">
      <c r="A624" s="119">
        <v>0</v>
      </c>
      <c r="B624" s="120">
        <v>921023</v>
      </c>
      <c r="C624" s="4" t="s">
        <v>5191</v>
      </c>
      <c r="D624" s="4" t="s">
        <v>5089</v>
      </c>
      <c r="E624" s="4" t="s">
        <v>5090</v>
      </c>
      <c r="F624" s="5">
        <v>32.549999999999997</v>
      </c>
      <c r="G624" s="5">
        <f>ROUND(F624*Курс_EUR,2)</f>
        <v>3580.5</v>
      </c>
      <c r="H624" s="61"/>
      <c r="I624" s="62">
        <f>F624*(1-Скидка_ROXELPRO)</f>
        <v>32.549999999999997</v>
      </c>
      <c r="J624" s="62">
        <f>I624*H624</f>
        <v>0</v>
      </c>
      <c r="K624" s="62">
        <f>G624*(1-Скидка_ROXELPRO)</f>
        <v>3580.5</v>
      </c>
      <c r="L624" s="62">
        <f>H624*K624</f>
        <v>0</v>
      </c>
    </row>
    <row r="625" spans="1:13">
      <c r="A625" s="119">
        <v>0</v>
      </c>
      <c r="B625" s="120">
        <v>921024</v>
      </c>
      <c r="C625" s="4" t="s">
        <v>5192</v>
      </c>
      <c r="D625" s="4" t="s">
        <v>2059</v>
      </c>
      <c r="E625" s="4" t="s">
        <v>1552</v>
      </c>
      <c r="F625" s="5">
        <v>22</v>
      </c>
      <c r="G625" s="5">
        <f>ROUND(F625*Курс_EUR,2)</f>
        <v>2420</v>
      </c>
      <c r="H625" s="61"/>
      <c r="I625" s="62">
        <f>F625*(1-Скидка_ROXELPRO)</f>
        <v>22</v>
      </c>
      <c r="J625" s="62">
        <f>I625*H625</f>
        <v>0</v>
      </c>
      <c r="K625" s="62">
        <f>G625*(1-Скидка_ROXELPRO)</f>
        <v>2420</v>
      </c>
      <c r="L625" s="62">
        <f>H625*K625</f>
        <v>0</v>
      </c>
    </row>
    <row r="626" spans="1:13" ht="12.75" thickBot="1">
      <c r="A626" s="119"/>
      <c r="B626" s="123"/>
      <c r="C626" s="6"/>
      <c r="D626" s="6"/>
      <c r="E626" s="6"/>
      <c r="F626" s="7"/>
      <c r="G626" s="7"/>
      <c r="H626" s="61"/>
      <c r="I626" s="62"/>
      <c r="J626" s="62"/>
      <c r="K626" s="62"/>
      <c r="L626" s="62"/>
    </row>
    <row r="627" spans="1:13" ht="12.75" thickBot="1">
      <c r="A627" s="119"/>
      <c r="B627" s="337" t="s">
        <v>5193</v>
      </c>
      <c r="C627" s="338"/>
      <c r="D627" s="338"/>
      <c r="E627" s="338"/>
      <c r="F627" s="339"/>
      <c r="G627" s="297"/>
      <c r="H627" s="61"/>
      <c r="I627" s="62"/>
      <c r="J627" s="62"/>
      <c r="K627" s="62"/>
      <c r="L627" s="62"/>
    </row>
    <row r="628" spans="1:13">
      <c r="A628" s="119">
        <v>0</v>
      </c>
      <c r="B628" s="120">
        <v>931141</v>
      </c>
      <c r="C628" s="4" t="s">
        <v>5194</v>
      </c>
      <c r="D628" s="4" t="s">
        <v>5195</v>
      </c>
      <c r="E628" s="4" t="s">
        <v>22</v>
      </c>
      <c r="F628" s="5">
        <v>41.44</v>
      </c>
      <c r="G628" s="5">
        <f t="shared" ref="G628:G633" si="158">ROUND(F628*Курс_EUR,2)</f>
        <v>4558.3999999999996</v>
      </c>
      <c r="H628" s="61"/>
      <c r="I628" s="62">
        <f t="shared" ref="I628:I633" si="159">F628*(1-Скидка_ROXELPRO)</f>
        <v>41.44</v>
      </c>
      <c r="J628" s="62">
        <f>I628*H628</f>
        <v>0</v>
      </c>
      <c r="K628" s="62">
        <f t="shared" ref="K628:K633" si="160">G628*(1-Скидка_ROXELPRO)</f>
        <v>4558.3999999999996</v>
      </c>
      <c r="L628" s="62">
        <f>H628*K628</f>
        <v>0</v>
      </c>
      <c r="M628" s="83"/>
    </row>
    <row r="629" spans="1:13">
      <c r="A629" s="119">
        <v>0</v>
      </c>
      <c r="B629" s="120">
        <v>931142</v>
      </c>
      <c r="C629" s="4" t="s">
        <v>5196</v>
      </c>
      <c r="D629" s="4" t="s">
        <v>5195</v>
      </c>
      <c r="E629" s="4" t="s">
        <v>22</v>
      </c>
      <c r="F629" s="5">
        <v>41.44</v>
      </c>
      <c r="G629" s="5">
        <f t="shared" si="158"/>
        <v>4558.3999999999996</v>
      </c>
      <c r="H629" s="61"/>
      <c r="I629" s="62">
        <f t="shared" si="159"/>
        <v>41.44</v>
      </c>
      <c r="J629" s="62">
        <f>I629*H629</f>
        <v>0</v>
      </c>
      <c r="K629" s="62">
        <f t="shared" si="160"/>
        <v>4558.3999999999996</v>
      </c>
      <c r="L629" s="62">
        <f>H629*K629</f>
        <v>0</v>
      </c>
      <c r="M629" s="83"/>
    </row>
    <row r="630" spans="1:13">
      <c r="A630" s="119">
        <v>0</v>
      </c>
      <c r="B630" s="120">
        <v>931144</v>
      </c>
      <c r="C630" s="4" t="s">
        <v>5227</v>
      </c>
      <c r="D630" s="4" t="s">
        <v>5195</v>
      </c>
      <c r="E630" s="4" t="s">
        <v>22</v>
      </c>
      <c r="F630" s="5">
        <v>37.950000000000003</v>
      </c>
      <c r="G630" s="5">
        <f t="shared" si="158"/>
        <v>4174.5</v>
      </c>
      <c r="H630" s="61"/>
      <c r="I630" s="62">
        <f t="shared" si="159"/>
        <v>37.950000000000003</v>
      </c>
      <c r="J630" s="62">
        <f t="shared" ref="J630:J631" si="161">I630*H630</f>
        <v>0</v>
      </c>
      <c r="K630" s="62">
        <f t="shared" si="160"/>
        <v>4174.5</v>
      </c>
      <c r="L630" s="62">
        <f t="shared" ref="L630:L631" si="162">H630*K630</f>
        <v>0</v>
      </c>
    </row>
    <row r="631" spans="1:13">
      <c r="A631" s="119">
        <v>0</v>
      </c>
      <c r="B631" s="120">
        <v>931145</v>
      </c>
      <c r="C631" s="4" t="s">
        <v>5228</v>
      </c>
      <c r="D631" s="4" t="s">
        <v>5195</v>
      </c>
      <c r="E631" s="4" t="s">
        <v>22</v>
      </c>
      <c r="F631" s="5">
        <v>37.950000000000003</v>
      </c>
      <c r="G631" s="5">
        <f t="shared" si="158"/>
        <v>4174.5</v>
      </c>
      <c r="H631" s="61"/>
      <c r="I631" s="62">
        <f t="shared" si="159"/>
        <v>37.950000000000003</v>
      </c>
      <c r="J631" s="62">
        <f t="shared" si="161"/>
        <v>0</v>
      </c>
      <c r="K631" s="62">
        <f t="shared" si="160"/>
        <v>4174.5</v>
      </c>
      <c r="L631" s="62">
        <f t="shared" si="162"/>
        <v>0</v>
      </c>
    </row>
    <row r="632" spans="1:13">
      <c r="A632" s="119">
        <v>0</v>
      </c>
      <c r="B632" s="120">
        <v>931151</v>
      </c>
      <c r="C632" s="4" t="s">
        <v>5197</v>
      </c>
      <c r="D632" s="4" t="s">
        <v>5195</v>
      </c>
      <c r="E632" s="4" t="s">
        <v>22</v>
      </c>
      <c r="F632" s="5">
        <v>47.4</v>
      </c>
      <c r="G632" s="5">
        <f t="shared" si="158"/>
        <v>5214</v>
      </c>
      <c r="H632" s="61"/>
      <c r="I632" s="62">
        <f t="shared" si="159"/>
        <v>47.4</v>
      </c>
      <c r="J632" s="62">
        <f>I632*H632</f>
        <v>0</v>
      </c>
      <c r="K632" s="62">
        <f t="shared" si="160"/>
        <v>5214</v>
      </c>
      <c r="L632" s="62">
        <f>H632*K632</f>
        <v>0</v>
      </c>
    </row>
    <row r="633" spans="1:13">
      <c r="A633" s="119">
        <v>0</v>
      </c>
      <c r="B633" s="120">
        <v>931152</v>
      </c>
      <c r="C633" s="4" t="s">
        <v>5198</v>
      </c>
      <c r="D633" s="4" t="s">
        <v>5195</v>
      </c>
      <c r="E633" s="4" t="s">
        <v>22</v>
      </c>
      <c r="F633" s="5">
        <v>47.4</v>
      </c>
      <c r="G633" s="5">
        <f t="shared" si="158"/>
        <v>5214</v>
      </c>
      <c r="H633" s="61"/>
      <c r="I633" s="62">
        <f t="shared" si="159"/>
        <v>47.4</v>
      </c>
      <c r="J633" s="62">
        <f>I633*H633</f>
        <v>0</v>
      </c>
      <c r="K633" s="62">
        <f t="shared" si="160"/>
        <v>5214</v>
      </c>
      <c r="L633" s="62">
        <f>H633*K633</f>
        <v>0</v>
      </c>
    </row>
    <row r="634" spans="1:13">
      <c r="A634" s="315"/>
      <c r="B634" s="120"/>
      <c r="C634" s="4"/>
      <c r="D634" s="4"/>
      <c r="E634" s="4"/>
      <c r="F634" s="5"/>
      <c r="G634" s="5"/>
      <c r="H634" s="61"/>
      <c r="I634" s="62"/>
      <c r="J634" s="62"/>
      <c r="K634" s="62"/>
      <c r="L634" s="62"/>
    </row>
    <row r="635" spans="1:13">
      <c r="A635" s="119">
        <v>0</v>
      </c>
      <c r="B635" s="120">
        <v>931164</v>
      </c>
      <c r="C635" s="4" t="s">
        <v>5229</v>
      </c>
      <c r="D635" s="4" t="s">
        <v>2082</v>
      </c>
      <c r="E635" s="4" t="s">
        <v>7</v>
      </c>
      <c r="F635" s="5">
        <v>3.91</v>
      </c>
      <c r="G635" s="5">
        <f>ROUND(F635*Курс_EUR,2)</f>
        <v>430.1</v>
      </c>
      <c r="H635" s="61"/>
      <c r="I635" s="62">
        <f>F635*(1-Скидка_ROXELPRO)</f>
        <v>3.91</v>
      </c>
      <c r="J635" s="62">
        <f t="shared" ref="J635" si="163">I635*H635</f>
        <v>0</v>
      </c>
      <c r="K635" s="62">
        <f>G635*(1-Скидка_ROXELPRO)</f>
        <v>430.1</v>
      </c>
      <c r="L635" s="62">
        <f t="shared" ref="L635" si="164">H635*K635</f>
        <v>0</v>
      </c>
    </row>
    <row r="636" spans="1:13">
      <c r="A636" s="315"/>
      <c r="B636" s="120"/>
      <c r="C636" s="4"/>
      <c r="D636" s="4"/>
      <c r="E636" s="4"/>
      <c r="F636" s="5"/>
      <c r="G636" s="5"/>
      <c r="H636" s="61"/>
      <c r="I636" s="62"/>
      <c r="J636" s="62"/>
      <c r="K636" s="62"/>
      <c r="L636" s="62"/>
    </row>
    <row r="637" spans="1:13">
      <c r="A637" s="119">
        <v>0</v>
      </c>
      <c r="B637" s="120">
        <v>931191</v>
      </c>
      <c r="C637" s="4" t="s">
        <v>5199</v>
      </c>
      <c r="D637" s="4" t="s">
        <v>2082</v>
      </c>
      <c r="E637" s="4" t="s">
        <v>7</v>
      </c>
      <c r="F637" s="5">
        <v>16.239999999999998</v>
      </c>
      <c r="G637" s="5">
        <f>ROUND(F637*Курс_EUR,2)</f>
        <v>1786.4</v>
      </c>
      <c r="H637" s="61"/>
      <c r="I637" s="62">
        <f>F637*(1-Скидка_ROXELPRO)</f>
        <v>16.239999999999998</v>
      </c>
      <c r="J637" s="62">
        <f>I637*H637</f>
        <v>0</v>
      </c>
      <c r="K637" s="62">
        <f>G637*(1-Скидка_ROXELPRO)</f>
        <v>1786.4</v>
      </c>
      <c r="L637" s="62">
        <f>H637*K637</f>
        <v>0</v>
      </c>
      <c r="M637" s="83"/>
    </row>
    <row r="638" spans="1:13">
      <c r="A638" s="119">
        <v>0</v>
      </c>
      <c r="B638" s="120">
        <v>931192</v>
      </c>
      <c r="C638" s="4" t="s">
        <v>5200</v>
      </c>
      <c r="D638" s="4" t="s">
        <v>2082</v>
      </c>
      <c r="E638" s="4" t="s">
        <v>7</v>
      </c>
      <c r="F638" s="5">
        <v>16.239999999999998</v>
      </c>
      <c r="G638" s="5">
        <f>ROUND(F638*Курс_EUR,2)</f>
        <v>1786.4</v>
      </c>
      <c r="H638" s="61"/>
      <c r="I638" s="62">
        <f>F638*(1-Скидка_ROXELPRO)</f>
        <v>16.239999999999998</v>
      </c>
      <c r="J638" s="62">
        <f>I638*H638</f>
        <v>0</v>
      </c>
      <c r="K638" s="62">
        <f>G638*(1-Скидка_ROXELPRO)</f>
        <v>1786.4</v>
      </c>
      <c r="L638" s="62">
        <f>H638*K638</f>
        <v>0</v>
      </c>
      <c r="M638" s="83"/>
    </row>
    <row r="639" spans="1:13">
      <c r="A639" s="119">
        <v>0</v>
      </c>
      <c r="B639" s="120">
        <v>931193</v>
      </c>
      <c r="C639" s="4" t="s">
        <v>5201</v>
      </c>
      <c r="D639" s="4" t="s">
        <v>2082</v>
      </c>
      <c r="E639" s="4" t="s">
        <v>7</v>
      </c>
      <c r="F639" s="5">
        <v>16.239999999999998</v>
      </c>
      <c r="G639" s="5">
        <f>ROUND(F639*Курс_EUR,2)</f>
        <v>1786.4</v>
      </c>
      <c r="H639" s="61"/>
      <c r="I639" s="62">
        <f>F639*(1-Скидка_ROXELPRO)</f>
        <v>16.239999999999998</v>
      </c>
      <c r="J639" s="62">
        <f>I639*H639</f>
        <v>0</v>
      </c>
      <c r="K639" s="62">
        <f>G639*(1-Скидка_ROXELPRO)</f>
        <v>1786.4</v>
      </c>
      <c r="L639" s="62">
        <f>H639*K639</f>
        <v>0</v>
      </c>
      <c r="M639" s="83"/>
    </row>
    <row r="640" spans="1:13">
      <c r="A640" s="119"/>
      <c r="B640" s="120"/>
      <c r="C640" s="4"/>
      <c r="D640" s="4"/>
      <c r="E640" s="4"/>
      <c r="F640" s="5"/>
      <c r="G640" s="5"/>
      <c r="H640" s="61"/>
      <c r="I640" s="62"/>
      <c r="J640" s="62"/>
      <c r="K640" s="62"/>
      <c r="L640" s="62"/>
      <c r="M640" s="83"/>
    </row>
    <row r="642" spans="1:3">
      <c r="A642" s="78"/>
      <c r="B642" s="78" t="s">
        <v>4590</v>
      </c>
      <c r="C642" s="79"/>
    </row>
    <row r="643" spans="1:3">
      <c r="A643" s="12"/>
      <c r="B643" s="12" t="s">
        <v>45</v>
      </c>
    </row>
    <row r="644" spans="1:3">
      <c r="A644" s="12"/>
      <c r="B644" s="12" t="s">
        <v>1878</v>
      </c>
    </row>
  </sheetData>
  <autoFilter ref="A7:M647" xr:uid="{F95C1B85-5511-41D3-8F11-F5D94E4D24CB}"/>
  <mergeCells count="54">
    <mergeCell ref="B75:F75"/>
    <mergeCell ref="B83:F83"/>
    <mergeCell ref="B46:F46"/>
    <mergeCell ref="B186:F186"/>
    <mergeCell ref="B35:F35"/>
    <mergeCell ref="B57:F57"/>
    <mergeCell ref="B41:F41"/>
    <mergeCell ref="B61:F61"/>
    <mergeCell ref="B69:F69"/>
    <mergeCell ref="B102:F102"/>
    <mergeCell ref="B158:F158"/>
    <mergeCell ref="B171:F171"/>
    <mergeCell ref="B172:F172"/>
    <mergeCell ref="B180:F180"/>
    <mergeCell ref="B176:F176"/>
    <mergeCell ref="B148:F148"/>
    <mergeCell ref="B2:F2"/>
    <mergeCell ref="B3:F3"/>
    <mergeCell ref="B8:F8"/>
    <mergeCell ref="B9:F9"/>
    <mergeCell ref="B16:F16"/>
    <mergeCell ref="B152:F152"/>
    <mergeCell ref="B235:F235"/>
    <mergeCell ref="B265:F265"/>
    <mergeCell ref="B247:F247"/>
    <mergeCell ref="B239:F239"/>
    <mergeCell ref="B213:F213"/>
    <mergeCell ref="B579:F579"/>
    <mergeCell ref="B515:F515"/>
    <mergeCell ref="B448:F448"/>
    <mergeCell ref="B273:F273"/>
    <mergeCell ref="B270:F270"/>
    <mergeCell ref="B402:F402"/>
    <mergeCell ref="B401:F401"/>
    <mergeCell ref="B274:F274"/>
    <mergeCell ref="B337:F337"/>
    <mergeCell ref="B349:F349"/>
    <mergeCell ref="B386:F386"/>
    <mergeCell ref="B589:F589"/>
    <mergeCell ref="B609:F609"/>
    <mergeCell ref="B610:F610"/>
    <mergeCell ref="B627:F627"/>
    <mergeCell ref="B238:F238"/>
    <mergeCell ref="B616:F616"/>
    <mergeCell ref="B491:F491"/>
    <mergeCell ref="B536:F536"/>
    <mergeCell ref="B537:F537"/>
    <mergeCell ref="B553:F553"/>
    <mergeCell ref="B578:F578"/>
    <mergeCell ref="B420:F420"/>
    <mergeCell ref="B425:F425"/>
    <mergeCell ref="B447:F447"/>
    <mergeCell ref="B466:F466"/>
    <mergeCell ref="B474:F474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6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40625" defaultRowHeight="12" outlineLevelCol="1"/>
  <cols>
    <col min="1" max="1" width="6.85546875" style="1" hidden="1" customWidth="1" outlineLevel="1"/>
    <col min="2" max="2" width="10" style="1" customWidth="1" collapsed="1"/>
    <col min="3" max="3" width="7.85546875" style="1" customWidth="1"/>
    <col min="4" max="4" width="66.140625" style="1" customWidth="1"/>
    <col min="5" max="5" width="10.7109375" style="1" customWidth="1"/>
    <col min="6" max="6" width="7" style="1" customWidth="1"/>
    <col min="7" max="8" width="8.140625" style="1" customWidth="1"/>
    <col min="9" max="13" width="9.140625" style="1" customWidth="1" outlineLevel="1"/>
    <col min="14" max="14" width="2.140625" style="1" customWidth="1" outlineLevel="1"/>
    <col min="15" max="15" width="9.140625" style="1" outlineLevel="1"/>
    <col min="16" max="16384" width="9.140625" style="1"/>
  </cols>
  <sheetData>
    <row r="2" spans="1:13" ht="15.75">
      <c r="B2" s="328" t="s">
        <v>0</v>
      </c>
      <c r="C2" s="328"/>
      <c r="D2" s="328"/>
      <c r="E2" s="328"/>
      <c r="F2" s="328"/>
      <c r="G2" s="328"/>
      <c r="H2" s="248"/>
    </row>
    <row r="3" spans="1:13" ht="15.75">
      <c r="B3" s="328" t="s">
        <v>4871</v>
      </c>
      <c r="C3" s="328"/>
      <c r="D3" s="328"/>
      <c r="E3" s="328"/>
      <c r="F3" s="328"/>
      <c r="G3" s="328"/>
      <c r="H3" s="248"/>
    </row>
    <row r="4" spans="1:13" ht="15.75">
      <c r="B4" s="248"/>
      <c r="C4" s="248"/>
      <c r="D4" s="248"/>
      <c r="E4" s="248"/>
      <c r="F4" s="248"/>
      <c r="G4" s="248"/>
      <c r="H4" s="248"/>
    </row>
    <row r="5" spans="1:13">
      <c r="B5" s="1" t="s">
        <v>3162</v>
      </c>
      <c r="G5" s="2"/>
      <c r="H5" s="2"/>
      <c r="J5" s="44" t="s">
        <v>1595</v>
      </c>
      <c r="K5" s="45">
        <v>0</v>
      </c>
      <c r="L5" s="279"/>
      <c r="M5" s="279"/>
    </row>
    <row r="6" spans="1:13" ht="15.75" thickBot="1">
      <c r="B6" s="1" t="s">
        <v>1</v>
      </c>
      <c r="E6" s="40" t="s">
        <v>1716</v>
      </c>
      <c r="J6" s="44" t="s">
        <v>1596</v>
      </c>
      <c r="K6" s="33">
        <f>SUM(K10:K543)</f>
        <v>0</v>
      </c>
      <c r="L6" s="44" t="s">
        <v>4580</v>
      </c>
      <c r="M6" s="33">
        <f>SUM(M10:M543)</f>
        <v>0</v>
      </c>
    </row>
    <row r="7" spans="1:13" ht="36.75" thickBot="1">
      <c r="A7" s="28" t="s">
        <v>2742</v>
      </c>
      <c r="B7" s="117" t="s">
        <v>1881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4503</v>
      </c>
      <c r="I7" s="278" t="s">
        <v>1598</v>
      </c>
      <c r="J7" s="56" t="s">
        <v>1597</v>
      </c>
      <c r="K7" s="56" t="s">
        <v>4578</v>
      </c>
      <c r="L7" s="56" t="s">
        <v>1597</v>
      </c>
      <c r="M7" s="57" t="s">
        <v>4579</v>
      </c>
    </row>
    <row r="8" spans="1:13" ht="16.5" thickBot="1">
      <c r="A8" s="316"/>
      <c r="B8" s="343" t="s">
        <v>6</v>
      </c>
      <c r="C8" s="344"/>
      <c r="D8" s="344"/>
      <c r="E8" s="344"/>
      <c r="F8" s="344"/>
      <c r="G8" s="302"/>
      <c r="H8" s="317"/>
      <c r="I8" s="301"/>
      <c r="J8" s="300"/>
      <c r="K8" s="318"/>
      <c r="L8" s="318"/>
      <c r="M8" s="307"/>
    </row>
    <row r="9" spans="1:13" ht="12.75" thickBot="1">
      <c r="A9" s="4"/>
      <c r="B9" s="337" t="s">
        <v>667</v>
      </c>
      <c r="C9" s="338"/>
      <c r="D9" s="338"/>
      <c r="E9" s="338"/>
      <c r="F9" s="339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4360</v>
      </c>
      <c r="E10" s="3" t="s">
        <v>1866</v>
      </c>
      <c r="F10" s="3" t="s">
        <v>7</v>
      </c>
      <c r="G10" s="5">
        <v>0.72</v>
      </c>
      <c r="H10" s="5">
        <f>ROUND(G10*Курс_EUR,2)</f>
        <v>79.2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79.2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2557</v>
      </c>
      <c r="E12" s="3" t="s">
        <v>1866</v>
      </c>
      <c r="F12" s="3" t="s">
        <v>7</v>
      </c>
      <c r="G12" s="5">
        <v>0.67</v>
      </c>
      <c r="H12" s="5">
        <f>ROUND(G12*Курс_EUR,2)</f>
        <v>73.7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73.7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2560</v>
      </c>
      <c r="E13" s="3" t="s">
        <v>1866</v>
      </c>
      <c r="F13" s="3" t="s">
        <v>7</v>
      </c>
      <c r="G13" s="5">
        <v>0.71</v>
      </c>
      <c r="H13" s="5">
        <f>ROUND(G13*Курс_EUR,2)</f>
        <v>78.099999999999994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78.099999999999994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2561</v>
      </c>
      <c r="E14" s="3" t="s">
        <v>1866</v>
      </c>
      <c r="F14" s="3" t="s">
        <v>7</v>
      </c>
      <c r="G14" s="5">
        <v>0.78</v>
      </c>
      <c r="H14" s="5">
        <f>ROUND(G14*Курс_EUR,2)</f>
        <v>85.8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85.8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2562</v>
      </c>
      <c r="E15" s="3" t="s">
        <v>1866</v>
      </c>
      <c r="F15" s="3" t="s">
        <v>7</v>
      </c>
      <c r="G15" s="5">
        <v>0.79</v>
      </c>
      <c r="H15" s="5">
        <f>ROUND(G15*Курс_EUR,2)</f>
        <v>86.9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86.9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4532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61.6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61.6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2726</v>
      </c>
      <c r="E18" s="3" t="s">
        <v>1866</v>
      </c>
      <c r="F18" s="3" t="s">
        <v>7</v>
      </c>
      <c r="G18" s="5">
        <v>0.67</v>
      </c>
      <c r="H18" s="5">
        <f t="shared" si="0"/>
        <v>73.7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73.7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4279</v>
      </c>
      <c r="E19" s="3" t="s">
        <v>1866</v>
      </c>
      <c r="F19" s="3" t="s">
        <v>7</v>
      </c>
      <c r="G19" s="5">
        <v>0.7</v>
      </c>
      <c r="H19" s="5">
        <f t="shared" si="0"/>
        <v>77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77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2743</v>
      </c>
      <c r="E20" s="3" t="s">
        <v>1866</v>
      </c>
      <c r="F20" s="3" t="s">
        <v>7</v>
      </c>
      <c r="G20" s="5">
        <v>0.71</v>
      </c>
      <c r="H20" s="5">
        <f t="shared" si="0"/>
        <v>78.099999999999994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78.099999999999994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2744</v>
      </c>
      <c r="E21" s="3" t="s">
        <v>1866</v>
      </c>
      <c r="F21" s="3" t="s">
        <v>7</v>
      </c>
      <c r="G21" s="5">
        <v>0.74</v>
      </c>
      <c r="H21" s="5">
        <f t="shared" si="0"/>
        <v>81.400000000000006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81.400000000000006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2745</v>
      </c>
      <c r="E22" s="3" t="s">
        <v>1866</v>
      </c>
      <c r="F22" s="3" t="s">
        <v>7</v>
      </c>
      <c r="G22" s="5">
        <v>0.79</v>
      </c>
      <c r="H22" s="5">
        <f t="shared" si="0"/>
        <v>86.9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86.9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2746</v>
      </c>
      <c r="E23" s="3" t="s">
        <v>2559</v>
      </c>
      <c r="F23" s="3" t="s">
        <v>7</v>
      </c>
      <c r="G23" s="5">
        <v>1.07</v>
      </c>
      <c r="H23" s="5">
        <f t="shared" si="0"/>
        <v>117.7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117.7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2747</v>
      </c>
      <c r="E24" s="3" t="s">
        <v>1905</v>
      </c>
      <c r="F24" s="3" t="s">
        <v>7</v>
      </c>
      <c r="G24" s="5">
        <v>1.29</v>
      </c>
      <c r="H24" s="5">
        <f t="shared" si="0"/>
        <v>141.9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141.9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2748</v>
      </c>
      <c r="E25" s="3" t="s">
        <v>1905</v>
      </c>
      <c r="F25" s="3" t="s">
        <v>7</v>
      </c>
      <c r="G25" s="5">
        <v>1.42</v>
      </c>
      <c r="H25" s="5">
        <f t="shared" si="0"/>
        <v>156.19999999999999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156.19999999999999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2749</v>
      </c>
      <c r="E26" s="3" t="s">
        <v>5249</v>
      </c>
      <c r="F26" s="3" t="s">
        <v>7</v>
      </c>
      <c r="G26" s="5">
        <v>1.97</v>
      </c>
      <c r="H26" s="5">
        <f t="shared" si="0"/>
        <v>216.7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216.7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3238</v>
      </c>
      <c r="E27" s="3" t="s">
        <v>5249</v>
      </c>
      <c r="F27" s="3" t="s">
        <v>7</v>
      </c>
      <c r="G27" s="5">
        <v>1.97</v>
      </c>
      <c r="H27" s="5">
        <f t="shared" si="0"/>
        <v>216.7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216.7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2750</v>
      </c>
      <c r="E28" s="3" t="s">
        <v>5249</v>
      </c>
      <c r="F28" s="3" t="s">
        <v>7</v>
      </c>
      <c r="G28" s="5">
        <v>1.85</v>
      </c>
      <c r="H28" s="5">
        <f t="shared" si="0"/>
        <v>203.5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203.5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2889</v>
      </c>
      <c r="E29" s="3" t="s">
        <v>4912</v>
      </c>
      <c r="F29" s="3" t="s">
        <v>7</v>
      </c>
      <c r="G29" s="5">
        <v>5.61</v>
      </c>
      <c r="H29" s="5">
        <f t="shared" si="0"/>
        <v>617.1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617.1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2558</v>
      </c>
      <c r="E31" s="3" t="s">
        <v>1866</v>
      </c>
      <c r="F31" s="3" t="s">
        <v>7</v>
      </c>
      <c r="G31" s="5">
        <v>0.63</v>
      </c>
      <c r="H31" s="5">
        <f>ROUND(G31*Курс_EUR,2)</f>
        <v>69.3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69.3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3239</v>
      </c>
      <c r="E32" s="3" t="s">
        <v>4912</v>
      </c>
      <c r="F32" s="3" t="s">
        <v>7</v>
      </c>
      <c r="G32" s="5">
        <v>6.48</v>
      </c>
      <c r="H32" s="5">
        <f>ROUND(G32*Курс_EUR,2)</f>
        <v>712.8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712.8</v>
      </c>
      <c r="M32" s="62">
        <f>I32*L32</f>
        <v>0</v>
      </c>
    </row>
    <row r="33" spans="1:13" ht="12.75" thickBot="1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 ht="12.75" thickBot="1">
      <c r="A34" s="119"/>
      <c r="B34" s="337" t="s">
        <v>4675</v>
      </c>
      <c r="C34" s="338"/>
      <c r="D34" s="338"/>
      <c r="E34" s="338"/>
      <c r="F34" s="339"/>
      <c r="G34" s="303"/>
      <c r="H34" s="319"/>
      <c r="I34" s="61"/>
      <c r="J34" s="62"/>
      <c r="K34" s="62"/>
      <c r="L34" s="62"/>
      <c r="M34" s="62"/>
    </row>
    <row r="35" spans="1:13">
      <c r="A35" s="119">
        <v>0</v>
      </c>
      <c r="B35" s="199"/>
      <c r="C35" s="3">
        <v>106648</v>
      </c>
      <c r="D35" s="3" t="s">
        <v>4816</v>
      </c>
      <c r="E35" s="3" t="s">
        <v>2563</v>
      </c>
      <c r="F35" s="3" t="s">
        <v>7</v>
      </c>
      <c r="G35" s="5">
        <v>4.25</v>
      </c>
      <c r="H35" s="5">
        <f>ROUND(G35*Курс_EUR,2)</f>
        <v>467.5</v>
      </c>
      <c r="I35" s="61"/>
      <c r="J35" s="62">
        <f>G35*(1-Скидка_ROXELPRO_Ind)</f>
        <v>4.25</v>
      </c>
      <c r="K35" s="62">
        <f>J35*I35</f>
        <v>0</v>
      </c>
      <c r="L35" s="62">
        <f>H35*(1-Скидка_ROXELPRO_Ind)</f>
        <v>467.5</v>
      </c>
      <c r="M35" s="62">
        <f>I35*L35</f>
        <v>0</v>
      </c>
    </row>
    <row r="36" spans="1:13">
      <c r="A36" s="119">
        <v>0</v>
      </c>
      <c r="B36" s="199"/>
      <c r="C36" s="3">
        <v>106668</v>
      </c>
      <c r="D36" s="3" t="s">
        <v>4873</v>
      </c>
      <c r="E36" s="3" t="s">
        <v>1906</v>
      </c>
      <c r="F36" s="3" t="s">
        <v>7</v>
      </c>
      <c r="G36" s="5">
        <v>7.06</v>
      </c>
      <c r="H36" s="5">
        <f>ROUND(G36*Курс_EUR,2)</f>
        <v>776.6</v>
      </c>
      <c r="I36" s="61"/>
      <c r="J36" s="62">
        <f>G36*(1-Скидка_ROXELPRO_Ind)</f>
        <v>7.06</v>
      </c>
      <c r="K36" s="62">
        <f>J36*I36</f>
        <v>0</v>
      </c>
      <c r="L36" s="62">
        <f>H36*(1-Скидка_ROXELPRO_Ind)</f>
        <v>776.6</v>
      </c>
      <c r="M36" s="62">
        <f>I36*L36</f>
        <v>0</v>
      </c>
    </row>
    <row r="37" spans="1:13">
      <c r="A37" s="119"/>
      <c r="B37" s="199"/>
      <c r="C37" s="3"/>
      <c r="D37" s="3"/>
      <c r="E37" s="3"/>
      <c r="F37" s="3"/>
      <c r="G37" s="5"/>
      <c r="H37" s="5"/>
      <c r="I37" s="61"/>
      <c r="J37" s="62"/>
      <c r="K37" s="62"/>
      <c r="L37" s="62"/>
      <c r="M37" s="62"/>
    </row>
    <row r="38" spans="1:13">
      <c r="A38" s="119">
        <v>0</v>
      </c>
      <c r="B38" s="199"/>
      <c r="C38" s="3">
        <v>108249</v>
      </c>
      <c r="D38" s="3" t="s">
        <v>2782</v>
      </c>
      <c r="E38" s="3" t="s">
        <v>1906</v>
      </c>
      <c r="F38" s="3" t="s">
        <v>7</v>
      </c>
      <c r="G38" s="5">
        <v>1.1399999999999999</v>
      </c>
      <c r="H38" s="5">
        <f>ROUND(G38*Курс_EUR,2)</f>
        <v>125.4</v>
      </c>
      <c r="I38" s="61"/>
      <c r="J38" s="62">
        <f>G38*(1-Скидка_ROXELPRO_Ind)</f>
        <v>1.1399999999999999</v>
      </c>
      <c r="K38" s="62">
        <f>J38*I38</f>
        <v>0</v>
      </c>
      <c r="L38" s="62">
        <f>H38*(1-Скидка_ROXELPRO_Ind)</f>
        <v>125.4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108349</v>
      </c>
      <c r="D40" s="3" t="s">
        <v>2751</v>
      </c>
      <c r="E40" s="3" t="s">
        <v>1906</v>
      </c>
      <c r="F40" s="3" t="s">
        <v>7</v>
      </c>
      <c r="G40" s="5">
        <v>1.1399999999999999</v>
      </c>
      <c r="H40" s="5">
        <f>ROUND(G40*Курс_EUR,2)</f>
        <v>125.4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125.4</v>
      </c>
      <c r="M40" s="62">
        <f>I40*L40</f>
        <v>0</v>
      </c>
    </row>
    <row r="41" spans="1:13">
      <c r="A41" s="119">
        <v>0</v>
      </c>
      <c r="B41" s="199"/>
      <c r="C41" s="3">
        <v>108369</v>
      </c>
      <c r="D41" s="3" t="s">
        <v>2752</v>
      </c>
      <c r="E41" s="3" t="s">
        <v>1907</v>
      </c>
      <c r="F41" s="3" t="s">
        <v>7</v>
      </c>
      <c r="G41" s="5">
        <v>2.06</v>
      </c>
      <c r="H41" s="5">
        <f>ROUND(G41*Курс_EUR,2)</f>
        <v>226.6</v>
      </c>
      <c r="I41" s="61"/>
      <c r="J41" s="62">
        <f>G41*(1-Скидка_ROXELPRO_Ind)</f>
        <v>2.06</v>
      </c>
      <c r="K41" s="62">
        <f>J41*I41</f>
        <v>0</v>
      </c>
      <c r="L41" s="62">
        <f>H41*(1-Скидка_ROXELPRO_Ind)</f>
        <v>226.6</v>
      </c>
      <c r="M41" s="62">
        <f>I41*L41</f>
        <v>0</v>
      </c>
    </row>
    <row r="42" spans="1:13">
      <c r="A42" s="119">
        <v>0</v>
      </c>
      <c r="B42" s="199"/>
      <c r="C42" s="3">
        <v>108379</v>
      </c>
      <c r="D42" s="3" t="s">
        <v>2753</v>
      </c>
      <c r="E42" s="3" t="s">
        <v>1908</v>
      </c>
      <c r="F42" s="3" t="s">
        <v>7</v>
      </c>
      <c r="G42" s="5">
        <v>3.68</v>
      </c>
      <c r="H42" s="5">
        <f>ROUND(G42*Курс_EUR,2)</f>
        <v>404.8</v>
      </c>
      <c r="I42" s="61"/>
      <c r="J42" s="62">
        <f>G42*(1-Скидка_ROXELPRO_Ind)</f>
        <v>3.68</v>
      </c>
      <c r="K42" s="62">
        <f>J42*I42</f>
        <v>0</v>
      </c>
      <c r="L42" s="62">
        <f>H42*(1-Скидка_ROXELPRO_Ind)</f>
        <v>404.8</v>
      </c>
      <c r="M42" s="62">
        <f>I42*L42</f>
        <v>0</v>
      </c>
    </row>
    <row r="43" spans="1:13">
      <c r="A43" s="119"/>
      <c r="B43" s="199"/>
      <c r="C43" s="3"/>
      <c r="D43" s="3"/>
      <c r="E43" s="3"/>
      <c r="F43" s="3"/>
      <c r="G43" s="5"/>
      <c r="H43" s="5"/>
      <c r="I43" s="61"/>
      <c r="J43" s="62"/>
      <c r="K43" s="62"/>
      <c r="L43" s="62"/>
      <c r="M43" s="62"/>
    </row>
    <row r="44" spans="1:13">
      <c r="A44" s="119">
        <v>0</v>
      </c>
      <c r="B44" s="199"/>
      <c r="C44" s="3">
        <v>108549</v>
      </c>
      <c r="D44" s="3" t="s">
        <v>2890</v>
      </c>
      <c r="E44" s="3" t="s">
        <v>1906</v>
      </c>
      <c r="F44" s="3" t="s">
        <v>7</v>
      </c>
      <c r="G44" s="5">
        <v>1.1100000000000001</v>
      </c>
      <c r="H44" s="5">
        <f>ROUND(G44*Курс_EUR,2)</f>
        <v>122.1</v>
      </c>
      <c r="I44" s="61"/>
      <c r="J44" s="62">
        <f>G44*(1-Скидка_ROXELPRO_Ind)</f>
        <v>1.1100000000000001</v>
      </c>
      <c r="K44" s="62">
        <f>J44*I44</f>
        <v>0</v>
      </c>
      <c r="L44" s="62">
        <f>H44*(1-Скидка_ROXELPRO_Ind)</f>
        <v>122.1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108749</v>
      </c>
      <c r="D46" s="3" t="s">
        <v>4093</v>
      </c>
      <c r="E46" s="3" t="s">
        <v>1906</v>
      </c>
      <c r="F46" s="3" t="s">
        <v>7</v>
      </c>
      <c r="G46" s="5">
        <v>1.1100000000000001</v>
      </c>
      <c r="H46" s="5">
        <f>ROUND(G46*Курс_EUR,2)</f>
        <v>122.1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122.1</v>
      </c>
      <c r="M46" s="62">
        <f>I46*L46</f>
        <v>0</v>
      </c>
    </row>
    <row r="47" spans="1:13">
      <c r="A47" s="119">
        <v>0</v>
      </c>
      <c r="B47" s="199"/>
      <c r="C47" s="3">
        <v>108750</v>
      </c>
      <c r="D47" s="3" t="s">
        <v>4381</v>
      </c>
      <c r="E47" s="3" t="s">
        <v>1906</v>
      </c>
      <c r="F47" s="3" t="s">
        <v>7</v>
      </c>
      <c r="G47" s="5">
        <v>1.1100000000000001</v>
      </c>
      <c r="H47" s="5">
        <f>ROUND(G47*Курс_EUR,2)</f>
        <v>122.1</v>
      </c>
      <c r="I47" s="61"/>
      <c r="J47" s="62">
        <f>G47*(1-Скидка_ROXELPRO_Ind)</f>
        <v>1.1100000000000001</v>
      </c>
      <c r="K47" s="62">
        <f>J47*I47</f>
        <v>0</v>
      </c>
      <c r="L47" s="62">
        <f>H47*(1-Скидка_ROXELPRO_Ind)</f>
        <v>122.1</v>
      </c>
      <c r="M47" s="62">
        <f>I47*L47</f>
        <v>0</v>
      </c>
    </row>
    <row r="48" spans="1:13">
      <c r="A48" s="119">
        <v>0</v>
      </c>
      <c r="B48" s="199"/>
      <c r="C48" s="3">
        <v>108769</v>
      </c>
      <c r="D48" s="3" t="s">
        <v>4094</v>
      </c>
      <c r="E48" s="3" t="s">
        <v>1907</v>
      </c>
      <c r="F48" s="3" t="s">
        <v>7</v>
      </c>
      <c r="G48" s="5">
        <v>2.16</v>
      </c>
      <c r="H48" s="5">
        <f>ROUND(G48*Курс_EUR,2)</f>
        <v>237.6</v>
      </c>
      <c r="I48" s="61"/>
      <c r="J48" s="62">
        <f>G48*(1-Скидка_ROXELPRO_Ind)</f>
        <v>2.16</v>
      </c>
      <c r="K48" s="62">
        <f>J48*I48</f>
        <v>0</v>
      </c>
      <c r="L48" s="62">
        <f>H48*(1-Скидка_ROXELPRO_Ind)</f>
        <v>237.6</v>
      </c>
      <c r="M48" s="62">
        <f>I48*L48</f>
        <v>0</v>
      </c>
    </row>
    <row r="49" spans="1:13">
      <c r="A49" s="119">
        <v>0</v>
      </c>
      <c r="B49" s="320"/>
      <c r="C49" s="3">
        <v>108770</v>
      </c>
      <c r="D49" s="3" t="s">
        <v>4280</v>
      </c>
      <c r="E49" s="3" t="s">
        <v>1907</v>
      </c>
      <c r="F49" s="3" t="s">
        <v>7</v>
      </c>
      <c r="G49" s="5">
        <v>2.16</v>
      </c>
      <c r="H49" s="5">
        <f>ROUND(G49*Курс_EUR,2)</f>
        <v>237.6</v>
      </c>
      <c r="I49" s="61"/>
      <c r="J49" s="62">
        <f>G49*(1-Скидка_ROXELPRO_Ind)</f>
        <v>2.16</v>
      </c>
      <c r="K49" s="62">
        <f>J49*I49</f>
        <v>0</v>
      </c>
      <c r="L49" s="62">
        <f>H49*(1-Скидка_ROXELPRO_Ind)</f>
        <v>237.6</v>
      </c>
      <c r="M49" s="62">
        <f>I49*L49</f>
        <v>0</v>
      </c>
    </row>
    <row r="50" spans="1:13">
      <c r="A50" s="119">
        <v>0</v>
      </c>
      <c r="B50" s="199"/>
      <c r="C50" s="3">
        <v>108779</v>
      </c>
      <c r="D50" s="3" t="s">
        <v>4874</v>
      </c>
      <c r="E50" s="3" t="s">
        <v>1908</v>
      </c>
      <c r="F50" s="3" t="s">
        <v>7</v>
      </c>
      <c r="G50" s="5">
        <v>3.99</v>
      </c>
      <c r="H50" s="5">
        <f>ROUND(G50*Курс_EUR,2)</f>
        <v>438.9</v>
      </c>
      <c r="I50" s="61"/>
      <c r="J50" s="62">
        <f>G50*(1-Скидка_ROXELPRO_Ind)</f>
        <v>3.99</v>
      </c>
      <c r="K50" s="62">
        <f>J50*I50</f>
        <v>0</v>
      </c>
      <c r="L50" s="62">
        <f>H50*(1-Скидка_ROXELPRO_Ind)</f>
        <v>438.9</v>
      </c>
      <c r="M50" s="62">
        <f>I50*L50</f>
        <v>0</v>
      </c>
    </row>
    <row r="51" spans="1:13" ht="12.7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75" thickBot="1">
      <c r="A52" s="119"/>
      <c r="B52" s="337" t="s">
        <v>1909</v>
      </c>
      <c r="C52" s="338"/>
      <c r="D52" s="338"/>
      <c r="E52" s="338"/>
      <c r="F52" s="339"/>
      <c r="G52" s="296"/>
      <c r="H52" s="304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1867</v>
      </c>
      <c r="E53" s="3" t="s">
        <v>2058</v>
      </c>
      <c r="F53" s="3" t="s">
        <v>7</v>
      </c>
      <c r="G53" s="5">
        <v>2.38</v>
      </c>
      <c r="H53" s="5">
        <f t="shared" ref="H53:H61" si="5">ROUND(G53*Курс_EUR,2)</f>
        <v>261.8</v>
      </c>
      <c r="I53" s="61"/>
      <c r="J53" s="62">
        <f t="shared" ref="J53:J61" si="6">G53*(1-Скидка_ROXELPRO_Ind)</f>
        <v>2.38</v>
      </c>
      <c r="K53" s="62">
        <f t="shared" ref="K53:K61" si="7">J53*I53</f>
        <v>0</v>
      </c>
      <c r="L53" s="62">
        <f t="shared" ref="L53:L61" si="8">H53*(1-Скидка_ROXELPRO_Ind)</f>
        <v>261.8</v>
      </c>
      <c r="M53" s="62">
        <f t="shared" ref="M53:M61" si="9">I53*L53</f>
        <v>0</v>
      </c>
    </row>
    <row r="54" spans="1:13">
      <c r="A54" s="119">
        <v>0</v>
      </c>
      <c r="C54" s="3">
        <v>110342</v>
      </c>
      <c r="D54" s="3" t="s">
        <v>4148</v>
      </c>
      <c r="E54" s="3" t="s">
        <v>2058</v>
      </c>
      <c r="F54" s="3" t="s">
        <v>7</v>
      </c>
      <c r="G54" s="5">
        <v>2.23</v>
      </c>
      <c r="H54" s="5">
        <f t="shared" si="5"/>
        <v>245.3</v>
      </c>
      <c r="I54" s="61"/>
      <c r="J54" s="62">
        <f t="shared" si="6"/>
        <v>2.23</v>
      </c>
      <c r="K54" s="62">
        <f t="shared" si="7"/>
        <v>0</v>
      </c>
      <c r="L54" s="62">
        <f t="shared" si="8"/>
        <v>245.3</v>
      </c>
      <c r="M54" s="62">
        <f t="shared" si="9"/>
        <v>0</v>
      </c>
    </row>
    <row r="55" spans="1:13">
      <c r="A55" s="119">
        <v>0</v>
      </c>
      <c r="C55" s="3">
        <v>110343</v>
      </c>
      <c r="D55" s="3" t="s">
        <v>1868</v>
      </c>
      <c r="E55" s="3" t="s">
        <v>2058</v>
      </c>
      <c r="F55" s="3" t="s">
        <v>7</v>
      </c>
      <c r="G55" s="5">
        <v>1.84</v>
      </c>
      <c r="H55" s="5">
        <f t="shared" si="5"/>
        <v>202.4</v>
      </c>
      <c r="I55" s="61"/>
      <c r="J55" s="62">
        <f t="shared" si="6"/>
        <v>1.84</v>
      </c>
      <c r="K55" s="62">
        <f t="shared" si="7"/>
        <v>0</v>
      </c>
      <c r="L55" s="62">
        <f t="shared" si="8"/>
        <v>202.4</v>
      </c>
      <c r="M55" s="62">
        <f t="shared" si="9"/>
        <v>0</v>
      </c>
    </row>
    <row r="56" spans="1:13">
      <c r="A56" s="119">
        <v>0</v>
      </c>
      <c r="C56" s="3">
        <v>110345</v>
      </c>
      <c r="D56" s="3" t="s">
        <v>1869</v>
      </c>
      <c r="E56" s="3" t="s">
        <v>2058</v>
      </c>
      <c r="F56" s="3" t="s">
        <v>7</v>
      </c>
      <c r="G56" s="5">
        <v>1.45</v>
      </c>
      <c r="H56" s="5">
        <f t="shared" si="5"/>
        <v>159.5</v>
      </c>
      <c r="I56" s="61"/>
      <c r="J56" s="62">
        <f t="shared" si="6"/>
        <v>1.45</v>
      </c>
      <c r="K56" s="62">
        <f t="shared" si="7"/>
        <v>0</v>
      </c>
      <c r="L56" s="62">
        <f t="shared" si="8"/>
        <v>159.5</v>
      </c>
      <c r="M56" s="62">
        <f t="shared" si="9"/>
        <v>0</v>
      </c>
    </row>
    <row r="57" spans="1:13">
      <c r="A57" s="119">
        <v>0</v>
      </c>
      <c r="C57" s="3">
        <v>110346</v>
      </c>
      <c r="D57" s="3" t="s">
        <v>1879</v>
      </c>
      <c r="E57" s="3" t="s">
        <v>2058</v>
      </c>
      <c r="F57" s="3" t="s">
        <v>7</v>
      </c>
      <c r="G57" s="5">
        <v>1.36</v>
      </c>
      <c r="H57" s="5">
        <f t="shared" si="5"/>
        <v>149.6</v>
      </c>
      <c r="I57" s="61"/>
      <c r="J57" s="62">
        <f t="shared" si="6"/>
        <v>1.36</v>
      </c>
      <c r="K57" s="62">
        <f t="shared" si="7"/>
        <v>0</v>
      </c>
      <c r="L57" s="62">
        <f t="shared" si="8"/>
        <v>149.6</v>
      </c>
      <c r="M57" s="62">
        <f t="shared" si="9"/>
        <v>0</v>
      </c>
    </row>
    <row r="58" spans="1:13">
      <c r="A58" s="119">
        <v>0</v>
      </c>
      <c r="C58" s="3">
        <v>110347</v>
      </c>
      <c r="D58" s="3" t="s">
        <v>1880</v>
      </c>
      <c r="E58" s="3" t="s">
        <v>2058</v>
      </c>
      <c r="F58" s="3" t="s">
        <v>7</v>
      </c>
      <c r="G58" s="5">
        <v>1.26</v>
      </c>
      <c r="H58" s="5">
        <f t="shared" si="5"/>
        <v>138.6</v>
      </c>
      <c r="I58" s="61"/>
      <c r="J58" s="62">
        <f t="shared" si="6"/>
        <v>1.26</v>
      </c>
      <c r="K58" s="62">
        <f t="shared" si="7"/>
        <v>0</v>
      </c>
      <c r="L58" s="62">
        <f t="shared" si="8"/>
        <v>138.6</v>
      </c>
      <c r="M58" s="62">
        <f t="shared" si="9"/>
        <v>0</v>
      </c>
    </row>
    <row r="59" spans="1:13">
      <c r="A59" s="119">
        <v>0</v>
      </c>
      <c r="C59" s="3">
        <v>110361</v>
      </c>
      <c r="D59" s="3" t="s">
        <v>1910</v>
      </c>
      <c r="E59" s="3" t="s">
        <v>2058</v>
      </c>
      <c r="F59" s="3" t="s">
        <v>7</v>
      </c>
      <c r="G59" s="5">
        <v>4.83</v>
      </c>
      <c r="H59" s="5">
        <f t="shared" si="5"/>
        <v>531.29999999999995</v>
      </c>
      <c r="I59" s="61"/>
      <c r="J59" s="62">
        <f t="shared" si="6"/>
        <v>4.83</v>
      </c>
      <c r="K59" s="62">
        <f t="shared" si="7"/>
        <v>0</v>
      </c>
      <c r="L59" s="62">
        <f t="shared" si="8"/>
        <v>531.29999999999995</v>
      </c>
      <c r="M59" s="62">
        <f t="shared" si="9"/>
        <v>0</v>
      </c>
    </row>
    <row r="60" spans="1:13">
      <c r="A60" s="119">
        <v>0</v>
      </c>
      <c r="C60" s="3">
        <v>110363</v>
      </c>
      <c r="D60" s="3" t="s">
        <v>1911</v>
      </c>
      <c r="E60" s="3" t="s">
        <v>2058</v>
      </c>
      <c r="F60" s="3" t="s">
        <v>7</v>
      </c>
      <c r="G60" s="5">
        <v>3.72</v>
      </c>
      <c r="H60" s="5">
        <f t="shared" si="5"/>
        <v>409.2</v>
      </c>
      <c r="I60" s="61"/>
      <c r="J60" s="62">
        <f t="shared" si="6"/>
        <v>3.72</v>
      </c>
      <c r="K60" s="62">
        <f t="shared" si="7"/>
        <v>0</v>
      </c>
      <c r="L60" s="62">
        <f t="shared" si="8"/>
        <v>409.2</v>
      </c>
      <c r="M60" s="62">
        <f t="shared" si="9"/>
        <v>0</v>
      </c>
    </row>
    <row r="61" spans="1:13">
      <c r="A61" s="119">
        <v>0</v>
      </c>
      <c r="C61" s="3">
        <v>110365</v>
      </c>
      <c r="D61" s="3" t="s">
        <v>1912</v>
      </c>
      <c r="E61" s="3" t="s">
        <v>2058</v>
      </c>
      <c r="F61" s="3" t="s">
        <v>7</v>
      </c>
      <c r="G61" s="5">
        <v>2.94</v>
      </c>
      <c r="H61" s="5">
        <f t="shared" si="5"/>
        <v>323.39999999999998</v>
      </c>
      <c r="I61" s="61"/>
      <c r="J61" s="62">
        <f t="shared" si="6"/>
        <v>2.94</v>
      </c>
      <c r="K61" s="62">
        <f t="shared" si="7"/>
        <v>0</v>
      </c>
      <c r="L61" s="62">
        <f t="shared" si="8"/>
        <v>323.39999999999998</v>
      </c>
      <c r="M61" s="62">
        <f t="shared" si="9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110441</v>
      </c>
      <c r="D63" s="3" t="s">
        <v>4870</v>
      </c>
      <c r="E63" s="3" t="s">
        <v>2058</v>
      </c>
      <c r="F63" s="3" t="s">
        <v>7</v>
      </c>
      <c r="G63" s="5">
        <v>1.74</v>
      </c>
      <c r="H63" s="5">
        <f t="shared" ref="H63" si="10">ROUND(G63*Курс_EUR,2)</f>
        <v>191.4</v>
      </c>
      <c r="I63" s="61"/>
      <c r="J63" s="62">
        <f t="shared" ref="J63" si="11">G63*(1-Скидка_ROXELPRO_Ind)</f>
        <v>1.74</v>
      </c>
      <c r="K63" s="62">
        <f t="shared" ref="K63:K72" si="12">J63*I63</f>
        <v>0</v>
      </c>
      <c r="L63" s="62">
        <f t="shared" ref="L63" si="13">H63*(1-Скидка_ROXELPRO_Ind)</f>
        <v>191.4</v>
      </c>
      <c r="M63" s="62">
        <f t="shared" ref="M63:M72" si="14">I63*L63</f>
        <v>0</v>
      </c>
    </row>
    <row r="64" spans="1:13">
      <c r="A64" s="119">
        <v>0</v>
      </c>
      <c r="C64" s="3">
        <v>110442</v>
      </c>
      <c r="D64" s="3" t="s">
        <v>4391</v>
      </c>
      <c r="E64" s="3" t="s">
        <v>2058</v>
      </c>
      <c r="F64" s="3" t="s">
        <v>7</v>
      </c>
      <c r="G64" s="5">
        <v>1.62</v>
      </c>
      <c r="H64" s="5">
        <f t="shared" ref="H64:H72" si="15">ROUND(G64*Курс_EUR,2)</f>
        <v>178.2</v>
      </c>
      <c r="I64" s="61"/>
      <c r="J64" s="62">
        <f t="shared" ref="J64:J72" si="16">G64*(1-Скидка_ROXELPRO_Ind)</f>
        <v>1.62</v>
      </c>
      <c r="K64" s="62">
        <f t="shared" si="12"/>
        <v>0</v>
      </c>
      <c r="L64" s="62">
        <f t="shared" ref="L64:L72" si="17">H64*(1-Скидка_ROXELPRO_Ind)</f>
        <v>178.2</v>
      </c>
      <c r="M64" s="62">
        <f t="shared" si="14"/>
        <v>0</v>
      </c>
    </row>
    <row r="65" spans="1:13">
      <c r="A65" s="119">
        <v>0</v>
      </c>
      <c r="C65" s="3">
        <v>110443</v>
      </c>
      <c r="D65" s="3" t="s">
        <v>4370</v>
      </c>
      <c r="E65" s="3" t="s">
        <v>2058</v>
      </c>
      <c r="F65" s="3" t="s">
        <v>7</v>
      </c>
      <c r="G65" s="5">
        <v>1.62</v>
      </c>
      <c r="H65" s="5">
        <f t="shared" si="15"/>
        <v>178.2</v>
      </c>
      <c r="I65" s="61"/>
      <c r="J65" s="62">
        <f t="shared" si="16"/>
        <v>1.62</v>
      </c>
      <c r="K65" s="62">
        <f t="shared" si="12"/>
        <v>0</v>
      </c>
      <c r="L65" s="62">
        <f t="shared" si="17"/>
        <v>178.2</v>
      </c>
      <c r="M65" s="62">
        <f t="shared" si="14"/>
        <v>0</v>
      </c>
    </row>
    <row r="66" spans="1:13">
      <c r="A66" s="119">
        <v>0</v>
      </c>
      <c r="C66" s="3">
        <v>110445</v>
      </c>
      <c r="D66" s="3" t="s">
        <v>4392</v>
      </c>
      <c r="E66" s="3" t="s">
        <v>2058</v>
      </c>
      <c r="F66" s="3" t="s">
        <v>7</v>
      </c>
      <c r="G66" s="5">
        <v>1.48</v>
      </c>
      <c r="H66" s="5">
        <f t="shared" si="15"/>
        <v>162.80000000000001</v>
      </c>
      <c r="I66" s="61"/>
      <c r="J66" s="62">
        <f t="shared" si="16"/>
        <v>1.48</v>
      </c>
      <c r="K66" s="62">
        <f t="shared" si="12"/>
        <v>0</v>
      </c>
      <c r="L66" s="62">
        <f t="shared" si="17"/>
        <v>162.80000000000001</v>
      </c>
      <c r="M66" s="62">
        <f t="shared" si="14"/>
        <v>0</v>
      </c>
    </row>
    <row r="67" spans="1:13">
      <c r="A67" s="119">
        <v>0</v>
      </c>
      <c r="C67" s="3">
        <v>110446</v>
      </c>
      <c r="D67" s="3" t="s">
        <v>4371</v>
      </c>
      <c r="E67" s="3" t="s">
        <v>2058</v>
      </c>
      <c r="F67" s="3" t="s">
        <v>7</v>
      </c>
      <c r="G67" s="5">
        <v>1.42</v>
      </c>
      <c r="H67" s="5">
        <f t="shared" si="15"/>
        <v>156.19999999999999</v>
      </c>
      <c r="I67" s="61"/>
      <c r="J67" s="62">
        <f t="shared" si="16"/>
        <v>1.42</v>
      </c>
      <c r="K67" s="62">
        <f t="shared" si="12"/>
        <v>0</v>
      </c>
      <c r="L67" s="62">
        <f t="shared" si="17"/>
        <v>156.19999999999999</v>
      </c>
      <c r="M67" s="62">
        <f t="shared" si="14"/>
        <v>0</v>
      </c>
    </row>
    <row r="68" spans="1:13">
      <c r="A68" s="119">
        <v>0</v>
      </c>
      <c r="C68" s="3">
        <v>110448</v>
      </c>
      <c r="D68" s="3" t="s">
        <v>4372</v>
      </c>
      <c r="E68" s="3" t="s">
        <v>2058</v>
      </c>
      <c r="F68" s="3" t="s">
        <v>7</v>
      </c>
      <c r="G68" s="5">
        <v>1.42</v>
      </c>
      <c r="H68" s="5">
        <f t="shared" si="15"/>
        <v>156.19999999999999</v>
      </c>
      <c r="I68" s="61"/>
      <c r="J68" s="62">
        <f t="shared" si="16"/>
        <v>1.42</v>
      </c>
      <c r="K68" s="62">
        <f t="shared" si="12"/>
        <v>0</v>
      </c>
      <c r="L68" s="62">
        <f t="shared" si="17"/>
        <v>156.19999999999999</v>
      </c>
      <c r="M68" s="62">
        <f t="shared" si="14"/>
        <v>0</v>
      </c>
    </row>
    <row r="69" spans="1:13">
      <c r="A69" s="119">
        <v>0</v>
      </c>
      <c r="C69" s="3">
        <v>110461</v>
      </c>
      <c r="D69" s="3" t="s">
        <v>5247</v>
      </c>
      <c r="E69" s="3" t="s">
        <v>2058</v>
      </c>
      <c r="F69" s="3" t="s">
        <v>7</v>
      </c>
      <c r="G69" s="5">
        <v>2.66</v>
      </c>
      <c r="H69" s="5">
        <f t="shared" ref="H69" si="18">ROUND(G69*Курс_EUR,2)</f>
        <v>292.60000000000002</v>
      </c>
      <c r="I69" s="61"/>
      <c r="J69" s="62">
        <f t="shared" ref="J69" si="19">G69*(1-Скидка_ROXELPRO_Ind)</f>
        <v>2.66</v>
      </c>
      <c r="K69" s="62">
        <f t="shared" ref="K69" si="20">J69*I69</f>
        <v>0</v>
      </c>
      <c r="L69" s="62">
        <f t="shared" ref="L69" si="21">H69*(1-Скидка_ROXELPRO_Ind)</f>
        <v>292.60000000000002</v>
      </c>
      <c r="M69" s="62">
        <f t="shared" ref="M69" si="22">I69*L69</f>
        <v>0</v>
      </c>
    </row>
    <row r="70" spans="1:13">
      <c r="A70" s="119">
        <v>0</v>
      </c>
      <c r="C70" s="3">
        <v>110462</v>
      </c>
      <c r="D70" s="3" t="s">
        <v>4393</v>
      </c>
      <c r="E70" s="3" t="s">
        <v>2058</v>
      </c>
      <c r="F70" s="3" t="s">
        <v>7</v>
      </c>
      <c r="G70" s="5">
        <v>2.57</v>
      </c>
      <c r="H70" s="5">
        <f t="shared" si="15"/>
        <v>282.7</v>
      </c>
      <c r="I70" s="61"/>
      <c r="J70" s="62">
        <f t="shared" si="16"/>
        <v>2.57</v>
      </c>
      <c r="K70" s="62">
        <f t="shared" si="12"/>
        <v>0</v>
      </c>
      <c r="L70" s="62">
        <f t="shared" si="17"/>
        <v>282.7</v>
      </c>
      <c r="M70" s="62">
        <f t="shared" si="14"/>
        <v>0</v>
      </c>
    </row>
    <row r="71" spans="1:13">
      <c r="A71" s="119">
        <v>0</v>
      </c>
      <c r="C71" s="3">
        <v>110465</v>
      </c>
      <c r="D71" s="3" t="s">
        <v>4394</v>
      </c>
      <c r="E71" s="3" t="s">
        <v>2058</v>
      </c>
      <c r="F71" s="3" t="s">
        <v>7</v>
      </c>
      <c r="G71" s="5">
        <v>2.33</v>
      </c>
      <c r="H71" s="5">
        <f t="shared" si="15"/>
        <v>256.3</v>
      </c>
      <c r="I71" s="61"/>
      <c r="J71" s="62">
        <f t="shared" si="16"/>
        <v>2.33</v>
      </c>
      <c r="K71" s="62">
        <f t="shared" si="12"/>
        <v>0</v>
      </c>
      <c r="L71" s="62">
        <f t="shared" si="17"/>
        <v>256.3</v>
      </c>
      <c r="M71" s="62">
        <f t="shared" si="14"/>
        <v>0</v>
      </c>
    </row>
    <row r="72" spans="1:13">
      <c r="A72" s="119">
        <v>0</v>
      </c>
      <c r="C72" s="3">
        <v>110466</v>
      </c>
      <c r="D72" s="3" t="s">
        <v>4508</v>
      </c>
      <c r="E72" s="3" t="s">
        <v>2058</v>
      </c>
      <c r="F72" s="3" t="s">
        <v>7</v>
      </c>
      <c r="G72" s="5">
        <v>2.33</v>
      </c>
      <c r="H72" s="5">
        <f t="shared" si="15"/>
        <v>256.3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256.3</v>
      </c>
      <c r="M72" s="62">
        <f t="shared" si="14"/>
        <v>0</v>
      </c>
    </row>
    <row r="73" spans="1:13">
      <c r="A73" s="119"/>
      <c r="C73" s="3"/>
      <c r="D73" s="3"/>
      <c r="E73" s="3"/>
      <c r="F73" s="3"/>
      <c r="G73" s="5"/>
      <c r="H73" s="5"/>
      <c r="I73" s="61"/>
      <c r="J73" s="62"/>
      <c r="K73" s="62"/>
      <c r="L73" s="62"/>
      <c r="M73" s="62"/>
    </row>
    <row r="74" spans="1:13">
      <c r="A74" s="119">
        <v>0</v>
      </c>
      <c r="C74" s="170">
        <v>110742</v>
      </c>
      <c r="D74" s="3" t="s">
        <v>4529</v>
      </c>
      <c r="E74" s="3" t="s">
        <v>2058</v>
      </c>
      <c r="F74" s="3" t="s">
        <v>7</v>
      </c>
      <c r="G74" s="5">
        <v>0.93</v>
      </c>
      <c r="H74" s="5">
        <f>ROUND(G74*Курс_EUR,2)</f>
        <v>102.3</v>
      </c>
      <c r="I74" s="61"/>
      <c r="J74" s="62">
        <f>G74*(1-Скидка_ROXELPRO_Ind)</f>
        <v>0.93</v>
      </c>
      <c r="K74" s="62">
        <f>J74*I74</f>
        <v>0</v>
      </c>
      <c r="L74" s="62">
        <f>H74*(1-Скидка_ROXELPRO_Ind)</f>
        <v>102.3</v>
      </c>
      <c r="M74" s="62">
        <f>I74*L74</f>
        <v>0</v>
      </c>
    </row>
    <row r="75" spans="1:13">
      <c r="A75" s="119">
        <v>0</v>
      </c>
      <c r="C75" s="170">
        <v>110745</v>
      </c>
      <c r="D75" s="3" t="s">
        <v>4530</v>
      </c>
      <c r="E75" s="3" t="s">
        <v>2058</v>
      </c>
      <c r="F75" s="3" t="s">
        <v>7</v>
      </c>
      <c r="G75" s="5">
        <v>0.73</v>
      </c>
      <c r="H75" s="5">
        <f>ROUND(G75*Курс_EUR,2)</f>
        <v>80.3</v>
      </c>
      <c r="I75" s="61"/>
      <c r="J75" s="62">
        <f>G75*(1-Скидка_ROXELPRO_Ind)</f>
        <v>0.73</v>
      </c>
      <c r="K75" s="62">
        <f>J75*I75</f>
        <v>0</v>
      </c>
      <c r="L75" s="62">
        <f>H75*(1-Скидка_ROXELPRO_Ind)</f>
        <v>80.3</v>
      </c>
      <c r="M75" s="62">
        <f>I75*L75</f>
        <v>0</v>
      </c>
    </row>
    <row r="76" spans="1:13">
      <c r="A76" s="119">
        <v>0</v>
      </c>
      <c r="C76" s="170">
        <v>110762</v>
      </c>
      <c r="D76" s="3" t="s">
        <v>4531</v>
      </c>
      <c r="E76" s="3" t="s">
        <v>2058</v>
      </c>
      <c r="F76" s="3" t="s">
        <v>7</v>
      </c>
      <c r="G76" s="5">
        <v>1.8</v>
      </c>
      <c r="H76" s="5">
        <f>ROUND(G76*Курс_EUR,2)</f>
        <v>198</v>
      </c>
      <c r="I76" s="61"/>
      <c r="J76" s="62">
        <f>G76*(1-Скидка_ROXELPRO_Ind)</f>
        <v>1.8</v>
      </c>
      <c r="K76" s="62">
        <f>J76*I76</f>
        <v>0</v>
      </c>
      <c r="L76" s="62">
        <f>H76*(1-Скидка_ROXELPRO_Ind)</f>
        <v>198</v>
      </c>
      <c r="M76" s="62">
        <f>I76*L76</f>
        <v>0</v>
      </c>
    </row>
    <row r="77" spans="1:13" ht="12.75" thickBot="1">
      <c r="A77" s="119"/>
      <c r="C77" s="3"/>
      <c r="D77" s="3"/>
      <c r="E77" s="3"/>
      <c r="F77" s="3"/>
      <c r="G77" s="5"/>
      <c r="H77" s="5"/>
      <c r="I77" s="61"/>
      <c r="J77" s="62"/>
      <c r="K77" s="62"/>
      <c r="L77" s="62"/>
      <c r="M77" s="62"/>
    </row>
    <row r="78" spans="1:13" ht="12.75" thickBot="1">
      <c r="A78" s="119"/>
      <c r="B78" s="337" t="s">
        <v>4676</v>
      </c>
      <c r="C78" s="338"/>
      <c r="D78" s="338"/>
      <c r="E78" s="338"/>
      <c r="F78" s="339"/>
      <c r="G78" s="296"/>
      <c r="H78" s="304"/>
      <c r="I78" s="61"/>
      <c r="J78" s="62"/>
      <c r="K78" s="62"/>
      <c r="L78" s="62"/>
      <c r="M78" s="62"/>
    </row>
    <row r="79" spans="1:13">
      <c r="A79" s="119">
        <v>0</v>
      </c>
      <c r="C79" s="3">
        <v>110934</v>
      </c>
      <c r="D79" s="3" t="s">
        <v>3044</v>
      </c>
      <c r="E79" s="3" t="s">
        <v>7</v>
      </c>
      <c r="F79" s="3" t="s">
        <v>7</v>
      </c>
      <c r="G79" s="5">
        <v>20.22</v>
      </c>
      <c r="H79" s="5">
        <f t="shared" ref="H79:H84" si="23">ROUND(G79*Курс_EUR,2)</f>
        <v>2224.1999999999998</v>
      </c>
      <c r="I79" s="61"/>
      <c r="J79" s="62">
        <f t="shared" ref="J79:J84" si="24">G79*(1-Скидка_ROXELPRO_Ind)</f>
        <v>20.22</v>
      </c>
      <c r="K79" s="62">
        <f t="shared" ref="K79:K84" si="25">J79*I79</f>
        <v>0</v>
      </c>
      <c r="L79" s="62">
        <f t="shared" ref="L79:L84" si="26">H79*(1-Скидка_ROXELPRO_Ind)</f>
        <v>2224.1999999999998</v>
      </c>
      <c r="M79" s="62">
        <f t="shared" ref="M79:M84" si="27">I79*L79</f>
        <v>0</v>
      </c>
    </row>
    <row r="80" spans="1:13">
      <c r="A80" s="119">
        <v>0</v>
      </c>
      <c r="C80" s="3">
        <v>110936</v>
      </c>
      <c r="D80" s="3" t="s">
        <v>3050</v>
      </c>
      <c r="E80" s="3" t="s">
        <v>7</v>
      </c>
      <c r="F80" s="3" t="s">
        <v>7</v>
      </c>
      <c r="G80" s="5">
        <v>31.36</v>
      </c>
      <c r="H80" s="5">
        <f t="shared" si="23"/>
        <v>3449.6</v>
      </c>
      <c r="I80" s="61"/>
      <c r="J80" s="62">
        <f t="shared" si="24"/>
        <v>31.36</v>
      </c>
      <c r="K80" s="62">
        <f t="shared" si="25"/>
        <v>0</v>
      </c>
      <c r="L80" s="62">
        <f t="shared" si="26"/>
        <v>3449.6</v>
      </c>
      <c r="M80" s="62">
        <f t="shared" si="27"/>
        <v>0</v>
      </c>
    </row>
    <row r="81" spans="1:14">
      <c r="A81" s="119">
        <v>0</v>
      </c>
      <c r="C81" s="3">
        <v>110944</v>
      </c>
      <c r="D81" s="3" t="s">
        <v>3045</v>
      </c>
      <c r="E81" s="3" t="s">
        <v>7</v>
      </c>
      <c r="F81" s="3" t="s">
        <v>7</v>
      </c>
      <c r="G81" s="5">
        <v>16.47</v>
      </c>
      <c r="H81" s="5">
        <f t="shared" si="23"/>
        <v>1811.7</v>
      </c>
      <c r="I81" s="61"/>
      <c r="J81" s="62">
        <f t="shared" si="24"/>
        <v>16.47</v>
      </c>
      <c r="K81" s="62">
        <f t="shared" si="25"/>
        <v>0</v>
      </c>
      <c r="L81" s="62">
        <f t="shared" si="26"/>
        <v>1811.7</v>
      </c>
      <c r="M81" s="62">
        <f t="shared" si="27"/>
        <v>0</v>
      </c>
    </row>
    <row r="82" spans="1:14">
      <c r="A82" s="119">
        <v>0</v>
      </c>
      <c r="C82" s="3">
        <v>110954</v>
      </c>
      <c r="D82" s="3" t="s">
        <v>3046</v>
      </c>
      <c r="E82" s="3" t="s">
        <v>7</v>
      </c>
      <c r="F82" s="3" t="s">
        <v>7</v>
      </c>
      <c r="G82" s="5">
        <v>13.09</v>
      </c>
      <c r="H82" s="5">
        <f t="shared" si="23"/>
        <v>1439.9</v>
      </c>
      <c r="I82" s="61"/>
      <c r="J82" s="62">
        <f t="shared" si="24"/>
        <v>13.09</v>
      </c>
      <c r="K82" s="62">
        <f t="shared" si="25"/>
        <v>0</v>
      </c>
      <c r="L82" s="62">
        <f t="shared" si="26"/>
        <v>1439.9</v>
      </c>
      <c r="M82" s="62">
        <f t="shared" si="27"/>
        <v>0</v>
      </c>
    </row>
    <row r="83" spans="1:14">
      <c r="A83" s="119">
        <v>0</v>
      </c>
      <c r="C83" s="3">
        <v>110956</v>
      </c>
      <c r="D83" s="3" t="s">
        <v>3051</v>
      </c>
      <c r="E83" s="3" t="s">
        <v>7</v>
      </c>
      <c r="F83" s="3" t="s">
        <v>7</v>
      </c>
      <c r="G83" s="5">
        <v>20.9</v>
      </c>
      <c r="H83" s="5">
        <f t="shared" si="23"/>
        <v>2299</v>
      </c>
      <c r="I83" s="61"/>
      <c r="J83" s="62">
        <f t="shared" si="24"/>
        <v>20.9</v>
      </c>
      <c r="K83" s="62">
        <f t="shared" si="25"/>
        <v>0</v>
      </c>
      <c r="L83" s="62">
        <f t="shared" si="26"/>
        <v>2299</v>
      </c>
      <c r="M83" s="62">
        <f t="shared" si="27"/>
        <v>0</v>
      </c>
    </row>
    <row r="84" spans="1:14">
      <c r="A84" s="119">
        <v>0</v>
      </c>
      <c r="C84" s="3">
        <v>110964</v>
      </c>
      <c r="D84" s="3" t="s">
        <v>3047</v>
      </c>
      <c r="E84" s="3" t="s">
        <v>7</v>
      </c>
      <c r="F84" s="3" t="s">
        <v>7</v>
      </c>
      <c r="G84" s="5">
        <v>11.69</v>
      </c>
      <c r="H84" s="5">
        <f t="shared" si="23"/>
        <v>1285.9000000000001</v>
      </c>
      <c r="I84" s="61"/>
      <c r="J84" s="62">
        <f t="shared" si="24"/>
        <v>11.69</v>
      </c>
      <c r="K84" s="62">
        <f t="shared" si="25"/>
        <v>0</v>
      </c>
      <c r="L84" s="62">
        <f t="shared" si="26"/>
        <v>1285.9000000000001</v>
      </c>
      <c r="M84" s="62">
        <f t="shared" si="27"/>
        <v>0</v>
      </c>
    </row>
    <row r="85" spans="1:14" ht="12.75" thickBot="1">
      <c r="A85" s="119"/>
      <c r="C85" s="3"/>
      <c r="D85" s="3"/>
      <c r="E85" s="3"/>
      <c r="F85" s="3"/>
      <c r="G85" s="5"/>
      <c r="H85" s="5"/>
      <c r="I85" s="61"/>
      <c r="J85" s="62"/>
      <c r="K85" s="62"/>
      <c r="L85" s="62"/>
      <c r="M85" s="62"/>
    </row>
    <row r="86" spans="1:14" ht="12.75" thickBot="1">
      <c r="A86" s="119"/>
      <c r="B86" s="337" t="s">
        <v>1913</v>
      </c>
      <c r="C86" s="338"/>
      <c r="D86" s="338"/>
      <c r="E86" s="338"/>
      <c r="F86" s="339"/>
      <c r="G86" s="296"/>
      <c r="H86" s="304"/>
      <c r="I86" s="61"/>
      <c r="J86" s="62"/>
      <c r="K86" s="62"/>
      <c r="L86" s="62"/>
      <c r="M86" s="62"/>
    </row>
    <row r="87" spans="1:14">
      <c r="A87" s="119">
        <v>0</v>
      </c>
      <c r="C87" s="3">
        <v>111313</v>
      </c>
      <c r="D87" s="3" t="s">
        <v>4376</v>
      </c>
      <c r="E87" s="3" t="s">
        <v>1915</v>
      </c>
      <c r="F87" s="3" t="s">
        <v>7</v>
      </c>
      <c r="G87" s="5">
        <v>3.58</v>
      </c>
      <c r="H87" s="5">
        <f>ROUND(G87*Курс_EUR,2)</f>
        <v>393.8</v>
      </c>
      <c r="I87" s="61"/>
      <c r="J87" s="62">
        <f>G87*(1-Скидка_ROXELPRO_Ind)</f>
        <v>3.58</v>
      </c>
      <c r="K87" s="62">
        <f>J87*I87</f>
        <v>0</v>
      </c>
      <c r="L87" s="62">
        <f>H87*(1-Скидка_ROXELPRO_Ind)</f>
        <v>393.8</v>
      </c>
      <c r="M87" s="62">
        <f>I87*L87</f>
        <v>0</v>
      </c>
    </row>
    <row r="88" spans="1:14">
      <c r="A88" s="119">
        <v>0</v>
      </c>
      <c r="C88" s="3">
        <v>111315</v>
      </c>
      <c r="D88" s="3" t="s">
        <v>4373</v>
      </c>
      <c r="E88" s="3" t="s">
        <v>1915</v>
      </c>
      <c r="F88" s="3" t="s">
        <v>7</v>
      </c>
      <c r="G88" s="5">
        <v>3.58</v>
      </c>
      <c r="H88" s="5">
        <f>ROUND(G88*Курс_EUR,2)</f>
        <v>393.8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393.8</v>
      </c>
      <c r="M88" s="62">
        <f>I88*L88</f>
        <v>0</v>
      </c>
    </row>
    <row r="89" spans="1:14">
      <c r="A89" s="119">
        <v>0</v>
      </c>
      <c r="C89" s="3">
        <v>111316</v>
      </c>
      <c r="D89" s="3" t="s">
        <v>4374</v>
      </c>
      <c r="E89" s="3" t="s">
        <v>1915</v>
      </c>
      <c r="F89" s="3" t="s">
        <v>7</v>
      </c>
      <c r="G89" s="5">
        <v>3.58</v>
      </c>
      <c r="H89" s="5">
        <f>ROUND(G89*Курс_EUR,2)</f>
        <v>393.8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393.8</v>
      </c>
      <c r="M89" s="62">
        <f>I89*L89</f>
        <v>0</v>
      </c>
    </row>
    <row r="90" spans="1:14">
      <c r="A90" s="119">
        <v>0</v>
      </c>
      <c r="C90" s="3">
        <v>111318</v>
      </c>
      <c r="D90" s="3" t="s">
        <v>4375</v>
      </c>
      <c r="E90" s="3" t="s">
        <v>1915</v>
      </c>
      <c r="F90" s="3" t="s">
        <v>7</v>
      </c>
      <c r="G90" s="5">
        <v>3.58</v>
      </c>
      <c r="H90" s="5">
        <f>ROUND(G90*Курс_EUR,2)</f>
        <v>393.8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393.8</v>
      </c>
      <c r="M90" s="62">
        <f>I90*L90</f>
        <v>0</v>
      </c>
    </row>
    <row r="91" spans="1:14">
      <c r="A91" s="119"/>
      <c r="C91" s="3"/>
      <c r="D91" s="3"/>
      <c r="E91" s="3"/>
      <c r="F91" s="3"/>
      <c r="G91" s="5"/>
      <c r="H91" s="5"/>
      <c r="I91" s="61"/>
      <c r="J91" s="62"/>
      <c r="K91" s="62"/>
      <c r="L91" s="62"/>
      <c r="M91" s="62"/>
    </row>
    <row r="92" spans="1:14">
      <c r="A92" s="119">
        <v>0</v>
      </c>
      <c r="C92" s="3">
        <v>111333</v>
      </c>
      <c r="D92" s="3" t="s">
        <v>1914</v>
      </c>
      <c r="E92" s="3" t="s">
        <v>1915</v>
      </c>
      <c r="F92" s="3" t="s">
        <v>7</v>
      </c>
      <c r="G92" s="5">
        <v>3.16</v>
      </c>
      <c r="H92" s="5">
        <f>ROUND(G92*Курс_EUR,2)</f>
        <v>347.6</v>
      </c>
      <c r="I92" s="61"/>
      <c r="J92" s="62">
        <f>G92*(1-Скидка_ROXELPRO_Ind)</f>
        <v>3.16</v>
      </c>
      <c r="K92" s="62">
        <f>J92*I92</f>
        <v>0</v>
      </c>
      <c r="L92" s="62">
        <f>H92*(1-Скидка_ROXELPRO_Ind)</f>
        <v>347.6</v>
      </c>
      <c r="M92" s="62">
        <f>I92*L92</f>
        <v>0</v>
      </c>
      <c r="N92" s="83"/>
    </row>
    <row r="93" spans="1:14">
      <c r="A93" s="119">
        <v>0</v>
      </c>
      <c r="C93" s="3">
        <v>111335</v>
      </c>
      <c r="D93" s="3" t="s">
        <v>1916</v>
      </c>
      <c r="E93" s="3" t="s">
        <v>1915</v>
      </c>
      <c r="F93" s="3" t="s">
        <v>7</v>
      </c>
      <c r="G93" s="5">
        <v>2.88</v>
      </c>
      <c r="H93" s="5">
        <f>ROUND(G93*Курс_EUR,2)</f>
        <v>316.8</v>
      </c>
      <c r="I93" s="61"/>
      <c r="J93" s="62">
        <f>G93*(1-Скидка_ROXELPRO_Ind)</f>
        <v>2.88</v>
      </c>
      <c r="K93" s="62">
        <f>J93*I93</f>
        <v>0</v>
      </c>
      <c r="L93" s="62">
        <f>H93*(1-Скидка_ROXELPRO_Ind)</f>
        <v>316.8</v>
      </c>
      <c r="M93" s="62">
        <f>I93*L93</f>
        <v>0</v>
      </c>
      <c r="N93" s="83"/>
    </row>
    <row r="94" spans="1:14">
      <c r="A94" s="119">
        <v>0</v>
      </c>
      <c r="C94" s="3">
        <v>111336</v>
      </c>
      <c r="D94" s="3" t="s">
        <v>1917</v>
      </c>
      <c r="E94" s="3" t="s">
        <v>1915</v>
      </c>
      <c r="F94" s="3" t="s">
        <v>7</v>
      </c>
      <c r="G94" s="5">
        <v>2.77</v>
      </c>
      <c r="H94" s="5">
        <f>ROUND(G94*Курс_EUR,2)</f>
        <v>304.7</v>
      </c>
      <c r="I94" s="61"/>
      <c r="J94" s="62">
        <f>G94*(1-Скидка_ROXELPRO_Ind)</f>
        <v>2.77</v>
      </c>
      <c r="K94" s="62">
        <f>J94*I94</f>
        <v>0</v>
      </c>
      <c r="L94" s="62">
        <f>H94*(1-Скидка_ROXELPRO_Ind)</f>
        <v>304.7</v>
      </c>
      <c r="M94" s="62">
        <f>I94*L94</f>
        <v>0</v>
      </c>
      <c r="N94" s="83"/>
    </row>
    <row r="95" spans="1:14">
      <c r="A95" s="119"/>
      <c r="C95" s="3"/>
      <c r="D95" s="3"/>
      <c r="E95" s="3"/>
      <c r="F95" s="3"/>
      <c r="G95" s="5"/>
      <c r="H95" s="5"/>
      <c r="I95" s="61"/>
      <c r="J95" s="62"/>
      <c r="K95" s="62"/>
      <c r="L95" s="62"/>
      <c r="M95" s="62"/>
      <c r="N95" s="83"/>
    </row>
    <row r="96" spans="1:14">
      <c r="A96" s="119">
        <v>0</v>
      </c>
      <c r="C96" s="3">
        <v>111343</v>
      </c>
      <c r="D96" s="3" t="s">
        <v>4206</v>
      </c>
      <c r="E96" s="3" t="s">
        <v>1915</v>
      </c>
      <c r="F96" s="3" t="s">
        <v>7</v>
      </c>
      <c r="G96" s="5">
        <v>3.83</v>
      </c>
      <c r="H96" s="5">
        <f>ROUND(G96*Курс_EUR,2)</f>
        <v>421.3</v>
      </c>
      <c r="I96" s="61"/>
      <c r="J96" s="62">
        <f>G96*(1-Скидка_ROXELPRO_Ind)</f>
        <v>3.83</v>
      </c>
      <c r="K96" s="62">
        <f>J96*I96</f>
        <v>0</v>
      </c>
      <c r="L96" s="62">
        <f>H96*(1-Скидка_ROXELPRO_Ind)</f>
        <v>421.3</v>
      </c>
      <c r="M96" s="62">
        <f>I96*L96</f>
        <v>0</v>
      </c>
      <c r="N96" s="83"/>
    </row>
    <row r="97" spans="1:14">
      <c r="A97" s="119">
        <v>0</v>
      </c>
      <c r="C97" s="3">
        <v>111345</v>
      </c>
      <c r="D97" s="3" t="s">
        <v>4207</v>
      </c>
      <c r="E97" s="3" t="s">
        <v>1915</v>
      </c>
      <c r="F97" s="3" t="s">
        <v>7</v>
      </c>
      <c r="G97" s="5">
        <v>3.48</v>
      </c>
      <c r="H97" s="5">
        <f>ROUND(G97*Курс_EUR,2)</f>
        <v>382.8</v>
      </c>
      <c r="I97" s="61"/>
      <c r="J97" s="62">
        <f>G97*(1-Скидка_ROXELPRO_Ind)</f>
        <v>3.48</v>
      </c>
      <c r="K97" s="62">
        <f>J97*I97</f>
        <v>0</v>
      </c>
      <c r="L97" s="62">
        <f>H97*(1-Скидка_ROXELPRO_Ind)</f>
        <v>382.8</v>
      </c>
      <c r="M97" s="62">
        <f>I97*L97</f>
        <v>0</v>
      </c>
      <c r="N97" s="83"/>
    </row>
    <row r="98" spans="1:14">
      <c r="A98" s="119">
        <v>0</v>
      </c>
      <c r="C98" s="3">
        <v>111346</v>
      </c>
      <c r="D98" s="3" t="s">
        <v>4208</v>
      </c>
      <c r="E98" s="3" t="s">
        <v>1915</v>
      </c>
      <c r="F98" s="3" t="s">
        <v>7</v>
      </c>
      <c r="G98" s="5">
        <v>3.35</v>
      </c>
      <c r="H98" s="5">
        <f>ROUND(G98*Курс_EUR,2)</f>
        <v>368.5</v>
      </c>
      <c r="I98" s="61"/>
      <c r="J98" s="62">
        <f>G98*(1-Скидка_ROXELPRO_Ind)</f>
        <v>3.35</v>
      </c>
      <c r="K98" s="62">
        <f>J98*I98</f>
        <v>0</v>
      </c>
      <c r="L98" s="62">
        <f>H98*(1-Скидка_ROXELPRO_Ind)</f>
        <v>368.5</v>
      </c>
      <c r="M98" s="62">
        <f>I98*L98</f>
        <v>0</v>
      </c>
      <c r="N98" s="83"/>
    </row>
    <row r="99" spans="1:14">
      <c r="A99" s="119"/>
      <c r="C99" s="3"/>
      <c r="D99" s="3"/>
      <c r="E99" s="3"/>
      <c r="F99" s="3"/>
      <c r="G99" s="5"/>
      <c r="H99" s="5"/>
      <c r="I99" s="61"/>
      <c r="J99" s="62"/>
      <c r="K99" s="62"/>
      <c r="L99" s="62"/>
      <c r="M99" s="62"/>
      <c r="N99" s="83"/>
    </row>
    <row r="100" spans="1:14">
      <c r="A100" s="119">
        <v>0</v>
      </c>
      <c r="C100" s="3">
        <v>111453</v>
      </c>
      <c r="D100" s="3" t="s">
        <v>3082</v>
      </c>
      <c r="E100" s="3" t="s">
        <v>1915</v>
      </c>
      <c r="F100" s="3" t="s">
        <v>7</v>
      </c>
      <c r="G100" s="5">
        <v>3.09</v>
      </c>
      <c r="H100" s="5">
        <f>ROUND(G100*Курс_EUR,2)</f>
        <v>339.9</v>
      </c>
      <c r="I100" s="61"/>
      <c r="J100" s="62">
        <f>G100*(1-Скидка_ROXELPRO_Ind)</f>
        <v>3.09</v>
      </c>
      <c r="K100" s="62">
        <f>J100*I100</f>
        <v>0</v>
      </c>
      <c r="L100" s="62">
        <f>H100*(1-Скидка_ROXELPRO_Ind)</f>
        <v>339.9</v>
      </c>
      <c r="M100" s="62">
        <f>I100*L100</f>
        <v>0</v>
      </c>
      <c r="N100" s="83"/>
    </row>
    <row r="101" spans="1:14">
      <c r="A101" s="119">
        <v>0</v>
      </c>
      <c r="C101" s="3">
        <v>111455</v>
      </c>
      <c r="D101" s="3" t="s">
        <v>3083</v>
      </c>
      <c r="E101" s="3" t="s">
        <v>1915</v>
      </c>
      <c r="F101" s="3" t="s">
        <v>7</v>
      </c>
      <c r="G101" s="5">
        <v>2.86</v>
      </c>
      <c r="H101" s="5">
        <f>ROUND(G101*Курс_EUR,2)</f>
        <v>314.60000000000002</v>
      </c>
      <c r="I101" s="61"/>
      <c r="J101" s="62">
        <f>G101*(1-Скидка_ROXELPRO_Ind)</f>
        <v>2.86</v>
      </c>
      <c r="K101" s="62">
        <f>J101*I101</f>
        <v>0</v>
      </c>
      <c r="L101" s="62">
        <f>H101*(1-Скидка_ROXELPRO_Ind)</f>
        <v>314.60000000000002</v>
      </c>
      <c r="M101" s="62">
        <f>I101*L101</f>
        <v>0</v>
      </c>
      <c r="N101" s="83"/>
    </row>
    <row r="102" spans="1:14">
      <c r="A102" s="119">
        <v>0</v>
      </c>
      <c r="C102" s="3">
        <v>111456</v>
      </c>
      <c r="D102" s="3" t="s">
        <v>3084</v>
      </c>
      <c r="E102" s="3" t="s">
        <v>1915</v>
      </c>
      <c r="F102" s="3" t="s">
        <v>7</v>
      </c>
      <c r="G102" s="5">
        <v>2.86</v>
      </c>
      <c r="H102" s="5">
        <f>ROUND(G102*Курс_EUR,2)</f>
        <v>314.60000000000002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314.60000000000002</v>
      </c>
      <c r="M102" s="62">
        <f>I102*L102</f>
        <v>0</v>
      </c>
      <c r="N102" s="83"/>
    </row>
    <row r="103" spans="1:14">
      <c r="A103" s="119">
        <v>0</v>
      </c>
      <c r="C103" s="3">
        <v>111463</v>
      </c>
      <c r="D103" s="3" t="s">
        <v>3200</v>
      </c>
      <c r="E103" s="3" t="s">
        <v>3201</v>
      </c>
      <c r="F103" s="3" t="s">
        <v>7</v>
      </c>
      <c r="G103" s="5">
        <v>5.92</v>
      </c>
      <c r="H103" s="5">
        <f>ROUND(G103*Курс_EUR,2)</f>
        <v>651.20000000000005</v>
      </c>
      <c r="I103" s="61"/>
      <c r="J103" s="62">
        <f>G103*(1-Скидка_ROXELPRO_Ind)</f>
        <v>5.92</v>
      </c>
      <c r="K103" s="62">
        <f>J103*I103</f>
        <v>0</v>
      </c>
      <c r="L103" s="62">
        <f>H103*(1-Скидка_ROXELPRO_Ind)</f>
        <v>651.20000000000005</v>
      </c>
      <c r="M103" s="62">
        <f>I103*L103</f>
        <v>0</v>
      </c>
      <c r="N103" s="83"/>
    </row>
    <row r="104" spans="1:14">
      <c r="A104" s="119"/>
      <c r="C104" s="3"/>
      <c r="D104" s="3"/>
      <c r="E104" s="3"/>
      <c r="F104" s="3"/>
      <c r="G104" s="5"/>
      <c r="H104" s="5"/>
      <c r="I104" s="61"/>
      <c r="J104" s="62"/>
      <c r="K104" s="62"/>
      <c r="L104" s="62"/>
      <c r="M104" s="62"/>
      <c r="N104" s="83"/>
    </row>
    <row r="105" spans="1:14">
      <c r="A105" s="119">
        <v>0</v>
      </c>
      <c r="C105" s="3">
        <v>111513</v>
      </c>
      <c r="D105" s="3" t="s">
        <v>1884</v>
      </c>
      <c r="E105" s="3" t="s">
        <v>3276</v>
      </c>
      <c r="F105" s="3" t="s">
        <v>7</v>
      </c>
      <c r="G105" s="5">
        <v>3.27</v>
      </c>
      <c r="H105" s="5">
        <f t="shared" ref="H105:H110" si="28">ROUND(G105*Курс_EUR,2)</f>
        <v>359.7</v>
      </c>
      <c r="I105" s="61"/>
      <c r="J105" s="62">
        <f t="shared" ref="J105:J110" si="29">G105*(1-Скидка_ROXELPRO_Ind)</f>
        <v>3.27</v>
      </c>
      <c r="K105" s="62">
        <f t="shared" ref="K105:K110" si="30">J105*I105</f>
        <v>0</v>
      </c>
      <c r="L105" s="62">
        <f t="shared" ref="L105:L110" si="31">H105*(1-Скидка_ROXELPRO_Ind)</f>
        <v>359.7</v>
      </c>
      <c r="M105" s="62">
        <f t="shared" ref="M105:M110" si="32">I105*L105</f>
        <v>0</v>
      </c>
    </row>
    <row r="106" spans="1:14">
      <c r="A106" s="119">
        <v>0</v>
      </c>
      <c r="C106" s="3">
        <v>111515</v>
      </c>
      <c r="D106" s="3" t="s">
        <v>1885</v>
      </c>
      <c r="E106" s="3" t="s">
        <v>3276</v>
      </c>
      <c r="F106" s="3" t="s">
        <v>7</v>
      </c>
      <c r="G106" s="5">
        <v>3.1</v>
      </c>
      <c r="H106" s="5">
        <f t="shared" si="28"/>
        <v>341</v>
      </c>
      <c r="I106" s="61"/>
      <c r="J106" s="62">
        <f t="shared" si="29"/>
        <v>3.1</v>
      </c>
      <c r="K106" s="62">
        <f t="shared" si="30"/>
        <v>0</v>
      </c>
      <c r="L106" s="62">
        <f t="shared" si="31"/>
        <v>341</v>
      </c>
      <c r="M106" s="62">
        <f t="shared" si="32"/>
        <v>0</v>
      </c>
    </row>
    <row r="107" spans="1:14">
      <c r="A107" s="119">
        <v>0</v>
      </c>
      <c r="C107" s="3">
        <v>111516</v>
      </c>
      <c r="D107" s="3" t="s">
        <v>1886</v>
      </c>
      <c r="E107" s="3" t="s">
        <v>3276</v>
      </c>
      <c r="F107" s="3" t="s">
        <v>7</v>
      </c>
      <c r="G107" s="5">
        <v>3.1</v>
      </c>
      <c r="H107" s="5">
        <f t="shared" si="28"/>
        <v>341</v>
      </c>
      <c r="I107" s="61"/>
      <c r="J107" s="62">
        <f t="shared" si="29"/>
        <v>3.1</v>
      </c>
      <c r="K107" s="62">
        <f t="shared" si="30"/>
        <v>0</v>
      </c>
      <c r="L107" s="62">
        <f t="shared" si="31"/>
        <v>341</v>
      </c>
      <c r="M107" s="62">
        <f t="shared" si="32"/>
        <v>0</v>
      </c>
    </row>
    <row r="108" spans="1:14">
      <c r="A108" s="119">
        <v>0</v>
      </c>
      <c r="C108" s="3">
        <v>111523</v>
      </c>
      <c r="D108" s="3" t="s">
        <v>1887</v>
      </c>
      <c r="E108" s="3" t="s">
        <v>3276</v>
      </c>
      <c r="F108" s="3" t="s">
        <v>7</v>
      </c>
      <c r="G108" s="5">
        <v>3.39</v>
      </c>
      <c r="H108" s="5">
        <f t="shared" si="28"/>
        <v>372.9</v>
      </c>
      <c r="I108" s="61"/>
      <c r="J108" s="62">
        <f t="shared" si="29"/>
        <v>3.39</v>
      </c>
      <c r="K108" s="62">
        <f t="shared" si="30"/>
        <v>0</v>
      </c>
      <c r="L108" s="62">
        <f t="shared" si="31"/>
        <v>372.9</v>
      </c>
      <c r="M108" s="62">
        <f t="shared" si="32"/>
        <v>0</v>
      </c>
    </row>
    <row r="109" spans="1:14">
      <c r="A109" s="119">
        <v>0</v>
      </c>
      <c r="C109" s="3">
        <v>111525</v>
      </c>
      <c r="D109" s="3" t="s">
        <v>1888</v>
      </c>
      <c r="E109" s="3" t="s">
        <v>3276</v>
      </c>
      <c r="F109" s="3" t="s">
        <v>7</v>
      </c>
      <c r="G109" s="5">
        <v>3.09</v>
      </c>
      <c r="H109" s="5">
        <f t="shared" si="28"/>
        <v>339.9</v>
      </c>
      <c r="I109" s="61"/>
      <c r="J109" s="62">
        <f t="shared" si="29"/>
        <v>3.09</v>
      </c>
      <c r="K109" s="62">
        <f t="shared" si="30"/>
        <v>0</v>
      </c>
      <c r="L109" s="62">
        <f t="shared" si="31"/>
        <v>339.9</v>
      </c>
      <c r="M109" s="62">
        <f t="shared" si="32"/>
        <v>0</v>
      </c>
    </row>
    <row r="110" spans="1:14">
      <c r="A110" s="119">
        <v>0</v>
      </c>
      <c r="C110" s="3">
        <v>111526</v>
      </c>
      <c r="D110" s="3" t="s">
        <v>1889</v>
      </c>
      <c r="E110" s="3" t="s">
        <v>3276</v>
      </c>
      <c r="F110" s="3" t="s">
        <v>7</v>
      </c>
      <c r="G110" s="5">
        <v>3</v>
      </c>
      <c r="H110" s="5">
        <f t="shared" si="28"/>
        <v>330</v>
      </c>
      <c r="I110" s="61"/>
      <c r="J110" s="62">
        <f t="shared" si="29"/>
        <v>3</v>
      </c>
      <c r="K110" s="62">
        <f t="shared" si="30"/>
        <v>0</v>
      </c>
      <c r="L110" s="62">
        <f t="shared" si="31"/>
        <v>330</v>
      </c>
      <c r="M110" s="62">
        <f t="shared" si="32"/>
        <v>0</v>
      </c>
    </row>
    <row r="111" spans="1:14">
      <c r="A111" s="119"/>
      <c r="C111" s="3"/>
      <c r="D111" s="3"/>
      <c r="E111" s="3"/>
      <c r="F111" s="3"/>
      <c r="G111" s="5"/>
      <c r="H111" s="5"/>
      <c r="I111" s="61"/>
      <c r="J111" s="62"/>
      <c r="K111" s="62"/>
      <c r="L111" s="62"/>
      <c r="M111" s="62"/>
    </row>
    <row r="112" spans="1:14">
      <c r="A112" s="119">
        <v>0</v>
      </c>
      <c r="C112" s="3">
        <v>111533</v>
      </c>
      <c r="D112" s="3" t="s">
        <v>3202</v>
      </c>
      <c r="E112" s="3" t="s">
        <v>1915</v>
      </c>
      <c r="F112" s="3" t="s">
        <v>7</v>
      </c>
      <c r="G112" s="5">
        <v>2.7</v>
      </c>
      <c r="H112" s="5">
        <f t="shared" ref="H112:H119" si="33">ROUND(G112*Курс_EUR,2)</f>
        <v>297</v>
      </c>
      <c r="I112" s="61"/>
      <c r="J112" s="62">
        <f t="shared" ref="J112:J119" si="34">G112*(1-Скидка_ROXELPRO_Ind)</f>
        <v>2.7</v>
      </c>
      <c r="K112" s="62">
        <f t="shared" ref="K112:K119" si="35">J112*I112</f>
        <v>0</v>
      </c>
      <c r="L112" s="62">
        <f t="shared" ref="L112:L119" si="36">H112*(1-Скидка_ROXELPRO_Ind)</f>
        <v>297</v>
      </c>
      <c r="M112" s="62">
        <f t="shared" ref="M112:M119" si="37">I112*L112</f>
        <v>0</v>
      </c>
    </row>
    <row r="113" spans="1:14">
      <c r="A113" s="119">
        <v>0</v>
      </c>
      <c r="C113" s="3">
        <v>111543</v>
      </c>
      <c r="D113" s="3" t="s">
        <v>1918</v>
      </c>
      <c r="E113" s="3" t="s">
        <v>1915</v>
      </c>
      <c r="F113" s="3" t="s">
        <v>7</v>
      </c>
      <c r="G113" s="5">
        <v>2.7</v>
      </c>
      <c r="H113" s="5">
        <f t="shared" si="33"/>
        <v>297</v>
      </c>
      <c r="I113" s="61"/>
      <c r="J113" s="62">
        <f t="shared" si="34"/>
        <v>2.7</v>
      </c>
      <c r="K113" s="62">
        <f t="shared" si="35"/>
        <v>0</v>
      </c>
      <c r="L113" s="62">
        <f t="shared" si="36"/>
        <v>297</v>
      </c>
      <c r="M113" s="62">
        <f t="shared" si="37"/>
        <v>0</v>
      </c>
    </row>
    <row r="114" spans="1:14">
      <c r="A114" s="119">
        <v>0</v>
      </c>
      <c r="C114" s="3">
        <v>111545</v>
      </c>
      <c r="D114" s="3" t="s">
        <v>1919</v>
      </c>
      <c r="E114" s="3" t="s">
        <v>1915</v>
      </c>
      <c r="F114" s="3" t="s">
        <v>7</v>
      </c>
      <c r="G114" s="5">
        <v>2.68</v>
      </c>
      <c r="H114" s="5">
        <f t="shared" si="33"/>
        <v>294.8</v>
      </c>
      <c r="I114" s="61"/>
      <c r="J114" s="62">
        <f t="shared" si="34"/>
        <v>2.68</v>
      </c>
      <c r="K114" s="62">
        <f t="shared" si="35"/>
        <v>0</v>
      </c>
      <c r="L114" s="62">
        <f t="shared" si="36"/>
        <v>294.8</v>
      </c>
      <c r="M114" s="62">
        <f t="shared" si="37"/>
        <v>0</v>
      </c>
    </row>
    <row r="115" spans="1:14">
      <c r="A115" s="119">
        <v>0</v>
      </c>
      <c r="C115" s="3">
        <v>111546</v>
      </c>
      <c r="D115" s="3" t="s">
        <v>1920</v>
      </c>
      <c r="E115" s="3" t="s">
        <v>1915</v>
      </c>
      <c r="F115" s="3" t="s">
        <v>7</v>
      </c>
      <c r="G115" s="5">
        <v>2.67</v>
      </c>
      <c r="H115" s="5">
        <f t="shared" si="33"/>
        <v>293.7</v>
      </c>
      <c r="I115" s="61"/>
      <c r="J115" s="62">
        <f t="shared" si="34"/>
        <v>2.67</v>
      </c>
      <c r="K115" s="62">
        <f t="shared" si="35"/>
        <v>0</v>
      </c>
      <c r="L115" s="62">
        <f t="shared" si="36"/>
        <v>293.7</v>
      </c>
      <c r="M115" s="62">
        <f t="shared" si="37"/>
        <v>0</v>
      </c>
    </row>
    <row r="116" spans="1:14">
      <c r="A116" s="119">
        <v>0</v>
      </c>
      <c r="C116" s="3">
        <v>111553</v>
      </c>
      <c r="D116" s="3" t="s">
        <v>1921</v>
      </c>
      <c r="E116" s="3" t="s">
        <v>1915</v>
      </c>
      <c r="F116" s="3" t="s">
        <v>7</v>
      </c>
      <c r="G116" s="5">
        <v>2.86</v>
      </c>
      <c r="H116" s="5">
        <f t="shared" si="33"/>
        <v>314.60000000000002</v>
      </c>
      <c r="I116" s="61"/>
      <c r="J116" s="62">
        <f t="shared" si="34"/>
        <v>2.86</v>
      </c>
      <c r="K116" s="62">
        <f t="shared" si="35"/>
        <v>0</v>
      </c>
      <c r="L116" s="62">
        <f t="shared" si="36"/>
        <v>314.60000000000002</v>
      </c>
      <c r="M116" s="62">
        <f t="shared" si="37"/>
        <v>0</v>
      </c>
    </row>
    <row r="117" spans="1:14">
      <c r="A117" s="119">
        <v>0</v>
      </c>
      <c r="C117" s="3">
        <v>111555</v>
      </c>
      <c r="D117" s="3" t="s">
        <v>1922</v>
      </c>
      <c r="E117" s="3" t="s">
        <v>1915</v>
      </c>
      <c r="F117" s="3" t="s">
        <v>7</v>
      </c>
      <c r="G117" s="5">
        <v>2.81</v>
      </c>
      <c r="H117" s="5">
        <f t="shared" si="33"/>
        <v>309.10000000000002</v>
      </c>
      <c r="I117" s="61"/>
      <c r="J117" s="62">
        <f t="shared" si="34"/>
        <v>2.81</v>
      </c>
      <c r="K117" s="62">
        <f t="shared" si="35"/>
        <v>0</v>
      </c>
      <c r="L117" s="62">
        <f t="shared" si="36"/>
        <v>309.10000000000002</v>
      </c>
      <c r="M117" s="62">
        <f t="shared" si="37"/>
        <v>0</v>
      </c>
    </row>
    <row r="118" spans="1:14">
      <c r="A118" s="119">
        <v>0</v>
      </c>
      <c r="C118" s="3">
        <v>111556</v>
      </c>
      <c r="D118" s="3" t="s">
        <v>1923</v>
      </c>
      <c r="E118" s="3" t="s">
        <v>1915</v>
      </c>
      <c r="F118" s="3" t="s">
        <v>7</v>
      </c>
      <c r="G118" s="5">
        <v>2.8</v>
      </c>
      <c r="H118" s="5">
        <f t="shared" si="33"/>
        <v>308</v>
      </c>
      <c r="I118" s="61"/>
      <c r="J118" s="62">
        <f t="shared" si="34"/>
        <v>2.8</v>
      </c>
      <c r="K118" s="62">
        <f t="shared" si="35"/>
        <v>0</v>
      </c>
      <c r="L118" s="62">
        <f t="shared" si="36"/>
        <v>308</v>
      </c>
      <c r="M118" s="62">
        <f t="shared" si="37"/>
        <v>0</v>
      </c>
    </row>
    <row r="119" spans="1:14">
      <c r="A119" s="119">
        <v>0</v>
      </c>
      <c r="C119" s="3">
        <v>111558</v>
      </c>
      <c r="D119" s="3" t="s">
        <v>2518</v>
      </c>
      <c r="E119" s="3" t="s">
        <v>1915</v>
      </c>
      <c r="F119" s="3" t="s">
        <v>7</v>
      </c>
      <c r="G119" s="5">
        <v>2.77</v>
      </c>
      <c r="H119" s="5">
        <f t="shared" si="33"/>
        <v>304.7</v>
      </c>
      <c r="I119" s="61"/>
      <c r="J119" s="62">
        <f t="shared" si="34"/>
        <v>2.77</v>
      </c>
      <c r="K119" s="62">
        <f t="shared" si="35"/>
        <v>0</v>
      </c>
      <c r="L119" s="62">
        <f t="shared" si="36"/>
        <v>304.7</v>
      </c>
      <c r="M119" s="62">
        <f t="shared" si="37"/>
        <v>0</v>
      </c>
      <c r="N119" s="83"/>
    </row>
    <row r="120" spans="1:14">
      <c r="A120" s="119"/>
      <c r="C120" s="3"/>
      <c r="D120" s="3"/>
      <c r="E120" s="3"/>
      <c r="F120" s="3"/>
      <c r="G120" s="5"/>
      <c r="H120" s="5"/>
      <c r="I120" s="61"/>
      <c r="J120" s="62"/>
      <c r="K120" s="62"/>
      <c r="L120" s="62"/>
      <c r="M120" s="62"/>
      <c r="N120" s="83"/>
    </row>
    <row r="121" spans="1:14">
      <c r="A121" s="119">
        <v>0</v>
      </c>
      <c r="C121" s="3">
        <v>111753</v>
      </c>
      <c r="D121" s="3" t="s">
        <v>2681</v>
      </c>
      <c r="E121" s="3" t="s">
        <v>1915</v>
      </c>
      <c r="F121" s="3" t="s">
        <v>7</v>
      </c>
      <c r="G121" s="5">
        <v>2.12</v>
      </c>
      <c r="H121" s="5">
        <f>ROUND(G121*Курс_EUR,2)</f>
        <v>233.2</v>
      </c>
      <c r="I121" s="61"/>
      <c r="J121" s="62">
        <f>G121*(1-Скидка_ROXELPRO_Ind)</f>
        <v>2.12</v>
      </c>
      <c r="K121" s="62">
        <f>J121*I121</f>
        <v>0</v>
      </c>
      <c r="L121" s="62">
        <f>H121*(1-Скидка_ROXELPRO_Ind)</f>
        <v>233.2</v>
      </c>
      <c r="M121" s="62">
        <f>I121*L121</f>
        <v>0</v>
      </c>
      <c r="N121" s="83"/>
    </row>
    <row r="122" spans="1:14">
      <c r="A122" s="119">
        <v>0</v>
      </c>
      <c r="C122" s="3">
        <v>111755</v>
      </c>
      <c r="D122" s="3" t="s">
        <v>2682</v>
      </c>
      <c r="E122" s="3" t="s">
        <v>1915</v>
      </c>
      <c r="F122" s="3" t="s">
        <v>7</v>
      </c>
      <c r="G122" s="5">
        <v>2.12</v>
      </c>
      <c r="H122" s="5">
        <f>ROUND(G122*Курс_EUR,2)</f>
        <v>233.2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233.2</v>
      </c>
      <c r="M122" s="62">
        <f>I122*L122</f>
        <v>0</v>
      </c>
      <c r="N122" s="83"/>
    </row>
    <row r="123" spans="1:14">
      <c r="A123" s="119">
        <v>0</v>
      </c>
      <c r="C123" s="3">
        <v>111756</v>
      </c>
      <c r="D123" s="3" t="s">
        <v>2683</v>
      </c>
      <c r="E123" s="3" t="s">
        <v>1915</v>
      </c>
      <c r="F123" s="3" t="s">
        <v>7</v>
      </c>
      <c r="G123" s="5">
        <v>2.12</v>
      </c>
      <c r="H123" s="5">
        <f>ROUND(G123*Курс_EUR,2)</f>
        <v>233.2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233.2</v>
      </c>
      <c r="M123" s="62">
        <f>I123*L123</f>
        <v>0</v>
      </c>
      <c r="N123" s="83"/>
    </row>
    <row r="124" spans="1:14">
      <c r="A124" s="119"/>
      <c r="C124" s="3"/>
      <c r="D124" s="3"/>
      <c r="E124" s="3"/>
      <c r="F124" s="3"/>
      <c r="G124" s="5"/>
      <c r="H124" s="5"/>
      <c r="I124" s="61"/>
      <c r="J124" s="62"/>
      <c r="K124" s="62"/>
      <c r="L124" s="62"/>
      <c r="M124" s="62"/>
      <c r="N124" s="83"/>
    </row>
    <row r="125" spans="1:14">
      <c r="A125" s="119">
        <v>0</v>
      </c>
      <c r="C125" s="3">
        <v>111853</v>
      </c>
      <c r="D125" s="3" t="s">
        <v>1924</v>
      </c>
      <c r="E125" s="3" t="s">
        <v>1915</v>
      </c>
      <c r="F125" s="3" t="s">
        <v>7</v>
      </c>
      <c r="G125" s="5">
        <v>2.09</v>
      </c>
      <c r="H125" s="5">
        <f>ROUND(G125*Курс_EUR,2)</f>
        <v>229.9</v>
      </c>
      <c r="I125" s="61"/>
      <c r="J125" s="62">
        <f>G125*(1-Скидка_ROXELPRO_Ind)</f>
        <v>2.09</v>
      </c>
      <c r="K125" s="62">
        <f>J125*I125</f>
        <v>0</v>
      </c>
      <c r="L125" s="62">
        <f>H125*(1-Скидка_ROXELPRO_Ind)</f>
        <v>229.9</v>
      </c>
      <c r="M125" s="62">
        <f>I125*L125</f>
        <v>0</v>
      </c>
    </row>
    <row r="126" spans="1:14">
      <c r="A126" s="119">
        <v>0</v>
      </c>
      <c r="C126" s="3">
        <v>111855</v>
      </c>
      <c r="D126" s="3" t="s">
        <v>1925</v>
      </c>
      <c r="E126" s="3" t="s">
        <v>1915</v>
      </c>
      <c r="F126" s="3" t="s">
        <v>7</v>
      </c>
      <c r="G126" s="5">
        <v>2.02</v>
      </c>
      <c r="H126" s="5">
        <f>ROUND(G126*Курс_EUR,2)</f>
        <v>222.2</v>
      </c>
      <c r="I126" s="61"/>
      <c r="J126" s="62">
        <f>G126*(1-Скидка_ROXELPRO_Ind)</f>
        <v>2.02</v>
      </c>
      <c r="K126" s="62">
        <f>J126*I126</f>
        <v>0</v>
      </c>
      <c r="L126" s="62">
        <f>H126*(1-Скидка_ROXELPRO_Ind)</f>
        <v>222.2</v>
      </c>
      <c r="M126" s="62">
        <f>I126*L126</f>
        <v>0</v>
      </c>
    </row>
    <row r="127" spans="1:14">
      <c r="A127" s="119">
        <v>0</v>
      </c>
      <c r="C127" s="3">
        <v>111856</v>
      </c>
      <c r="D127" s="3" t="s">
        <v>1926</v>
      </c>
      <c r="E127" s="3" t="s">
        <v>1915</v>
      </c>
      <c r="F127" s="3" t="s">
        <v>7</v>
      </c>
      <c r="G127" s="5">
        <v>1.99</v>
      </c>
      <c r="H127" s="5">
        <f>ROUND(G127*Курс_EUR,2)</f>
        <v>218.9</v>
      </c>
      <c r="I127" s="61"/>
      <c r="J127" s="62">
        <f>G127*(1-Скидка_ROXELPRO_Ind)</f>
        <v>1.99</v>
      </c>
      <c r="K127" s="62">
        <f>J127*I127</f>
        <v>0</v>
      </c>
      <c r="L127" s="62">
        <f>H127*(1-Скидка_ROXELPRO_Ind)</f>
        <v>218.9</v>
      </c>
      <c r="M127" s="62">
        <f>I127*L127</f>
        <v>0</v>
      </c>
    </row>
    <row r="128" spans="1:14">
      <c r="A128" s="119"/>
      <c r="C128" s="3"/>
      <c r="D128" s="3"/>
      <c r="E128" s="3"/>
      <c r="F128" s="3"/>
      <c r="G128" s="5"/>
      <c r="H128" s="5"/>
      <c r="I128" s="61"/>
      <c r="J128" s="62"/>
      <c r="K128" s="62"/>
      <c r="L128" s="62"/>
      <c r="M128" s="62"/>
    </row>
    <row r="129" spans="1:14">
      <c r="A129" s="119">
        <v>0</v>
      </c>
      <c r="C129" s="3">
        <v>111953</v>
      </c>
      <c r="D129" s="3" t="s">
        <v>4395</v>
      </c>
      <c r="E129" s="3" t="s">
        <v>1915</v>
      </c>
      <c r="F129" s="3" t="s">
        <v>7</v>
      </c>
      <c r="G129" s="5">
        <v>1.95</v>
      </c>
      <c r="H129" s="5">
        <f>ROUND(G129*Курс_EUR,2)</f>
        <v>214.5</v>
      </c>
      <c r="I129" s="61"/>
      <c r="J129" s="62">
        <f>G129*(1-Скидка_ROXELPRO_Ind)</f>
        <v>1.95</v>
      </c>
      <c r="K129" s="62">
        <f>J129*I129</f>
        <v>0</v>
      </c>
      <c r="L129" s="62">
        <f>H129*(1-Скидка_ROXELPRO_Ind)</f>
        <v>214.5</v>
      </c>
      <c r="M129" s="62">
        <f>I129*L129</f>
        <v>0</v>
      </c>
    </row>
    <row r="130" spans="1:14">
      <c r="A130" s="119">
        <v>0</v>
      </c>
      <c r="C130" s="3">
        <v>111955</v>
      </c>
      <c r="D130" s="3" t="s">
        <v>4396</v>
      </c>
      <c r="E130" s="3" t="s">
        <v>1915</v>
      </c>
      <c r="F130" s="3" t="s">
        <v>7</v>
      </c>
      <c r="G130" s="5">
        <v>1.92</v>
      </c>
      <c r="H130" s="5">
        <f>ROUND(G130*Курс_EUR,2)</f>
        <v>211.2</v>
      </c>
      <c r="I130" s="61"/>
      <c r="J130" s="62">
        <f>G130*(1-Скидка_ROXELPRO_Ind)</f>
        <v>1.92</v>
      </c>
      <c r="K130" s="62">
        <f>J130*I130</f>
        <v>0</v>
      </c>
      <c r="L130" s="62">
        <f>H130*(1-Скидка_ROXELPRO_Ind)</f>
        <v>211.2</v>
      </c>
      <c r="M130" s="62">
        <f>I130*L130</f>
        <v>0</v>
      </c>
    </row>
    <row r="131" spans="1:14" ht="12.75" customHeight="1">
      <c r="A131" s="119">
        <v>0</v>
      </c>
      <c r="C131" s="3">
        <v>111956</v>
      </c>
      <c r="D131" s="3" t="s">
        <v>4397</v>
      </c>
      <c r="E131" s="3" t="s">
        <v>1915</v>
      </c>
      <c r="F131" s="3" t="s">
        <v>7</v>
      </c>
      <c r="G131" s="5">
        <v>1.89</v>
      </c>
      <c r="H131" s="5">
        <f>ROUND(G131*Курс_EUR,2)</f>
        <v>207.9</v>
      </c>
      <c r="I131" s="61"/>
      <c r="J131" s="62">
        <f>G131*(1-Скидка_ROXELPRO_Ind)</f>
        <v>1.89</v>
      </c>
      <c r="K131" s="62">
        <f>J131*I131</f>
        <v>0</v>
      </c>
      <c r="L131" s="62">
        <f>H131*(1-Скидка_ROXELPRO_Ind)</f>
        <v>207.9</v>
      </c>
      <c r="M131" s="62">
        <f>I131*L131</f>
        <v>0</v>
      </c>
    </row>
    <row r="132" spans="1:14" ht="12.75" thickBot="1">
      <c r="A132" s="119"/>
      <c r="C132" s="3"/>
      <c r="D132" s="3"/>
      <c r="E132" s="3"/>
      <c r="F132" s="3"/>
      <c r="G132" s="5"/>
      <c r="H132" s="5"/>
      <c r="I132" s="61"/>
      <c r="J132" s="62"/>
      <c r="K132" s="62"/>
      <c r="L132" s="62"/>
      <c r="M132" s="62"/>
    </row>
    <row r="133" spans="1:14" ht="12.75" thickBot="1">
      <c r="A133" s="119"/>
      <c r="B133" s="337" t="s">
        <v>1927</v>
      </c>
      <c r="C133" s="338"/>
      <c r="D133" s="338"/>
      <c r="E133" s="338"/>
      <c r="F133" s="339"/>
      <c r="G133" s="296"/>
      <c r="H133" s="304"/>
      <c r="I133" s="61"/>
      <c r="J133" s="62"/>
      <c r="K133" s="62"/>
      <c r="L133" s="62"/>
      <c r="M133" s="62"/>
    </row>
    <row r="134" spans="1:14">
      <c r="A134" s="119">
        <v>0</v>
      </c>
      <c r="C134" s="3">
        <v>113311</v>
      </c>
      <c r="D134" s="3" t="s">
        <v>1870</v>
      </c>
      <c r="E134" s="3" t="s">
        <v>2059</v>
      </c>
      <c r="F134" s="3" t="s">
        <v>7</v>
      </c>
      <c r="G134" s="5">
        <v>1.1299999999999999</v>
      </c>
      <c r="H134" s="5">
        <f t="shared" ref="H134:H143" si="38">ROUND(G134*Курс_EUR,2)</f>
        <v>124.3</v>
      </c>
      <c r="I134" s="61"/>
      <c r="J134" s="62">
        <f t="shared" ref="J134:J143" si="39">G134*(1-Скидка_ROXELPRO_Ind)</f>
        <v>1.1299999999999999</v>
      </c>
      <c r="K134" s="62">
        <f t="shared" ref="K134:K143" si="40">J134*I134</f>
        <v>0</v>
      </c>
      <c r="L134" s="62">
        <f t="shared" ref="L134:L143" si="41">H134*(1-Скидка_ROXELPRO_Ind)</f>
        <v>124.3</v>
      </c>
      <c r="M134" s="62">
        <f t="shared" ref="M134:M143" si="42">I134*L134</f>
        <v>0</v>
      </c>
    </row>
    <row r="135" spans="1:14">
      <c r="A135" s="119">
        <v>0</v>
      </c>
      <c r="C135" s="3">
        <v>113313</v>
      </c>
      <c r="D135" s="3" t="s">
        <v>1871</v>
      </c>
      <c r="E135" s="3" t="s">
        <v>2059</v>
      </c>
      <c r="F135" s="3" t="s">
        <v>7</v>
      </c>
      <c r="G135" s="5">
        <v>0.93</v>
      </c>
      <c r="H135" s="5">
        <f t="shared" si="38"/>
        <v>102.3</v>
      </c>
      <c r="I135" s="61"/>
      <c r="J135" s="62">
        <f t="shared" si="39"/>
        <v>0.93</v>
      </c>
      <c r="K135" s="62">
        <f t="shared" si="40"/>
        <v>0</v>
      </c>
      <c r="L135" s="62">
        <f t="shared" si="41"/>
        <v>102.3</v>
      </c>
      <c r="M135" s="62">
        <f t="shared" si="42"/>
        <v>0</v>
      </c>
    </row>
    <row r="136" spans="1:14">
      <c r="A136" s="119">
        <v>0</v>
      </c>
      <c r="C136" s="3">
        <v>113315</v>
      </c>
      <c r="D136" s="3" t="s">
        <v>1872</v>
      </c>
      <c r="E136" s="3" t="s">
        <v>2059</v>
      </c>
      <c r="F136" s="3" t="s">
        <v>7</v>
      </c>
      <c r="G136" s="5">
        <v>0.89</v>
      </c>
      <c r="H136" s="5">
        <f t="shared" si="38"/>
        <v>97.9</v>
      </c>
      <c r="I136" s="61"/>
      <c r="J136" s="62">
        <f t="shared" si="39"/>
        <v>0.89</v>
      </c>
      <c r="K136" s="62">
        <f t="shared" si="40"/>
        <v>0</v>
      </c>
      <c r="L136" s="62">
        <f t="shared" si="41"/>
        <v>97.9</v>
      </c>
      <c r="M136" s="62">
        <f t="shared" si="42"/>
        <v>0</v>
      </c>
    </row>
    <row r="137" spans="1:14">
      <c r="A137" s="119">
        <v>0</v>
      </c>
      <c r="C137" s="3">
        <v>113316</v>
      </c>
      <c r="D137" s="3" t="s">
        <v>2516</v>
      </c>
      <c r="E137" s="3" t="s">
        <v>2059</v>
      </c>
      <c r="F137" s="3" t="s">
        <v>7</v>
      </c>
      <c r="G137" s="5">
        <v>0.87</v>
      </c>
      <c r="H137" s="5">
        <f t="shared" si="38"/>
        <v>95.7</v>
      </c>
      <c r="I137" s="61"/>
      <c r="J137" s="62">
        <f t="shared" si="39"/>
        <v>0.87</v>
      </c>
      <c r="K137" s="62">
        <f t="shared" si="40"/>
        <v>0</v>
      </c>
      <c r="L137" s="62">
        <f t="shared" si="41"/>
        <v>95.7</v>
      </c>
      <c r="M137" s="62">
        <f t="shared" si="42"/>
        <v>0</v>
      </c>
      <c r="N137" s="83"/>
    </row>
    <row r="138" spans="1:14">
      <c r="A138" s="119">
        <v>0</v>
      </c>
      <c r="C138" s="3">
        <v>113318</v>
      </c>
      <c r="D138" s="3" t="s">
        <v>2517</v>
      </c>
      <c r="E138" s="3" t="s">
        <v>2059</v>
      </c>
      <c r="F138" s="3" t="s">
        <v>7</v>
      </c>
      <c r="G138" s="5">
        <v>0.84</v>
      </c>
      <c r="H138" s="5">
        <f t="shared" si="38"/>
        <v>92.4</v>
      </c>
      <c r="I138" s="61"/>
      <c r="J138" s="62">
        <f t="shared" si="39"/>
        <v>0.84</v>
      </c>
      <c r="K138" s="62">
        <f t="shared" si="40"/>
        <v>0</v>
      </c>
      <c r="L138" s="62">
        <f t="shared" si="41"/>
        <v>92.4</v>
      </c>
      <c r="M138" s="62">
        <f t="shared" si="42"/>
        <v>0</v>
      </c>
      <c r="N138" s="83"/>
    </row>
    <row r="139" spans="1:14">
      <c r="A139" s="119">
        <v>0</v>
      </c>
      <c r="C139" s="3">
        <v>113321</v>
      </c>
      <c r="D139" s="3" t="s">
        <v>1928</v>
      </c>
      <c r="E139" s="3" t="s">
        <v>2064</v>
      </c>
      <c r="F139" s="3" t="s">
        <v>7</v>
      </c>
      <c r="G139" s="5">
        <v>1.62</v>
      </c>
      <c r="H139" s="5">
        <f t="shared" si="38"/>
        <v>178.2</v>
      </c>
      <c r="I139" s="61"/>
      <c r="J139" s="62">
        <f t="shared" si="39"/>
        <v>1.62</v>
      </c>
      <c r="K139" s="62">
        <f t="shared" si="40"/>
        <v>0</v>
      </c>
      <c r="L139" s="62">
        <f t="shared" si="41"/>
        <v>178.2</v>
      </c>
      <c r="M139" s="62">
        <f t="shared" si="42"/>
        <v>0</v>
      </c>
    </row>
    <row r="140" spans="1:14">
      <c r="A140" s="119">
        <v>0</v>
      </c>
      <c r="C140" s="3">
        <v>113323</v>
      </c>
      <c r="D140" s="3" t="s">
        <v>1929</v>
      </c>
      <c r="E140" s="3" t="s">
        <v>2064</v>
      </c>
      <c r="F140" s="3" t="s">
        <v>7</v>
      </c>
      <c r="G140" s="5">
        <v>1.42</v>
      </c>
      <c r="H140" s="5">
        <f t="shared" si="38"/>
        <v>156.19999999999999</v>
      </c>
      <c r="I140" s="61"/>
      <c r="J140" s="62">
        <f t="shared" si="39"/>
        <v>1.42</v>
      </c>
      <c r="K140" s="62">
        <f t="shared" si="40"/>
        <v>0</v>
      </c>
      <c r="L140" s="62">
        <f t="shared" si="41"/>
        <v>156.19999999999999</v>
      </c>
      <c r="M140" s="62">
        <f t="shared" si="42"/>
        <v>0</v>
      </c>
    </row>
    <row r="141" spans="1:14">
      <c r="A141" s="119">
        <v>0</v>
      </c>
      <c r="C141" s="3">
        <v>113325</v>
      </c>
      <c r="D141" s="3" t="s">
        <v>1930</v>
      </c>
      <c r="E141" s="3" t="s">
        <v>2064</v>
      </c>
      <c r="F141" s="3" t="s">
        <v>7</v>
      </c>
      <c r="G141" s="5">
        <v>1.27</v>
      </c>
      <c r="H141" s="5">
        <f t="shared" si="38"/>
        <v>139.69999999999999</v>
      </c>
      <c r="I141" s="61"/>
      <c r="J141" s="62">
        <f t="shared" si="39"/>
        <v>1.27</v>
      </c>
      <c r="K141" s="62">
        <f t="shared" si="40"/>
        <v>0</v>
      </c>
      <c r="L141" s="62">
        <f t="shared" si="41"/>
        <v>139.69999999999999</v>
      </c>
      <c r="M141" s="62">
        <f t="shared" si="42"/>
        <v>0</v>
      </c>
    </row>
    <row r="142" spans="1:14">
      <c r="A142" s="119">
        <v>0</v>
      </c>
      <c r="C142" s="3">
        <v>113326</v>
      </c>
      <c r="D142" s="3" t="s">
        <v>2519</v>
      </c>
      <c r="E142" s="3" t="s">
        <v>2064</v>
      </c>
      <c r="F142" s="3" t="s">
        <v>7</v>
      </c>
      <c r="G142" s="5">
        <v>1.24</v>
      </c>
      <c r="H142" s="5">
        <f t="shared" si="38"/>
        <v>136.4</v>
      </c>
      <c r="I142" s="61"/>
      <c r="J142" s="62">
        <f t="shared" si="39"/>
        <v>1.24</v>
      </c>
      <c r="K142" s="62">
        <f t="shared" si="40"/>
        <v>0</v>
      </c>
      <c r="L142" s="62">
        <f t="shared" si="41"/>
        <v>136.4</v>
      </c>
      <c r="M142" s="62">
        <f t="shared" si="42"/>
        <v>0</v>
      </c>
      <c r="N142" s="83"/>
    </row>
    <row r="143" spans="1:14">
      <c r="A143" s="119">
        <v>0</v>
      </c>
      <c r="C143" s="3">
        <v>113328</v>
      </c>
      <c r="D143" s="3" t="s">
        <v>2520</v>
      </c>
      <c r="E143" s="3" t="s">
        <v>2064</v>
      </c>
      <c r="F143" s="3" t="s">
        <v>7</v>
      </c>
      <c r="G143" s="5">
        <v>1.17</v>
      </c>
      <c r="H143" s="5">
        <f t="shared" si="38"/>
        <v>128.69999999999999</v>
      </c>
      <c r="I143" s="61"/>
      <c r="J143" s="62">
        <f t="shared" si="39"/>
        <v>1.17</v>
      </c>
      <c r="K143" s="62">
        <f t="shared" si="40"/>
        <v>0</v>
      </c>
      <c r="L143" s="62">
        <f t="shared" si="41"/>
        <v>128.69999999999999</v>
      </c>
      <c r="M143" s="62">
        <f t="shared" si="42"/>
        <v>0</v>
      </c>
      <c r="N143" s="83"/>
    </row>
    <row r="144" spans="1:14" ht="12.75" thickBot="1">
      <c r="A144" s="119"/>
      <c r="C144" s="3"/>
      <c r="D144" s="3"/>
      <c r="E144" s="3"/>
      <c r="F144" s="3"/>
      <c r="G144" s="5"/>
      <c r="H144" s="5"/>
      <c r="I144" s="61"/>
      <c r="J144" s="62"/>
      <c r="K144" s="62"/>
      <c r="L144" s="62"/>
      <c r="M144" s="62"/>
    </row>
    <row r="145" spans="1:14" ht="12.75" thickBot="1">
      <c r="A145" s="119"/>
      <c r="B145" s="337" t="s">
        <v>4677</v>
      </c>
      <c r="C145" s="338"/>
      <c r="D145" s="338"/>
      <c r="E145" s="338"/>
      <c r="F145" s="339"/>
      <c r="G145" s="296"/>
      <c r="H145" s="304"/>
      <c r="I145" s="61"/>
      <c r="J145" s="62"/>
      <c r="K145" s="62"/>
      <c r="L145" s="62"/>
      <c r="M145" s="62"/>
      <c r="N145" s="83"/>
    </row>
    <row r="146" spans="1:14">
      <c r="A146" s="119">
        <v>0</v>
      </c>
      <c r="C146" s="3">
        <v>113923</v>
      </c>
      <c r="D146" s="3" t="s">
        <v>3048</v>
      </c>
      <c r="E146" s="3" t="s">
        <v>7</v>
      </c>
      <c r="F146" s="3" t="s">
        <v>7</v>
      </c>
      <c r="G146" s="5">
        <v>12.66</v>
      </c>
      <c r="H146" s="5">
        <f>ROUND(G146*Курс_EUR,2)</f>
        <v>1392.6</v>
      </c>
      <c r="I146" s="61"/>
      <c r="J146" s="62">
        <f>G146*(1-Скидка_ROXELPRO_Ind)</f>
        <v>12.66</v>
      </c>
      <c r="K146" s="62">
        <f>J146*I146</f>
        <v>0</v>
      </c>
      <c r="L146" s="62">
        <f>H146*(1-Скидка_ROXELPRO_Ind)</f>
        <v>1392.6</v>
      </c>
      <c r="M146" s="62">
        <f>I146*L146</f>
        <v>0</v>
      </c>
      <c r="N146" s="83"/>
    </row>
    <row r="147" spans="1:14">
      <c r="A147" s="119">
        <v>0</v>
      </c>
      <c r="C147" s="3">
        <v>113926</v>
      </c>
      <c r="D147" s="3" t="s">
        <v>3052</v>
      </c>
      <c r="E147" s="3" t="s">
        <v>7</v>
      </c>
      <c r="F147" s="3" t="s">
        <v>7</v>
      </c>
      <c r="G147" s="5">
        <v>14.53</v>
      </c>
      <c r="H147" s="5">
        <f>ROUND(G147*Курс_EUR,2)</f>
        <v>1598.3</v>
      </c>
      <c r="I147" s="61"/>
      <c r="J147" s="62">
        <f>G147*(1-Скидка_ROXELPRO_Ind)</f>
        <v>14.53</v>
      </c>
      <c r="K147" s="62">
        <f>J147*I147</f>
        <v>0</v>
      </c>
      <c r="L147" s="62">
        <f>H147*(1-Скидка_ROXELPRO_Ind)</f>
        <v>1598.3</v>
      </c>
      <c r="M147" s="62">
        <f>I147*L147</f>
        <v>0</v>
      </c>
      <c r="N147" s="83"/>
    </row>
    <row r="148" spans="1:14">
      <c r="A148" s="119">
        <v>0</v>
      </c>
      <c r="C148" s="3">
        <v>113943</v>
      </c>
      <c r="D148" s="3" t="s">
        <v>3049</v>
      </c>
      <c r="E148" s="3" t="s">
        <v>7</v>
      </c>
      <c r="F148" s="3" t="s">
        <v>7</v>
      </c>
      <c r="G148" s="5">
        <v>10.58</v>
      </c>
      <c r="H148" s="5">
        <f>ROUND(G148*Курс_EUR,2)</f>
        <v>1163.8</v>
      </c>
      <c r="I148" s="61"/>
      <c r="J148" s="62">
        <f>G148*(1-Скидка_ROXELPRO_Ind)</f>
        <v>10.58</v>
      </c>
      <c r="K148" s="62">
        <f>J148*I148</f>
        <v>0</v>
      </c>
      <c r="L148" s="62">
        <f>H148*(1-Скидка_ROXELPRO_Ind)</f>
        <v>1163.8</v>
      </c>
      <c r="M148" s="62">
        <f>I148*L148</f>
        <v>0</v>
      </c>
      <c r="N148" s="83"/>
    </row>
    <row r="149" spans="1:14">
      <c r="A149" s="119">
        <v>0</v>
      </c>
      <c r="C149" s="3">
        <v>113946</v>
      </c>
      <c r="D149" s="3" t="s">
        <v>3053</v>
      </c>
      <c r="E149" s="3" t="s">
        <v>7</v>
      </c>
      <c r="F149" s="3" t="s">
        <v>7</v>
      </c>
      <c r="G149" s="5">
        <v>10.58</v>
      </c>
      <c r="H149" s="5">
        <f>ROUND(G149*Курс_EUR,2)</f>
        <v>1163.8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1163.8</v>
      </c>
      <c r="M149" s="62">
        <f>I149*L149</f>
        <v>0</v>
      </c>
      <c r="N149" s="83"/>
    </row>
    <row r="150" spans="1:14">
      <c r="A150" s="119">
        <v>0</v>
      </c>
      <c r="C150" s="3">
        <v>113953</v>
      </c>
      <c r="D150" s="3" t="s">
        <v>3203</v>
      </c>
      <c r="E150" s="3" t="s">
        <v>7</v>
      </c>
      <c r="F150" s="3" t="s">
        <v>7</v>
      </c>
      <c r="G150" s="5">
        <v>10.58</v>
      </c>
      <c r="H150" s="5">
        <f>ROUND(G150*Курс_EUR,2)</f>
        <v>1163.8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1163.8</v>
      </c>
      <c r="M150" s="62">
        <f>I150*L150</f>
        <v>0</v>
      </c>
      <c r="N150" s="83"/>
    </row>
    <row r="151" spans="1:14" ht="12.75" thickBot="1">
      <c r="A151" s="119"/>
      <c r="C151" s="3"/>
      <c r="D151" s="3"/>
      <c r="E151" s="3"/>
      <c r="F151" s="3"/>
      <c r="G151" s="5"/>
      <c r="H151" s="5"/>
      <c r="I151" s="61"/>
      <c r="J151" s="62"/>
      <c r="K151" s="62"/>
      <c r="L151" s="62"/>
      <c r="M151" s="62"/>
    </row>
    <row r="152" spans="1:14" ht="12.75" thickBot="1">
      <c r="A152" s="119"/>
      <c r="B152" s="337" t="s">
        <v>1931</v>
      </c>
      <c r="C152" s="338"/>
      <c r="D152" s="338"/>
      <c r="E152" s="338"/>
      <c r="F152" s="339"/>
      <c r="G152" s="296"/>
      <c r="H152" s="304"/>
      <c r="I152" s="61"/>
      <c r="J152" s="62"/>
      <c r="K152" s="62"/>
      <c r="L152" s="62"/>
      <c r="M152" s="62"/>
    </row>
    <row r="153" spans="1:14">
      <c r="A153" s="119">
        <v>0</v>
      </c>
      <c r="B153" s="87"/>
      <c r="C153" s="3">
        <v>121236</v>
      </c>
      <c r="D153" s="3" t="s">
        <v>1882</v>
      </c>
      <c r="E153" s="3" t="s">
        <v>2075</v>
      </c>
      <c r="F153" s="3" t="s">
        <v>7</v>
      </c>
      <c r="G153" s="5">
        <v>6.1</v>
      </c>
      <c r="H153" s="5">
        <f>ROUND(G153*Курс_EUR,2)</f>
        <v>671</v>
      </c>
      <c r="I153" s="61"/>
      <c r="J153" s="62">
        <f>G153*(1-Скидка_ROXELPRO_Ind)</f>
        <v>6.1</v>
      </c>
      <c r="K153" s="62">
        <f>J153*I153</f>
        <v>0</v>
      </c>
      <c r="L153" s="62">
        <f>H153*(1-Скидка_ROXELPRO_Ind)</f>
        <v>671</v>
      </c>
      <c r="M153" s="62">
        <f>I153*L153</f>
        <v>0</v>
      </c>
    </row>
    <row r="154" spans="1:14">
      <c r="A154" s="119">
        <v>0</v>
      </c>
      <c r="B154" s="87"/>
      <c r="C154" s="3">
        <v>121245</v>
      </c>
      <c r="D154" s="3" t="s">
        <v>1883</v>
      </c>
      <c r="E154" s="3" t="s">
        <v>2075</v>
      </c>
      <c r="F154" s="3" t="s">
        <v>7</v>
      </c>
      <c r="G154" s="5">
        <v>7.25</v>
      </c>
      <c r="H154" s="5">
        <f>ROUND(G154*Курс_EUR,2)</f>
        <v>797.5</v>
      </c>
      <c r="I154" s="61"/>
      <c r="J154" s="62">
        <f>G154*(1-Скидка_ROXELPRO_Ind)</f>
        <v>7.25</v>
      </c>
      <c r="K154" s="62">
        <f>J154*I154</f>
        <v>0</v>
      </c>
      <c r="L154" s="62">
        <f>H154*(1-Скидка_ROXELPRO_Ind)</f>
        <v>797.5</v>
      </c>
      <c r="M154" s="62">
        <f>I154*L154</f>
        <v>0</v>
      </c>
    </row>
    <row r="155" spans="1:14">
      <c r="A155" s="119"/>
      <c r="B155" s="87"/>
      <c r="C155" s="3"/>
      <c r="D155" s="3"/>
      <c r="E155" s="3"/>
      <c r="F155" s="3"/>
      <c r="G155" s="5"/>
      <c r="H155" s="5"/>
      <c r="I155" s="61"/>
      <c r="J155" s="62"/>
      <c r="K155" s="62"/>
      <c r="L155" s="62"/>
      <c r="M155" s="62"/>
    </row>
    <row r="156" spans="1:14">
      <c r="A156" s="119">
        <v>0</v>
      </c>
      <c r="C156" s="3">
        <v>121332</v>
      </c>
      <c r="D156" s="3" t="s">
        <v>1932</v>
      </c>
      <c r="E156" s="3" t="s">
        <v>1984</v>
      </c>
      <c r="F156" s="3" t="s">
        <v>7</v>
      </c>
      <c r="G156" s="5">
        <v>5.8</v>
      </c>
      <c r="H156" s="5">
        <f>ROUND(G156*Курс_EUR,2)</f>
        <v>638</v>
      </c>
      <c r="I156" s="61"/>
      <c r="J156" s="62">
        <f>G156*(1-Скидка_ROXELPRO_Ind)</f>
        <v>5.8</v>
      </c>
      <c r="K156" s="62">
        <f>J156*I156</f>
        <v>0</v>
      </c>
      <c r="L156" s="62">
        <f>H156*(1-Скидка_ROXELPRO_Ind)</f>
        <v>638</v>
      </c>
      <c r="M156" s="62">
        <f>I156*L156</f>
        <v>0</v>
      </c>
    </row>
    <row r="157" spans="1:14">
      <c r="A157" s="119">
        <v>0</v>
      </c>
      <c r="C157" s="3">
        <v>121333</v>
      </c>
      <c r="D157" s="3" t="s">
        <v>1933</v>
      </c>
      <c r="E157" s="3" t="s">
        <v>1984</v>
      </c>
      <c r="F157" s="3" t="s">
        <v>7</v>
      </c>
      <c r="G157" s="5">
        <v>5.8</v>
      </c>
      <c r="H157" s="5">
        <f>ROUND(G157*Курс_EUR,2)</f>
        <v>638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638</v>
      </c>
      <c r="M157" s="62">
        <f>I157*L157</f>
        <v>0</v>
      </c>
    </row>
    <row r="158" spans="1:14">
      <c r="A158" s="119">
        <v>0</v>
      </c>
      <c r="C158" s="3">
        <v>121335</v>
      </c>
      <c r="D158" s="3" t="s">
        <v>1934</v>
      </c>
      <c r="E158" s="3" t="s">
        <v>1984</v>
      </c>
      <c r="F158" s="3" t="s">
        <v>7</v>
      </c>
      <c r="G158" s="5">
        <v>5.8</v>
      </c>
      <c r="H158" s="5">
        <f>ROUND(G158*Курс_EUR,2)</f>
        <v>638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638</v>
      </c>
      <c r="M158" s="62">
        <f>I158*L158</f>
        <v>0</v>
      </c>
    </row>
    <row r="159" spans="1:14">
      <c r="A159" s="119"/>
      <c r="C159" s="3"/>
      <c r="D159" s="3"/>
      <c r="E159" s="3"/>
      <c r="F159" s="3"/>
      <c r="G159" s="5"/>
      <c r="H159" s="5"/>
      <c r="I159" s="61"/>
      <c r="J159" s="62"/>
      <c r="K159" s="62"/>
      <c r="L159" s="62"/>
      <c r="M159" s="62"/>
    </row>
    <row r="160" spans="1:14">
      <c r="A160" s="119">
        <v>0</v>
      </c>
      <c r="C160" s="3">
        <v>121512</v>
      </c>
      <c r="D160" s="3" t="s">
        <v>1890</v>
      </c>
      <c r="E160" s="3" t="s">
        <v>2064</v>
      </c>
      <c r="F160" s="3" t="s">
        <v>7</v>
      </c>
      <c r="G160" s="5">
        <v>1.44</v>
      </c>
      <c r="H160" s="5">
        <f t="shared" ref="H160:H167" si="43">ROUND(G160*Курс_EUR,2)</f>
        <v>158.4</v>
      </c>
      <c r="I160" s="61"/>
      <c r="J160" s="62">
        <f t="shared" ref="J160:J167" si="44">G160*(1-Скидка_ROXELPRO_Ind)</f>
        <v>1.44</v>
      </c>
      <c r="K160" s="62">
        <f t="shared" ref="K160:K167" si="45">J160*I160</f>
        <v>0</v>
      </c>
      <c r="L160" s="62">
        <f t="shared" ref="L160:L167" si="46">H160*(1-Скидка_ROXELPRO_Ind)</f>
        <v>158.4</v>
      </c>
      <c r="M160" s="62">
        <f t="shared" ref="M160:M167" si="47">I160*L160</f>
        <v>0</v>
      </c>
    </row>
    <row r="161" spans="1:13">
      <c r="A161" s="119">
        <v>0</v>
      </c>
      <c r="C161" s="3">
        <v>121513</v>
      </c>
      <c r="D161" s="3" t="s">
        <v>1891</v>
      </c>
      <c r="E161" s="3" t="s">
        <v>2064</v>
      </c>
      <c r="F161" s="3" t="s">
        <v>7</v>
      </c>
      <c r="G161" s="5">
        <v>1.44</v>
      </c>
      <c r="H161" s="5">
        <f t="shared" si="43"/>
        <v>158.4</v>
      </c>
      <c r="I161" s="61"/>
      <c r="J161" s="62">
        <f t="shared" si="44"/>
        <v>1.44</v>
      </c>
      <c r="K161" s="62">
        <f t="shared" si="45"/>
        <v>0</v>
      </c>
      <c r="L161" s="62">
        <f t="shared" si="46"/>
        <v>158.4</v>
      </c>
      <c r="M161" s="62">
        <f t="shared" si="47"/>
        <v>0</v>
      </c>
    </row>
    <row r="162" spans="1:13">
      <c r="A162" s="119">
        <v>0</v>
      </c>
      <c r="C162" s="3">
        <v>121515</v>
      </c>
      <c r="D162" s="3" t="s">
        <v>1892</v>
      </c>
      <c r="E162" s="3" t="s">
        <v>2064</v>
      </c>
      <c r="F162" s="3" t="s">
        <v>7</v>
      </c>
      <c r="G162" s="5">
        <v>1.37</v>
      </c>
      <c r="H162" s="5">
        <f t="shared" si="43"/>
        <v>150.69999999999999</v>
      </c>
      <c r="I162" s="61"/>
      <c r="J162" s="62">
        <f t="shared" si="44"/>
        <v>1.37</v>
      </c>
      <c r="K162" s="62">
        <f t="shared" si="45"/>
        <v>0</v>
      </c>
      <c r="L162" s="62">
        <f t="shared" si="46"/>
        <v>150.69999999999999</v>
      </c>
      <c r="M162" s="62">
        <f t="shared" si="47"/>
        <v>0</v>
      </c>
    </row>
    <row r="163" spans="1:13">
      <c r="A163" s="119">
        <v>0</v>
      </c>
      <c r="C163" s="3">
        <v>121516</v>
      </c>
      <c r="D163" s="3" t="s">
        <v>1893</v>
      </c>
      <c r="E163" s="3" t="s">
        <v>2064</v>
      </c>
      <c r="F163" s="3" t="s">
        <v>7</v>
      </c>
      <c r="G163" s="5">
        <v>1.37</v>
      </c>
      <c r="H163" s="5">
        <f t="shared" si="43"/>
        <v>150.69999999999999</v>
      </c>
      <c r="I163" s="61"/>
      <c r="J163" s="62">
        <f t="shared" si="44"/>
        <v>1.37</v>
      </c>
      <c r="K163" s="62">
        <f t="shared" si="45"/>
        <v>0</v>
      </c>
      <c r="L163" s="62">
        <f t="shared" si="46"/>
        <v>150.69999999999999</v>
      </c>
      <c r="M163" s="62">
        <f t="shared" si="47"/>
        <v>0</v>
      </c>
    </row>
    <row r="164" spans="1:13">
      <c r="A164" s="119">
        <v>0</v>
      </c>
      <c r="C164" s="3">
        <v>121522</v>
      </c>
      <c r="D164" s="3" t="s">
        <v>1894</v>
      </c>
      <c r="E164" s="3" t="s">
        <v>2064</v>
      </c>
      <c r="F164" s="3" t="s">
        <v>7</v>
      </c>
      <c r="G164" s="5">
        <v>2.16</v>
      </c>
      <c r="H164" s="5">
        <f t="shared" si="43"/>
        <v>237.6</v>
      </c>
      <c r="I164" s="61"/>
      <c r="J164" s="62">
        <f t="shared" si="44"/>
        <v>2.16</v>
      </c>
      <c r="K164" s="62">
        <f t="shared" si="45"/>
        <v>0</v>
      </c>
      <c r="L164" s="62">
        <f t="shared" si="46"/>
        <v>237.6</v>
      </c>
      <c r="M164" s="62">
        <f t="shared" si="47"/>
        <v>0</v>
      </c>
    </row>
    <row r="165" spans="1:13">
      <c r="A165" s="119">
        <v>0</v>
      </c>
      <c r="C165" s="3">
        <v>121523</v>
      </c>
      <c r="D165" s="3" t="s">
        <v>1895</v>
      </c>
      <c r="E165" s="3" t="s">
        <v>2064</v>
      </c>
      <c r="F165" s="3" t="s">
        <v>7</v>
      </c>
      <c r="G165" s="5">
        <v>2.1</v>
      </c>
      <c r="H165" s="5">
        <f t="shared" si="43"/>
        <v>231</v>
      </c>
      <c r="I165" s="61"/>
      <c r="J165" s="62">
        <f t="shared" si="44"/>
        <v>2.1</v>
      </c>
      <c r="K165" s="62">
        <f t="shared" si="45"/>
        <v>0</v>
      </c>
      <c r="L165" s="62">
        <f t="shared" si="46"/>
        <v>231</v>
      </c>
      <c r="M165" s="62">
        <f t="shared" si="47"/>
        <v>0</v>
      </c>
    </row>
    <row r="166" spans="1:13">
      <c r="A166" s="119">
        <v>0</v>
      </c>
      <c r="C166" s="3">
        <v>121525</v>
      </c>
      <c r="D166" s="3" t="s">
        <v>1896</v>
      </c>
      <c r="E166" s="3" t="s">
        <v>2064</v>
      </c>
      <c r="F166" s="3" t="s">
        <v>7</v>
      </c>
      <c r="G166" s="5">
        <v>2.1</v>
      </c>
      <c r="H166" s="5">
        <f t="shared" si="43"/>
        <v>231</v>
      </c>
      <c r="I166" s="61"/>
      <c r="J166" s="62">
        <f t="shared" si="44"/>
        <v>2.1</v>
      </c>
      <c r="K166" s="62">
        <f t="shared" si="45"/>
        <v>0</v>
      </c>
      <c r="L166" s="62">
        <f t="shared" si="46"/>
        <v>231</v>
      </c>
      <c r="M166" s="62">
        <f t="shared" si="47"/>
        <v>0</v>
      </c>
    </row>
    <row r="167" spans="1:13">
      <c r="A167" s="119">
        <v>0</v>
      </c>
      <c r="C167" s="3">
        <v>121526</v>
      </c>
      <c r="D167" s="3" t="s">
        <v>1897</v>
      </c>
      <c r="E167" s="3" t="s">
        <v>2064</v>
      </c>
      <c r="F167" s="3" t="s">
        <v>7</v>
      </c>
      <c r="G167" s="5">
        <v>2.1</v>
      </c>
      <c r="H167" s="5">
        <f t="shared" si="43"/>
        <v>231</v>
      </c>
      <c r="I167" s="61"/>
      <c r="J167" s="62">
        <f t="shared" si="44"/>
        <v>2.1</v>
      </c>
      <c r="K167" s="62">
        <f t="shared" si="45"/>
        <v>0</v>
      </c>
      <c r="L167" s="62">
        <f t="shared" si="46"/>
        <v>231</v>
      </c>
      <c r="M167" s="62">
        <f t="shared" si="47"/>
        <v>0</v>
      </c>
    </row>
    <row r="168" spans="1:13">
      <c r="A168" s="119"/>
      <c r="C168" s="3"/>
      <c r="D168" s="3"/>
      <c r="E168" s="3"/>
      <c r="F168" s="3"/>
      <c r="G168" s="5"/>
      <c r="H168" s="5"/>
      <c r="I168" s="61"/>
      <c r="J168" s="62"/>
      <c r="K168" s="62"/>
      <c r="L168" s="62"/>
      <c r="M168" s="62"/>
    </row>
    <row r="169" spans="1:13">
      <c r="A169" s="119">
        <v>0</v>
      </c>
      <c r="C169" s="3">
        <v>121542</v>
      </c>
      <c r="D169" s="3" t="s">
        <v>1935</v>
      </c>
      <c r="E169" s="3" t="s">
        <v>2065</v>
      </c>
      <c r="F169" s="3" t="s">
        <v>7</v>
      </c>
      <c r="G169" s="5">
        <v>4.51</v>
      </c>
      <c r="H169" s="5">
        <f t="shared" ref="H169:H176" si="48">ROUND(G169*Курс_EUR,2)</f>
        <v>496.1</v>
      </c>
      <c r="I169" s="61"/>
      <c r="J169" s="62">
        <f t="shared" ref="J169:J176" si="49">G169*(1-Скидка_ROXELPRO_Ind)</f>
        <v>4.51</v>
      </c>
      <c r="K169" s="62">
        <f t="shared" ref="K169:K176" si="50">J169*I169</f>
        <v>0</v>
      </c>
      <c r="L169" s="62">
        <f t="shared" ref="L169:L176" si="51">H169*(1-Скидка_ROXELPRO_Ind)</f>
        <v>496.1</v>
      </c>
      <c r="M169" s="62">
        <f t="shared" ref="M169:M176" si="52">I169*L169</f>
        <v>0</v>
      </c>
    </row>
    <row r="170" spans="1:13">
      <c r="A170" s="119">
        <v>0</v>
      </c>
      <c r="C170" s="3">
        <v>121543</v>
      </c>
      <c r="D170" s="3" t="s">
        <v>1936</v>
      </c>
      <c r="E170" s="3" t="s">
        <v>2065</v>
      </c>
      <c r="F170" s="3" t="s">
        <v>7</v>
      </c>
      <c r="G170" s="5">
        <v>4.25</v>
      </c>
      <c r="H170" s="5">
        <f t="shared" si="48"/>
        <v>467.5</v>
      </c>
      <c r="I170" s="61"/>
      <c r="J170" s="62">
        <f t="shared" si="49"/>
        <v>4.25</v>
      </c>
      <c r="K170" s="62">
        <f t="shared" si="50"/>
        <v>0</v>
      </c>
      <c r="L170" s="62">
        <f t="shared" si="51"/>
        <v>467.5</v>
      </c>
      <c r="M170" s="62">
        <f t="shared" si="52"/>
        <v>0</v>
      </c>
    </row>
    <row r="171" spans="1:13">
      <c r="A171" s="119">
        <v>0</v>
      </c>
      <c r="C171" s="3">
        <v>121545</v>
      </c>
      <c r="D171" s="3" t="s">
        <v>1937</v>
      </c>
      <c r="E171" s="3" t="s">
        <v>2065</v>
      </c>
      <c r="F171" s="3" t="s">
        <v>7</v>
      </c>
      <c r="G171" s="5">
        <v>4.25</v>
      </c>
      <c r="H171" s="5">
        <f t="shared" si="48"/>
        <v>467.5</v>
      </c>
      <c r="I171" s="61"/>
      <c r="J171" s="62">
        <f t="shared" si="49"/>
        <v>4.25</v>
      </c>
      <c r="K171" s="62">
        <f t="shared" si="50"/>
        <v>0</v>
      </c>
      <c r="L171" s="62">
        <f t="shared" si="51"/>
        <v>467.5</v>
      </c>
      <c r="M171" s="62">
        <f t="shared" si="52"/>
        <v>0</v>
      </c>
    </row>
    <row r="172" spans="1:13">
      <c r="A172" s="119">
        <v>0</v>
      </c>
      <c r="C172" s="3">
        <v>121546</v>
      </c>
      <c r="D172" s="3" t="s">
        <v>1938</v>
      </c>
      <c r="E172" s="3" t="s">
        <v>2065</v>
      </c>
      <c r="F172" s="3" t="s">
        <v>7</v>
      </c>
      <c r="G172" s="5">
        <v>4.25</v>
      </c>
      <c r="H172" s="5">
        <f t="shared" si="48"/>
        <v>467.5</v>
      </c>
      <c r="I172" s="61"/>
      <c r="J172" s="62">
        <f t="shared" si="49"/>
        <v>4.25</v>
      </c>
      <c r="K172" s="62">
        <f t="shared" si="50"/>
        <v>0</v>
      </c>
      <c r="L172" s="62">
        <f t="shared" si="51"/>
        <v>467.5</v>
      </c>
      <c r="M172" s="62">
        <f t="shared" si="52"/>
        <v>0</v>
      </c>
    </row>
    <row r="173" spans="1:13">
      <c r="A173" s="119">
        <v>0</v>
      </c>
      <c r="C173" s="3">
        <v>121562</v>
      </c>
      <c r="D173" s="3" t="s">
        <v>1939</v>
      </c>
      <c r="E173" s="3" t="s">
        <v>2065</v>
      </c>
      <c r="F173" s="3" t="s">
        <v>7</v>
      </c>
      <c r="G173" s="5">
        <v>8.3699999999999992</v>
      </c>
      <c r="H173" s="5">
        <f t="shared" si="48"/>
        <v>920.7</v>
      </c>
      <c r="I173" s="61"/>
      <c r="J173" s="62">
        <f t="shared" si="49"/>
        <v>8.3699999999999992</v>
      </c>
      <c r="K173" s="62">
        <f t="shared" si="50"/>
        <v>0</v>
      </c>
      <c r="L173" s="62">
        <f t="shared" si="51"/>
        <v>920.7</v>
      </c>
      <c r="M173" s="62">
        <f t="shared" si="52"/>
        <v>0</v>
      </c>
    </row>
    <row r="174" spans="1:13">
      <c r="A174" s="119">
        <v>0</v>
      </c>
      <c r="C174" s="3">
        <v>121563</v>
      </c>
      <c r="D174" s="3" t="s">
        <v>1940</v>
      </c>
      <c r="E174" s="3" t="s">
        <v>2065</v>
      </c>
      <c r="F174" s="3" t="s">
        <v>7</v>
      </c>
      <c r="G174" s="5">
        <v>7.89</v>
      </c>
      <c r="H174" s="5">
        <f t="shared" si="48"/>
        <v>867.9</v>
      </c>
      <c r="I174" s="61"/>
      <c r="J174" s="62">
        <f t="shared" si="49"/>
        <v>7.89</v>
      </c>
      <c r="K174" s="62">
        <f t="shared" si="50"/>
        <v>0</v>
      </c>
      <c r="L174" s="62">
        <f t="shared" si="51"/>
        <v>867.9</v>
      </c>
      <c r="M174" s="62">
        <f t="shared" si="52"/>
        <v>0</v>
      </c>
    </row>
    <row r="175" spans="1:13">
      <c r="A175" s="119">
        <v>0</v>
      </c>
      <c r="C175" s="3">
        <v>121565</v>
      </c>
      <c r="D175" s="3" t="s">
        <v>1941</v>
      </c>
      <c r="E175" s="3" t="s">
        <v>2065</v>
      </c>
      <c r="F175" s="3" t="s">
        <v>7</v>
      </c>
      <c r="G175" s="5">
        <v>7.89</v>
      </c>
      <c r="H175" s="5">
        <f t="shared" si="48"/>
        <v>867.9</v>
      </c>
      <c r="I175" s="61"/>
      <c r="J175" s="62">
        <f t="shared" si="49"/>
        <v>7.89</v>
      </c>
      <c r="K175" s="62">
        <f t="shared" si="50"/>
        <v>0</v>
      </c>
      <c r="L175" s="62">
        <f t="shared" si="51"/>
        <v>867.9</v>
      </c>
      <c r="M175" s="62">
        <f t="shared" si="52"/>
        <v>0</v>
      </c>
    </row>
    <row r="176" spans="1:13">
      <c r="A176" s="119">
        <v>0</v>
      </c>
      <c r="C176" s="3">
        <v>121566</v>
      </c>
      <c r="D176" s="3" t="s">
        <v>1942</v>
      </c>
      <c r="E176" s="3" t="s">
        <v>2065</v>
      </c>
      <c r="F176" s="3" t="s">
        <v>7</v>
      </c>
      <c r="G176" s="5">
        <v>7.89</v>
      </c>
      <c r="H176" s="5">
        <f t="shared" si="48"/>
        <v>867.9</v>
      </c>
      <c r="I176" s="61"/>
      <c r="J176" s="62">
        <f t="shared" si="49"/>
        <v>7.89</v>
      </c>
      <c r="K176" s="62">
        <f t="shared" si="50"/>
        <v>0</v>
      </c>
      <c r="L176" s="62">
        <f t="shared" si="51"/>
        <v>867.9</v>
      </c>
      <c r="M176" s="62">
        <f t="shared" si="52"/>
        <v>0</v>
      </c>
    </row>
    <row r="177" spans="1:13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>
      <c r="A178" s="119">
        <v>0</v>
      </c>
      <c r="C178" s="3">
        <v>121943</v>
      </c>
      <c r="D178" s="3" t="s">
        <v>3054</v>
      </c>
      <c r="E178" s="3" t="s">
        <v>7</v>
      </c>
      <c r="F178" s="3" t="s">
        <v>7</v>
      </c>
      <c r="G178" s="5">
        <v>24.05</v>
      </c>
      <c r="H178" s="5">
        <f>ROUND(G178*Курс_EUR,2)</f>
        <v>2645.5</v>
      </c>
      <c r="I178" s="61"/>
      <c r="J178" s="62">
        <f>G178*(1-Скидка_ROXELPRO_Ind)</f>
        <v>24.05</v>
      </c>
      <c r="K178" s="62">
        <f>J178*I178</f>
        <v>0</v>
      </c>
      <c r="L178" s="62">
        <f>H178*(1-Скидка_ROXELPRO_Ind)</f>
        <v>2645.5</v>
      </c>
      <c r="M178" s="62">
        <f>I178*L178</f>
        <v>0</v>
      </c>
    </row>
    <row r="179" spans="1:13" ht="12.75" thickBot="1">
      <c r="A179" s="119"/>
      <c r="C179" s="3"/>
      <c r="D179" s="3"/>
      <c r="E179" s="3"/>
      <c r="F179" s="3"/>
      <c r="G179" s="5"/>
      <c r="H179" s="5"/>
      <c r="I179" s="61"/>
      <c r="J179" s="62"/>
      <c r="K179" s="62"/>
      <c r="L179" s="62"/>
      <c r="M179" s="62"/>
    </row>
    <row r="180" spans="1:13" ht="12.75" thickBot="1">
      <c r="A180" s="119"/>
      <c r="B180" s="337" t="s">
        <v>1898</v>
      </c>
      <c r="C180" s="338"/>
      <c r="D180" s="338"/>
      <c r="E180" s="338"/>
      <c r="F180" s="339"/>
      <c r="G180" s="296"/>
      <c r="H180" s="304"/>
      <c r="I180" s="61"/>
      <c r="J180" s="62"/>
      <c r="K180" s="62"/>
      <c r="L180" s="62"/>
      <c r="M180" s="62"/>
    </row>
    <row r="181" spans="1:13">
      <c r="A181" s="119">
        <v>0</v>
      </c>
      <c r="B181" s="87"/>
      <c r="C181" s="3">
        <v>122352</v>
      </c>
      <c r="D181" s="3" t="s">
        <v>3085</v>
      </c>
      <c r="E181" s="3" t="s">
        <v>2076</v>
      </c>
      <c r="F181" s="3" t="s">
        <v>7</v>
      </c>
      <c r="G181" s="5">
        <v>19.14</v>
      </c>
      <c r="H181" s="5">
        <f>ROUND(G181*Курс_EUR,2)</f>
        <v>2105.4</v>
      </c>
      <c r="I181" s="61"/>
      <c r="J181" s="62">
        <f>G181*(1-Скидка_ROXELPRO_Ind)</f>
        <v>19.14</v>
      </c>
      <c r="K181" s="62">
        <f>J181*I181</f>
        <v>0</v>
      </c>
      <c r="L181" s="62">
        <f>H181*(1-Скидка_ROXELPRO_Ind)</f>
        <v>2105.4</v>
      </c>
      <c r="M181" s="62">
        <f>I181*L181</f>
        <v>0</v>
      </c>
    </row>
    <row r="182" spans="1:13">
      <c r="A182" s="119">
        <v>0</v>
      </c>
      <c r="B182" s="87"/>
      <c r="C182" s="3">
        <v>122353</v>
      </c>
      <c r="D182" s="3" t="s">
        <v>3086</v>
      </c>
      <c r="E182" s="3" t="s">
        <v>2076</v>
      </c>
      <c r="F182" s="3" t="s">
        <v>7</v>
      </c>
      <c r="G182" s="5">
        <v>19.14</v>
      </c>
      <c r="H182" s="5">
        <f>ROUND(G182*Курс_EUR,2)</f>
        <v>2105.4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2105.4</v>
      </c>
      <c r="M182" s="62">
        <f>I182*L182</f>
        <v>0</v>
      </c>
    </row>
    <row r="183" spans="1:13">
      <c r="A183" s="119">
        <v>0</v>
      </c>
      <c r="B183" s="87"/>
      <c r="C183" s="3">
        <v>122354</v>
      </c>
      <c r="D183" s="3" t="s">
        <v>3087</v>
      </c>
      <c r="E183" s="3" t="s">
        <v>2076</v>
      </c>
      <c r="F183" s="3" t="s">
        <v>7</v>
      </c>
      <c r="G183" s="5">
        <v>19.14</v>
      </c>
      <c r="H183" s="5">
        <f>ROUND(G183*Курс_EUR,2)</f>
        <v>2105.4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2105.4</v>
      </c>
      <c r="M183" s="62">
        <f>I183*L183</f>
        <v>0</v>
      </c>
    </row>
    <row r="184" spans="1:13">
      <c r="A184" s="119"/>
      <c r="B184" s="87"/>
      <c r="C184" s="3"/>
      <c r="D184" s="3"/>
      <c r="E184" s="3"/>
      <c r="F184" s="3"/>
      <c r="G184" s="5"/>
      <c r="H184" s="5"/>
      <c r="I184" s="61"/>
      <c r="J184" s="62"/>
      <c r="K184" s="62"/>
      <c r="L184" s="62"/>
      <c r="M184" s="62"/>
    </row>
    <row r="185" spans="1:13">
      <c r="A185" s="119">
        <v>0</v>
      </c>
      <c r="C185" s="3">
        <v>122552</v>
      </c>
      <c r="D185" s="3" t="s">
        <v>1899</v>
      </c>
      <c r="E185" s="3" t="s">
        <v>2076</v>
      </c>
      <c r="F185" s="3" t="s">
        <v>7</v>
      </c>
      <c r="G185" s="5">
        <v>16</v>
      </c>
      <c r="H185" s="5">
        <f>ROUND(G185*Курс_EUR,2)</f>
        <v>1760</v>
      </c>
      <c r="I185" s="61"/>
      <c r="J185" s="62">
        <f>G185*(1-Скидка_ROXELPRO_Ind)</f>
        <v>16</v>
      </c>
      <c r="K185" s="62">
        <f>J185*I185</f>
        <v>0</v>
      </c>
      <c r="L185" s="62">
        <f>H185*(1-Скидка_ROXELPRO_Ind)</f>
        <v>1760</v>
      </c>
      <c r="M185" s="62">
        <f>I185*L185</f>
        <v>0</v>
      </c>
    </row>
    <row r="186" spans="1:13">
      <c r="A186" s="119">
        <v>0</v>
      </c>
      <c r="C186" s="3">
        <v>122553</v>
      </c>
      <c r="D186" s="3" t="s">
        <v>1900</v>
      </c>
      <c r="E186" s="3" t="s">
        <v>2076</v>
      </c>
      <c r="F186" s="3" t="s">
        <v>7</v>
      </c>
      <c r="G186" s="5">
        <v>14.96</v>
      </c>
      <c r="H186" s="5">
        <f>ROUND(G186*Курс_EUR,2)</f>
        <v>1645.6</v>
      </c>
      <c r="I186" s="61"/>
      <c r="J186" s="62">
        <f>G186*(1-Скидка_ROXELPRO_Ind)</f>
        <v>14.96</v>
      </c>
      <c r="K186" s="62">
        <f>J186*I186</f>
        <v>0</v>
      </c>
      <c r="L186" s="62">
        <f>H186*(1-Скидка_ROXELPRO_Ind)</f>
        <v>1645.6</v>
      </c>
      <c r="M186" s="62">
        <f>I186*L186</f>
        <v>0</v>
      </c>
    </row>
    <row r="187" spans="1:13">
      <c r="A187" s="119">
        <v>0</v>
      </c>
      <c r="C187" s="3">
        <v>122556</v>
      </c>
      <c r="D187" s="3" t="s">
        <v>1901</v>
      </c>
      <c r="E187" s="3" t="s">
        <v>2076</v>
      </c>
      <c r="F187" s="3" t="s">
        <v>7</v>
      </c>
      <c r="G187" s="5">
        <v>14.96</v>
      </c>
      <c r="H187" s="5">
        <f>ROUND(G187*Курс_EUR,2)</f>
        <v>1645.6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1645.6</v>
      </c>
      <c r="M187" s="62">
        <f>I187*L187</f>
        <v>0</v>
      </c>
    </row>
    <row r="188" spans="1:13">
      <c r="A188" s="119"/>
      <c r="C188" s="3"/>
      <c r="D188" s="3"/>
      <c r="E188" s="3"/>
      <c r="F188" s="3"/>
      <c r="G188" s="5"/>
      <c r="H188" s="5"/>
      <c r="I188" s="61"/>
      <c r="J188" s="62"/>
      <c r="K188" s="62"/>
      <c r="L188" s="62"/>
      <c r="M188" s="62"/>
    </row>
    <row r="189" spans="1:13">
      <c r="A189" s="119">
        <v>0</v>
      </c>
      <c r="C189" s="3">
        <v>122632</v>
      </c>
      <c r="D189" s="3" t="s">
        <v>2807</v>
      </c>
      <c r="E189" s="3" t="s">
        <v>2808</v>
      </c>
      <c r="F189" s="3" t="s">
        <v>7</v>
      </c>
      <c r="G189" s="5">
        <v>8</v>
      </c>
      <c r="H189" s="5">
        <f t="shared" ref="H189:H194" si="53">ROUND(G189*Курс_EUR,2)</f>
        <v>880</v>
      </c>
      <c r="I189" s="61"/>
      <c r="J189" s="62">
        <f t="shared" ref="J189:J194" si="54">G189*(1-Скидка_ROXELPRO_Ind)</f>
        <v>8</v>
      </c>
      <c r="K189" s="62">
        <f t="shared" ref="K189:K194" si="55">J189*I189</f>
        <v>0</v>
      </c>
      <c r="L189" s="62">
        <f t="shared" ref="L189:L194" si="56">H189*(1-Скидка_ROXELPRO_Ind)</f>
        <v>880</v>
      </c>
      <c r="M189" s="62">
        <f t="shared" ref="M189:M194" si="57">I189*L189</f>
        <v>0</v>
      </c>
    </row>
    <row r="190" spans="1:13">
      <c r="A190" s="119">
        <v>0</v>
      </c>
      <c r="C190" s="3">
        <v>122633</v>
      </c>
      <c r="D190" s="3" t="s">
        <v>2809</v>
      </c>
      <c r="E190" s="3" t="s">
        <v>2808</v>
      </c>
      <c r="F190" s="3" t="s">
        <v>7</v>
      </c>
      <c r="G190" s="5">
        <v>7.36</v>
      </c>
      <c r="H190" s="5">
        <f t="shared" si="53"/>
        <v>809.6</v>
      </c>
      <c r="I190" s="61"/>
      <c r="J190" s="62">
        <f t="shared" si="54"/>
        <v>7.36</v>
      </c>
      <c r="K190" s="62">
        <f t="shared" si="55"/>
        <v>0</v>
      </c>
      <c r="L190" s="62">
        <f t="shared" si="56"/>
        <v>809.6</v>
      </c>
      <c r="M190" s="62">
        <f t="shared" si="57"/>
        <v>0</v>
      </c>
    </row>
    <row r="191" spans="1:13">
      <c r="A191" s="119">
        <v>0</v>
      </c>
      <c r="C191" s="3">
        <v>122634</v>
      </c>
      <c r="D191" s="3" t="s">
        <v>2810</v>
      </c>
      <c r="E191" s="3" t="s">
        <v>2808</v>
      </c>
      <c r="F191" s="3" t="s">
        <v>7</v>
      </c>
      <c r="G191" s="5">
        <v>8</v>
      </c>
      <c r="H191" s="5">
        <f t="shared" si="53"/>
        <v>880</v>
      </c>
      <c r="I191" s="61"/>
      <c r="J191" s="62">
        <f t="shared" si="54"/>
        <v>8</v>
      </c>
      <c r="K191" s="62">
        <f t="shared" si="55"/>
        <v>0</v>
      </c>
      <c r="L191" s="62">
        <f t="shared" si="56"/>
        <v>880</v>
      </c>
      <c r="M191" s="62">
        <f t="shared" si="57"/>
        <v>0</v>
      </c>
    </row>
    <row r="192" spans="1:13">
      <c r="A192" s="119">
        <v>0</v>
      </c>
      <c r="C192" s="3">
        <v>122652</v>
      </c>
      <c r="D192" s="3" t="s">
        <v>1902</v>
      </c>
      <c r="E192" s="3" t="s">
        <v>2076</v>
      </c>
      <c r="F192" s="3" t="s">
        <v>7</v>
      </c>
      <c r="G192" s="5">
        <v>13.92</v>
      </c>
      <c r="H192" s="5">
        <f t="shared" si="53"/>
        <v>1531.2</v>
      </c>
      <c r="I192" s="61"/>
      <c r="J192" s="62">
        <f t="shared" si="54"/>
        <v>13.92</v>
      </c>
      <c r="K192" s="62">
        <f t="shared" si="55"/>
        <v>0</v>
      </c>
      <c r="L192" s="62">
        <f t="shared" si="56"/>
        <v>1531.2</v>
      </c>
      <c r="M192" s="62">
        <f t="shared" si="57"/>
        <v>0</v>
      </c>
    </row>
    <row r="193" spans="1:13">
      <c r="A193" s="119">
        <v>0</v>
      </c>
      <c r="C193" s="3">
        <v>122653</v>
      </c>
      <c r="D193" s="3" t="s">
        <v>1903</v>
      </c>
      <c r="E193" s="3" t="s">
        <v>2076</v>
      </c>
      <c r="F193" s="3" t="s">
        <v>7</v>
      </c>
      <c r="G193" s="5">
        <v>13.44</v>
      </c>
      <c r="H193" s="5">
        <f t="shared" si="53"/>
        <v>1478.4</v>
      </c>
      <c r="I193" s="61"/>
      <c r="J193" s="62">
        <f t="shared" si="54"/>
        <v>13.44</v>
      </c>
      <c r="K193" s="62">
        <f t="shared" si="55"/>
        <v>0</v>
      </c>
      <c r="L193" s="62">
        <f t="shared" si="56"/>
        <v>1478.4</v>
      </c>
      <c r="M193" s="62">
        <f t="shared" si="57"/>
        <v>0</v>
      </c>
    </row>
    <row r="194" spans="1:13">
      <c r="A194" s="119">
        <v>0</v>
      </c>
      <c r="C194" s="3">
        <v>122654</v>
      </c>
      <c r="D194" s="3" t="s">
        <v>1904</v>
      </c>
      <c r="E194" s="3" t="s">
        <v>2076</v>
      </c>
      <c r="F194" s="3" t="s">
        <v>7</v>
      </c>
      <c r="G194" s="5">
        <v>13.92</v>
      </c>
      <c r="H194" s="5">
        <f t="shared" si="53"/>
        <v>1531.2</v>
      </c>
      <c r="I194" s="61"/>
      <c r="J194" s="62">
        <f t="shared" si="54"/>
        <v>13.92</v>
      </c>
      <c r="K194" s="62">
        <f t="shared" si="55"/>
        <v>0</v>
      </c>
      <c r="L194" s="62">
        <f t="shared" si="56"/>
        <v>1531.2</v>
      </c>
      <c r="M194" s="62">
        <f t="shared" si="57"/>
        <v>0</v>
      </c>
    </row>
    <row r="195" spans="1:13" ht="12.75" thickBot="1">
      <c r="A195" s="119"/>
      <c r="C195" s="3"/>
      <c r="D195" s="3"/>
      <c r="E195" s="3"/>
      <c r="F195" s="3"/>
      <c r="G195" s="5"/>
      <c r="H195" s="5"/>
      <c r="I195" s="61"/>
      <c r="J195" s="62"/>
      <c r="K195" s="62"/>
      <c r="L195" s="62"/>
      <c r="M195" s="62"/>
    </row>
    <row r="196" spans="1:13" ht="12.75" thickBot="1">
      <c r="A196" s="119"/>
      <c r="B196" s="337" t="s">
        <v>4678</v>
      </c>
      <c r="C196" s="338"/>
      <c r="D196" s="338"/>
      <c r="E196" s="338"/>
      <c r="F196" s="339"/>
      <c r="G196" s="296"/>
      <c r="H196" s="304"/>
      <c r="I196" s="61"/>
      <c r="J196" s="62"/>
      <c r="K196" s="62"/>
      <c r="L196" s="62"/>
      <c r="M196" s="62"/>
    </row>
    <row r="197" spans="1:13">
      <c r="A197" s="119">
        <v>0</v>
      </c>
      <c r="C197" s="3">
        <v>122931</v>
      </c>
      <c r="D197" s="3" t="s">
        <v>3231</v>
      </c>
      <c r="E197" s="3" t="s">
        <v>7</v>
      </c>
      <c r="F197" s="3" t="s">
        <v>7</v>
      </c>
      <c r="G197" s="5">
        <v>15.68</v>
      </c>
      <c r="H197" s="5">
        <f>ROUND(G197*Курс_EUR,2)</f>
        <v>1724.8</v>
      </c>
      <c r="I197" s="61"/>
      <c r="J197" s="62">
        <f>G197*(1-Скидка_ROXELPRO_Ind)</f>
        <v>15.68</v>
      </c>
      <c r="K197" s="62">
        <f>J197*I197</f>
        <v>0</v>
      </c>
      <c r="L197" s="62">
        <f>H197*(1-Скидка_ROXELPRO_Ind)</f>
        <v>1724.8</v>
      </c>
      <c r="M197" s="62">
        <f>I197*L197</f>
        <v>0</v>
      </c>
    </row>
    <row r="198" spans="1:13">
      <c r="A198" s="119">
        <v>0</v>
      </c>
      <c r="C198" s="3">
        <v>122932</v>
      </c>
      <c r="D198" s="3" t="s">
        <v>2567</v>
      </c>
      <c r="E198" s="3" t="s">
        <v>7</v>
      </c>
      <c r="F198" s="3" t="s">
        <v>7</v>
      </c>
      <c r="G198" s="5">
        <v>15.68</v>
      </c>
      <c r="H198" s="5">
        <f>ROUND(G198*Курс_EUR,2)</f>
        <v>1724.8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1724.8</v>
      </c>
      <c r="M198" s="62">
        <f>I198*L198</f>
        <v>0</v>
      </c>
    </row>
    <row r="199" spans="1:13" ht="12.75" thickBot="1">
      <c r="A199" s="119"/>
      <c r="C199" s="3"/>
      <c r="D199" s="3"/>
      <c r="E199" s="3"/>
      <c r="F199" s="3"/>
      <c r="G199" s="5"/>
      <c r="H199" s="5"/>
      <c r="I199" s="61"/>
      <c r="J199" s="62"/>
      <c r="K199" s="62"/>
      <c r="L199" s="62"/>
      <c r="M199" s="62"/>
    </row>
    <row r="200" spans="1:13" ht="12.75" thickBot="1">
      <c r="A200" s="119"/>
      <c r="B200" s="337" t="s">
        <v>1943</v>
      </c>
      <c r="C200" s="338"/>
      <c r="D200" s="338"/>
      <c r="E200" s="338"/>
      <c r="F200" s="339"/>
      <c r="G200" s="296"/>
      <c r="H200" s="304"/>
      <c r="I200" s="61"/>
      <c r="J200" s="62"/>
      <c r="K200" s="62"/>
      <c r="L200" s="62"/>
      <c r="M200" s="62"/>
    </row>
    <row r="201" spans="1:13">
      <c r="A201" s="119">
        <v>0</v>
      </c>
      <c r="C201" s="3">
        <v>123525</v>
      </c>
      <c r="D201" s="3" t="s">
        <v>2781</v>
      </c>
      <c r="E201" s="3" t="s">
        <v>2083</v>
      </c>
      <c r="F201" s="3" t="s">
        <v>7</v>
      </c>
      <c r="G201" s="5">
        <v>12.79</v>
      </c>
      <c r="H201" s="5">
        <f t="shared" ref="H201:H206" si="58">ROUND(G201*Курс_EUR,2)</f>
        <v>1406.9</v>
      </c>
      <c r="I201" s="61"/>
      <c r="J201" s="62">
        <f t="shared" ref="J201:J206" si="59">G201*(1-Скидка_ROXELPRO_Ind)</f>
        <v>12.79</v>
      </c>
      <c r="K201" s="62">
        <f t="shared" ref="K201:K206" si="60">J201*I201</f>
        <v>0</v>
      </c>
      <c r="L201" s="62">
        <f t="shared" ref="L201:L206" si="61">H201*(1-Скидка_ROXELPRO_Ind)</f>
        <v>1406.9</v>
      </c>
      <c r="M201" s="62">
        <f t="shared" ref="M201:M206" si="62">I201*L201</f>
        <v>0</v>
      </c>
    </row>
    <row r="202" spans="1:13">
      <c r="A202" s="119">
        <v>0</v>
      </c>
      <c r="B202" s="83"/>
      <c r="C202" s="3">
        <v>123543</v>
      </c>
      <c r="D202" s="3" t="s">
        <v>3163</v>
      </c>
      <c r="E202" s="3" t="s">
        <v>3079</v>
      </c>
      <c r="F202" s="3" t="s">
        <v>7</v>
      </c>
      <c r="G202" s="5">
        <v>10.91</v>
      </c>
      <c r="H202" s="5">
        <f t="shared" si="58"/>
        <v>1200.0999999999999</v>
      </c>
      <c r="I202" s="61"/>
      <c r="J202" s="62">
        <f t="shared" si="59"/>
        <v>10.91</v>
      </c>
      <c r="K202" s="62">
        <f t="shared" si="60"/>
        <v>0</v>
      </c>
      <c r="L202" s="62">
        <f t="shared" si="61"/>
        <v>1200.0999999999999</v>
      </c>
      <c r="M202" s="62">
        <f t="shared" si="62"/>
        <v>0</v>
      </c>
    </row>
    <row r="203" spans="1:13">
      <c r="A203" s="119">
        <v>0</v>
      </c>
      <c r="B203" s="83"/>
      <c r="C203" s="3">
        <v>123544</v>
      </c>
      <c r="D203" s="3" t="s">
        <v>3164</v>
      </c>
      <c r="E203" s="3" t="s">
        <v>3079</v>
      </c>
      <c r="F203" s="3" t="s">
        <v>7</v>
      </c>
      <c r="G203" s="5">
        <v>11.96</v>
      </c>
      <c r="H203" s="5">
        <f t="shared" si="58"/>
        <v>1315.6</v>
      </c>
      <c r="I203" s="61"/>
      <c r="J203" s="62">
        <f t="shared" si="59"/>
        <v>11.96</v>
      </c>
      <c r="K203" s="62">
        <f t="shared" si="60"/>
        <v>0</v>
      </c>
      <c r="L203" s="62">
        <f t="shared" si="61"/>
        <v>1315.6</v>
      </c>
      <c r="M203" s="62">
        <f t="shared" si="62"/>
        <v>0</v>
      </c>
    </row>
    <row r="204" spans="1:13">
      <c r="A204" s="119">
        <v>0</v>
      </c>
      <c r="B204" s="83"/>
      <c r="C204" s="3">
        <v>123561</v>
      </c>
      <c r="D204" s="3" t="s">
        <v>3274</v>
      </c>
      <c r="E204" s="3" t="s">
        <v>2083</v>
      </c>
      <c r="F204" s="3" t="s">
        <v>7</v>
      </c>
      <c r="G204" s="5">
        <v>5.39</v>
      </c>
      <c r="H204" s="5">
        <f t="shared" si="58"/>
        <v>592.9</v>
      </c>
      <c r="I204" s="61"/>
      <c r="J204" s="62">
        <f t="shared" si="59"/>
        <v>5.39</v>
      </c>
      <c r="K204" s="62">
        <f t="shared" si="60"/>
        <v>0</v>
      </c>
      <c r="L204" s="62">
        <f t="shared" si="61"/>
        <v>592.9</v>
      </c>
      <c r="M204" s="62">
        <f t="shared" si="62"/>
        <v>0</v>
      </c>
    </row>
    <row r="205" spans="1:13">
      <c r="A205" s="119">
        <v>0</v>
      </c>
      <c r="B205" s="83"/>
      <c r="C205" s="3">
        <v>123562</v>
      </c>
      <c r="D205" s="3" t="s">
        <v>3080</v>
      </c>
      <c r="E205" s="3" t="s">
        <v>2083</v>
      </c>
      <c r="F205" s="3" t="s">
        <v>7</v>
      </c>
      <c r="G205" s="5">
        <v>8.8699999999999992</v>
      </c>
      <c r="H205" s="5">
        <f t="shared" si="58"/>
        <v>975.7</v>
      </c>
      <c r="I205" s="61"/>
      <c r="J205" s="62">
        <f t="shared" si="59"/>
        <v>8.8699999999999992</v>
      </c>
      <c r="K205" s="62">
        <f t="shared" si="60"/>
        <v>0</v>
      </c>
      <c r="L205" s="62">
        <f t="shared" si="61"/>
        <v>975.7</v>
      </c>
      <c r="M205" s="62">
        <f t="shared" si="62"/>
        <v>0</v>
      </c>
    </row>
    <row r="206" spans="1:13">
      <c r="A206" s="119">
        <v>0</v>
      </c>
      <c r="B206" s="83"/>
      <c r="C206" s="3">
        <v>123582</v>
      </c>
      <c r="D206" s="3" t="s">
        <v>3081</v>
      </c>
      <c r="E206" s="3" t="s">
        <v>2083</v>
      </c>
      <c r="F206" s="3" t="s">
        <v>7</v>
      </c>
      <c r="G206" s="5">
        <v>8.8699999999999992</v>
      </c>
      <c r="H206" s="5">
        <f t="shared" si="58"/>
        <v>975.7</v>
      </c>
      <c r="I206" s="61"/>
      <c r="J206" s="62">
        <f t="shared" si="59"/>
        <v>8.8699999999999992</v>
      </c>
      <c r="K206" s="62">
        <f t="shared" si="60"/>
        <v>0</v>
      </c>
      <c r="L206" s="62">
        <f t="shared" si="61"/>
        <v>975.7</v>
      </c>
      <c r="M206" s="62">
        <f t="shared" si="62"/>
        <v>0</v>
      </c>
    </row>
    <row r="207" spans="1:13">
      <c r="A207" s="119"/>
      <c r="B207" s="83"/>
      <c r="C207" s="3"/>
      <c r="D207" s="3"/>
      <c r="E207" s="3"/>
      <c r="F207" s="3"/>
      <c r="G207" s="5"/>
      <c r="H207" s="5"/>
      <c r="I207" s="61"/>
      <c r="J207" s="62"/>
      <c r="K207" s="62"/>
      <c r="L207" s="62"/>
      <c r="M207" s="62"/>
    </row>
    <row r="208" spans="1:13">
      <c r="A208" s="119">
        <v>0</v>
      </c>
      <c r="B208" s="83"/>
      <c r="C208" s="3">
        <v>123721</v>
      </c>
      <c r="D208" s="3" t="s">
        <v>3165</v>
      </c>
      <c r="E208" s="3" t="s">
        <v>1984</v>
      </c>
      <c r="F208" s="3" t="s">
        <v>7</v>
      </c>
      <c r="G208" s="5">
        <v>6.67</v>
      </c>
      <c r="H208" s="5">
        <f>ROUND(G208*Курс_EUR,2)</f>
        <v>733.7</v>
      </c>
      <c r="I208" s="61"/>
      <c r="J208" s="62">
        <f>G208*(1-Скидка_ROXELPRO_Ind)</f>
        <v>6.67</v>
      </c>
      <c r="K208" s="62">
        <f>J208*I208</f>
        <v>0</v>
      </c>
      <c r="L208" s="62">
        <f>H208*(1-Скидка_ROXELPRO_Ind)</f>
        <v>733.7</v>
      </c>
      <c r="M208" s="62">
        <f>I208*L208</f>
        <v>0</v>
      </c>
    </row>
    <row r="209" spans="1:13">
      <c r="A209" s="119">
        <v>0</v>
      </c>
      <c r="B209" s="83"/>
      <c r="C209" s="3">
        <v>123725</v>
      </c>
      <c r="D209" s="3" t="s">
        <v>3166</v>
      </c>
      <c r="E209" s="3" t="s">
        <v>1981</v>
      </c>
      <c r="F209" s="3" t="s">
        <v>7</v>
      </c>
      <c r="G209" s="5">
        <v>23.16</v>
      </c>
      <c r="H209" s="5">
        <f>ROUND(G209*Курс_EUR,2)</f>
        <v>2547.6</v>
      </c>
      <c r="I209" s="61"/>
      <c r="J209" s="62">
        <f>G209*(1-Скидка_ROXELPRO_Ind)</f>
        <v>23.16</v>
      </c>
      <c r="K209" s="62">
        <f>J209*I209</f>
        <v>0</v>
      </c>
      <c r="L209" s="62">
        <f>H209*(1-Скидка_ROXELPRO_Ind)</f>
        <v>2547.6</v>
      </c>
      <c r="M209" s="62">
        <f>I209*L209</f>
        <v>0</v>
      </c>
    </row>
    <row r="210" spans="1:13">
      <c r="A210" s="119">
        <v>0</v>
      </c>
      <c r="B210" s="83"/>
      <c r="C210" s="3">
        <v>123743</v>
      </c>
      <c r="D210" s="3" t="s">
        <v>3167</v>
      </c>
      <c r="E210" s="3" t="s">
        <v>1982</v>
      </c>
      <c r="F210" s="3" t="s">
        <v>7</v>
      </c>
      <c r="G210" s="5">
        <v>16.98</v>
      </c>
      <c r="H210" s="5">
        <f>ROUND(G210*Курс_EUR,2)</f>
        <v>1867.8</v>
      </c>
      <c r="I210" s="61"/>
      <c r="J210" s="62">
        <f>G210*(1-Скидка_ROXELPRO_Ind)</f>
        <v>16.98</v>
      </c>
      <c r="K210" s="62">
        <f>J210*I210</f>
        <v>0</v>
      </c>
      <c r="L210" s="62">
        <f>H210*(1-Скидка_ROXELPRO_Ind)</f>
        <v>1867.8</v>
      </c>
      <c r="M210" s="62">
        <f>I210*L210</f>
        <v>0</v>
      </c>
    </row>
    <row r="211" spans="1:13">
      <c r="A211" s="119">
        <v>0</v>
      </c>
      <c r="B211" s="83"/>
      <c r="C211" s="3">
        <v>123744</v>
      </c>
      <c r="D211" s="3" t="s">
        <v>3168</v>
      </c>
      <c r="E211" s="3" t="s">
        <v>1982</v>
      </c>
      <c r="F211" s="3" t="s">
        <v>7</v>
      </c>
      <c r="G211" s="5">
        <v>18.04</v>
      </c>
      <c r="H211" s="5">
        <f>ROUND(G211*Курс_EUR,2)</f>
        <v>1984.4</v>
      </c>
      <c r="I211" s="61"/>
      <c r="J211" s="62">
        <f>G211*(1-Скидка_ROXELPRO_Ind)</f>
        <v>18.04</v>
      </c>
      <c r="K211" s="62">
        <f>J211*I211</f>
        <v>0</v>
      </c>
      <c r="L211" s="62">
        <f>H211*(1-Скидка_ROXELPRO_Ind)</f>
        <v>1984.4</v>
      </c>
      <c r="M211" s="62">
        <f>I211*L211</f>
        <v>0</v>
      </c>
    </row>
    <row r="212" spans="1:13">
      <c r="A212" s="119">
        <v>0</v>
      </c>
      <c r="B212" s="83"/>
      <c r="C212" s="3">
        <v>123761</v>
      </c>
      <c r="D212" s="3" t="s">
        <v>3169</v>
      </c>
      <c r="E212" s="3" t="s">
        <v>1984</v>
      </c>
      <c r="F212" s="3" t="s">
        <v>7</v>
      </c>
      <c r="G212" s="5">
        <v>6.87</v>
      </c>
      <c r="H212" s="5">
        <f>ROUND(G212*Курс_EUR,2)</f>
        <v>755.7</v>
      </c>
      <c r="I212" s="61"/>
      <c r="J212" s="62">
        <f>G212*(1-Скидка_ROXELPRO_Ind)</f>
        <v>6.87</v>
      </c>
      <c r="K212" s="62">
        <f>J212*I212</f>
        <v>0</v>
      </c>
      <c r="L212" s="62">
        <f>H212*(1-Скидка_ROXELPRO_Ind)</f>
        <v>755.7</v>
      </c>
      <c r="M212" s="62">
        <f>I212*L212</f>
        <v>0</v>
      </c>
    </row>
    <row r="213" spans="1:13">
      <c r="A213" s="119"/>
      <c r="B213" s="83"/>
      <c r="C213" s="3"/>
      <c r="D213" s="3"/>
      <c r="E213" s="3"/>
      <c r="F213" s="3"/>
      <c r="G213" s="5"/>
      <c r="H213" s="5"/>
      <c r="I213" s="61"/>
      <c r="J213" s="62"/>
      <c r="K213" s="62"/>
      <c r="L213" s="62"/>
      <c r="M213" s="62"/>
    </row>
    <row r="214" spans="1:13">
      <c r="A214" s="119">
        <v>0</v>
      </c>
      <c r="C214" s="3">
        <v>123825</v>
      </c>
      <c r="D214" s="3" t="s">
        <v>4379</v>
      </c>
      <c r="E214" s="3" t="s">
        <v>2083</v>
      </c>
      <c r="F214" s="3" t="s">
        <v>7</v>
      </c>
      <c r="G214" s="5">
        <v>8.94</v>
      </c>
      <c r="H214" s="5">
        <f>ROUND(G214*Курс_EUR,2)</f>
        <v>983.4</v>
      </c>
      <c r="I214" s="61"/>
      <c r="J214" s="62">
        <f>G214*(1-Скидка_ROXELPRO_Ind)</f>
        <v>8.94</v>
      </c>
      <c r="K214" s="62">
        <f>J214*I214</f>
        <v>0</v>
      </c>
      <c r="L214" s="62">
        <f>H214*(1-Скидка_ROXELPRO_Ind)</f>
        <v>983.4</v>
      </c>
      <c r="M214" s="62">
        <f>I214*L214</f>
        <v>0</v>
      </c>
    </row>
    <row r="215" spans="1:13">
      <c r="A215" s="119">
        <v>0</v>
      </c>
      <c r="C215" s="3">
        <v>123844</v>
      </c>
      <c r="D215" s="3" t="s">
        <v>4380</v>
      </c>
      <c r="E215" s="3" t="s">
        <v>3079</v>
      </c>
      <c r="F215" s="3" t="s">
        <v>7</v>
      </c>
      <c r="G215" s="5">
        <v>9.4700000000000006</v>
      </c>
      <c r="H215" s="5">
        <f>ROUND(G215*Курс_EUR,2)</f>
        <v>1041.7</v>
      </c>
      <c r="I215" s="61"/>
      <c r="J215" s="62">
        <f>G215*(1-Скидка_ROXELPRO_Ind)</f>
        <v>9.4700000000000006</v>
      </c>
      <c r="K215" s="62">
        <f>J215*I215</f>
        <v>0</v>
      </c>
      <c r="L215" s="62">
        <f>H215*(1-Скидка_ROXELPRO_Ind)</f>
        <v>1041.7</v>
      </c>
      <c r="M215" s="62">
        <f>I215*L215</f>
        <v>0</v>
      </c>
    </row>
    <row r="216" spans="1:13" ht="12.75" thickBot="1">
      <c r="A216" s="119"/>
      <c r="C216" s="3"/>
      <c r="D216" s="3"/>
      <c r="E216" s="3"/>
      <c r="F216" s="3"/>
      <c r="G216" s="5"/>
      <c r="H216" s="5"/>
      <c r="I216" s="61"/>
      <c r="J216" s="62"/>
      <c r="K216" s="62"/>
      <c r="L216" s="62"/>
      <c r="M216" s="62"/>
    </row>
    <row r="217" spans="1:13" ht="12.75" thickBot="1">
      <c r="A217" s="119"/>
      <c r="B217" s="337" t="s">
        <v>3151</v>
      </c>
      <c r="C217" s="338"/>
      <c r="D217" s="338"/>
      <c r="E217" s="338"/>
      <c r="F217" s="339"/>
      <c r="G217" s="296"/>
      <c r="H217" s="304"/>
      <c r="I217" s="61"/>
      <c r="J217" s="62"/>
      <c r="K217" s="62"/>
      <c r="L217" s="62"/>
      <c r="M217" s="62"/>
    </row>
    <row r="218" spans="1:13">
      <c r="A218" s="119">
        <v>0</v>
      </c>
      <c r="C218" s="3">
        <v>126710</v>
      </c>
      <c r="D218" s="3" t="s">
        <v>4740</v>
      </c>
      <c r="E218" s="3" t="s">
        <v>1551</v>
      </c>
      <c r="F218" s="3" t="s">
        <v>7</v>
      </c>
      <c r="G218" s="5">
        <v>1.77</v>
      </c>
      <c r="H218" s="5">
        <f t="shared" ref="H218:H224" si="63">ROUND(G218*Курс_EUR,2)</f>
        <v>194.7</v>
      </c>
      <c r="I218" s="61"/>
      <c r="J218" s="62">
        <f t="shared" ref="J218:J224" si="64">G218*(1-Скидка_ROXELPRO_Ind)</f>
        <v>1.77</v>
      </c>
      <c r="K218" s="62">
        <f t="shared" ref="K218:K224" si="65">J218*I218</f>
        <v>0</v>
      </c>
      <c r="L218" s="62">
        <f t="shared" ref="L218:L224" si="66">H218*(1-Скидка_ROXELPRO_Ind)</f>
        <v>194.7</v>
      </c>
      <c r="M218" s="62">
        <f t="shared" ref="M218:M224" si="67">I218*L218</f>
        <v>0</v>
      </c>
    </row>
    <row r="219" spans="1:13">
      <c r="A219" s="119">
        <v>0</v>
      </c>
      <c r="C219" s="3">
        <v>126711</v>
      </c>
      <c r="D219" s="3" t="s">
        <v>4741</v>
      </c>
      <c r="E219" s="3" t="s">
        <v>1551</v>
      </c>
      <c r="F219" s="3" t="s">
        <v>7</v>
      </c>
      <c r="G219" s="5">
        <v>3.65</v>
      </c>
      <c r="H219" s="5">
        <f t="shared" si="63"/>
        <v>401.5</v>
      </c>
      <c r="I219" s="61"/>
      <c r="J219" s="62">
        <f t="shared" si="64"/>
        <v>3.65</v>
      </c>
      <c r="K219" s="62">
        <f t="shared" si="65"/>
        <v>0</v>
      </c>
      <c r="L219" s="62">
        <f t="shared" si="66"/>
        <v>401.5</v>
      </c>
      <c r="M219" s="62">
        <f t="shared" si="67"/>
        <v>0</v>
      </c>
    </row>
    <row r="220" spans="1:13">
      <c r="A220" s="119">
        <v>0</v>
      </c>
      <c r="C220" s="3">
        <v>126712</v>
      </c>
      <c r="D220" s="3" t="s">
        <v>4742</v>
      </c>
      <c r="E220" s="3" t="s">
        <v>1551</v>
      </c>
      <c r="F220" s="3" t="s">
        <v>7</v>
      </c>
      <c r="G220" s="5">
        <v>1.31</v>
      </c>
      <c r="H220" s="5">
        <f t="shared" si="63"/>
        <v>144.1</v>
      </c>
      <c r="I220" s="61"/>
      <c r="J220" s="62">
        <f t="shared" si="64"/>
        <v>1.31</v>
      </c>
      <c r="K220" s="62">
        <f t="shared" si="65"/>
        <v>0</v>
      </c>
      <c r="L220" s="62">
        <f t="shared" si="66"/>
        <v>144.1</v>
      </c>
      <c r="M220" s="62">
        <f t="shared" si="67"/>
        <v>0</v>
      </c>
    </row>
    <row r="221" spans="1:13">
      <c r="A221" s="119">
        <v>0</v>
      </c>
      <c r="C221" s="3">
        <v>126713</v>
      </c>
      <c r="D221" s="3" t="s">
        <v>4743</v>
      </c>
      <c r="E221" s="3" t="s">
        <v>1551</v>
      </c>
      <c r="F221" s="3" t="s">
        <v>7</v>
      </c>
      <c r="G221" s="5">
        <v>1.55</v>
      </c>
      <c r="H221" s="5">
        <f t="shared" si="63"/>
        <v>170.5</v>
      </c>
      <c r="I221" s="61"/>
      <c r="J221" s="62">
        <f t="shared" si="64"/>
        <v>1.55</v>
      </c>
      <c r="K221" s="62">
        <f t="shared" si="65"/>
        <v>0</v>
      </c>
      <c r="L221" s="62">
        <f t="shared" si="66"/>
        <v>170.5</v>
      </c>
      <c r="M221" s="62">
        <f t="shared" si="67"/>
        <v>0</v>
      </c>
    </row>
    <row r="222" spans="1:13">
      <c r="A222" s="119">
        <v>0</v>
      </c>
      <c r="C222" s="3">
        <v>126716</v>
      </c>
      <c r="D222" s="3" t="s">
        <v>4744</v>
      </c>
      <c r="E222" s="3" t="s">
        <v>1551</v>
      </c>
      <c r="F222" s="3" t="s">
        <v>7</v>
      </c>
      <c r="G222" s="5">
        <v>1.55</v>
      </c>
      <c r="H222" s="5">
        <f t="shared" si="63"/>
        <v>170.5</v>
      </c>
      <c r="I222" s="61"/>
      <c r="J222" s="62">
        <f t="shared" si="64"/>
        <v>1.55</v>
      </c>
      <c r="K222" s="62">
        <f t="shared" si="65"/>
        <v>0</v>
      </c>
      <c r="L222" s="62">
        <f t="shared" si="66"/>
        <v>170.5</v>
      </c>
      <c r="M222" s="62">
        <f t="shared" si="67"/>
        <v>0</v>
      </c>
    </row>
    <row r="223" spans="1:13">
      <c r="A223" s="119">
        <v>0</v>
      </c>
      <c r="C223" s="3">
        <v>126730</v>
      </c>
      <c r="D223" s="3" t="s">
        <v>4745</v>
      </c>
      <c r="E223" s="3" t="s">
        <v>2084</v>
      </c>
      <c r="F223" s="3" t="s">
        <v>7</v>
      </c>
      <c r="G223" s="5">
        <v>84.3</v>
      </c>
      <c r="H223" s="5">
        <f t="shared" si="63"/>
        <v>9273</v>
      </c>
      <c r="I223" s="61"/>
      <c r="J223" s="62">
        <f t="shared" si="64"/>
        <v>84.3</v>
      </c>
      <c r="K223" s="62">
        <f t="shared" si="65"/>
        <v>0</v>
      </c>
      <c r="L223" s="62">
        <f t="shared" si="66"/>
        <v>9273</v>
      </c>
      <c r="M223" s="62">
        <f t="shared" si="67"/>
        <v>0</v>
      </c>
    </row>
    <row r="224" spans="1:13">
      <c r="A224" s="119">
        <v>0</v>
      </c>
      <c r="C224" s="3">
        <v>126731</v>
      </c>
      <c r="D224" s="3" t="s">
        <v>4746</v>
      </c>
      <c r="E224" s="3" t="s">
        <v>2084</v>
      </c>
      <c r="F224" s="3" t="s">
        <v>7</v>
      </c>
      <c r="G224" s="5">
        <v>103.65</v>
      </c>
      <c r="H224" s="5">
        <f t="shared" si="63"/>
        <v>11401.5</v>
      </c>
      <c r="I224" s="61"/>
      <c r="J224" s="62">
        <f t="shared" si="64"/>
        <v>103.65</v>
      </c>
      <c r="K224" s="62">
        <f t="shared" si="65"/>
        <v>0</v>
      </c>
      <c r="L224" s="62">
        <f t="shared" si="66"/>
        <v>11401.5</v>
      </c>
      <c r="M224" s="62">
        <f t="shared" si="67"/>
        <v>0</v>
      </c>
    </row>
    <row r="225" spans="1:13" ht="12.75" thickBot="1">
      <c r="A225" s="119"/>
      <c r="C225" s="3"/>
      <c r="D225" s="3"/>
      <c r="E225" s="3"/>
      <c r="F225" s="3"/>
      <c r="G225" s="5"/>
      <c r="H225" s="5"/>
      <c r="I225" s="61"/>
      <c r="J225" s="62"/>
      <c r="K225" s="62"/>
      <c r="L225" s="62"/>
      <c r="M225" s="62"/>
    </row>
    <row r="226" spans="1:13" ht="12.75" thickBot="1">
      <c r="A226" s="119"/>
      <c r="B226" s="337" t="s">
        <v>4879</v>
      </c>
      <c r="C226" s="338"/>
      <c r="D226" s="338"/>
      <c r="E226" s="338"/>
      <c r="F226" s="339"/>
      <c r="G226" s="296"/>
      <c r="H226" s="304"/>
      <c r="I226" s="61"/>
      <c r="J226" s="62"/>
      <c r="K226" s="62"/>
      <c r="L226" s="62"/>
      <c r="M226" s="62"/>
    </row>
    <row r="227" spans="1:13">
      <c r="A227" s="119">
        <v>0</v>
      </c>
      <c r="C227" s="3">
        <v>132231</v>
      </c>
      <c r="D227" s="3" t="s">
        <v>4880</v>
      </c>
      <c r="E227" s="3" t="s">
        <v>4881</v>
      </c>
      <c r="F227" s="3" t="s">
        <v>7</v>
      </c>
      <c r="G227" s="5">
        <v>13.2</v>
      </c>
      <c r="H227" s="5">
        <f t="shared" ref="H227:H228" si="68">ROUND(G227*Курс_EUR,2)</f>
        <v>1452</v>
      </c>
      <c r="I227" s="61"/>
      <c r="J227" s="62">
        <f t="shared" ref="J227:J228" si="69">G227*(1-Скидка_ROXELPRO_Ind)</f>
        <v>13.2</v>
      </c>
      <c r="K227" s="62">
        <f t="shared" ref="K227:K228" si="70">J227*I227</f>
        <v>0</v>
      </c>
      <c r="L227" s="62">
        <f t="shared" ref="L227:L228" si="71">H227*(1-Скидка_ROXELPRO_Ind)</f>
        <v>1452</v>
      </c>
      <c r="M227" s="62">
        <f t="shared" ref="M227:M228" si="72">I227*L227</f>
        <v>0</v>
      </c>
    </row>
    <row r="228" spans="1:13">
      <c r="A228" s="119">
        <v>0</v>
      </c>
      <c r="C228" s="3">
        <v>132232</v>
      </c>
      <c r="D228" s="3" t="s">
        <v>4882</v>
      </c>
      <c r="E228" s="3" t="s">
        <v>4881</v>
      </c>
      <c r="F228" s="3" t="s">
        <v>7</v>
      </c>
      <c r="G228" s="5">
        <v>13.2</v>
      </c>
      <c r="H228" s="5">
        <f t="shared" si="68"/>
        <v>1452</v>
      </c>
      <c r="I228" s="61"/>
      <c r="J228" s="62">
        <f t="shared" si="69"/>
        <v>13.2</v>
      </c>
      <c r="K228" s="62">
        <f t="shared" si="70"/>
        <v>0</v>
      </c>
      <c r="L228" s="62">
        <f t="shared" si="71"/>
        <v>1452</v>
      </c>
      <c r="M228" s="62">
        <f t="shared" si="72"/>
        <v>0</v>
      </c>
    </row>
    <row r="229" spans="1:13" ht="12.75" thickBot="1">
      <c r="A229" s="119"/>
      <c r="C229" s="3"/>
      <c r="D229" s="3"/>
      <c r="E229" s="3"/>
      <c r="F229" s="3"/>
      <c r="G229" s="5"/>
      <c r="H229" s="5"/>
      <c r="I229" s="61"/>
      <c r="J229" s="62"/>
      <c r="K229" s="62"/>
      <c r="L229" s="62"/>
      <c r="M229" s="62"/>
    </row>
    <row r="230" spans="1:13" ht="12.75" thickBot="1">
      <c r="A230" s="119"/>
      <c r="B230" s="337" t="s">
        <v>2568</v>
      </c>
      <c r="C230" s="338"/>
      <c r="D230" s="338"/>
      <c r="E230" s="338"/>
      <c r="F230" s="339"/>
      <c r="G230" s="296"/>
      <c r="H230" s="304"/>
      <c r="I230" s="61"/>
      <c r="J230" s="62"/>
      <c r="K230" s="62"/>
      <c r="L230" s="62"/>
      <c r="M230" s="62"/>
    </row>
    <row r="231" spans="1:13">
      <c r="A231" s="119">
        <v>0</v>
      </c>
      <c r="C231" s="3">
        <v>132430</v>
      </c>
      <c r="D231" s="3" t="s">
        <v>2755</v>
      </c>
      <c r="E231" s="3" t="s">
        <v>2077</v>
      </c>
      <c r="F231" s="3" t="s">
        <v>7</v>
      </c>
      <c r="G231" s="5">
        <v>8.58</v>
      </c>
      <c r="H231" s="5">
        <f t="shared" ref="H231:H246" si="73">ROUND(G231*Курс_EUR,2)</f>
        <v>943.8</v>
      </c>
      <c r="I231" s="61"/>
      <c r="J231" s="62">
        <f t="shared" ref="J231:J246" si="74">G231*(1-Скидка_ROXELPRO_Ind)</f>
        <v>8.58</v>
      </c>
      <c r="K231" s="62">
        <f t="shared" ref="K231:K246" si="75">J231*I231</f>
        <v>0</v>
      </c>
      <c r="L231" s="62">
        <f t="shared" ref="L231:L246" si="76">H231*(1-Скидка_ROXELPRO_Ind)</f>
        <v>943.8</v>
      </c>
      <c r="M231" s="62">
        <f t="shared" ref="M231:M246" si="77">I231*L231</f>
        <v>0</v>
      </c>
    </row>
    <row r="232" spans="1:13">
      <c r="A232" s="119">
        <v>0</v>
      </c>
      <c r="C232" s="3">
        <v>132431</v>
      </c>
      <c r="D232" s="3" t="s">
        <v>2756</v>
      </c>
      <c r="E232" s="3" t="s">
        <v>2077</v>
      </c>
      <c r="F232" s="3" t="s">
        <v>7</v>
      </c>
      <c r="G232" s="5">
        <v>8.58</v>
      </c>
      <c r="H232" s="5">
        <f t="shared" si="73"/>
        <v>943.8</v>
      </c>
      <c r="I232" s="61"/>
      <c r="J232" s="62">
        <f t="shared" si="74"/>
        <v>8.58</v>
      </c>
      <c r="K232" s="62">
        <f t="shared" si="75"/>
        <v>0</v>
      </c>
      <c r="L232" s="62">
        <f t="shared" si="76"/>
        <v>943.8</v>
      </c>
      <c r="M232" s="62">
        <f t="shared" si="77"/>
        <v>0</v>
      </c>
    </row>
    <row r="233" spans="1:13">
      <c r="A233" s="119">
        <v>0</v>
      </c>
      <c r="C233" s="3">
        <v>132432</v>
      </c>
      <c r="D233" s="3" t="s">
        <v>2757</v>
      </c>
      <c r="E233" s="3" t="s">
        <v>2077</v>
      </c>
      <c r="F233" s="3" t="s">
        <v>7</v>
      </c>
      <c r="G233" s="5">
        <v>8.58</v>
      </c>
      <c r="H233" s="5">
        <f t="shared" si="73"/>
        <v>943.8</v>
      </c>
      <c r="I233" s="61"/>
      <c r="J233" s="62">
        <f t="shared" si="74"/>
        <v>8.58</v>
      </c>
      <c r="K233" s="62">
        <f t="shared" si="75"/>
        <v>0</v>
      </c>
      <c r="L233" s="62">
        <f t="shared" si="76"/>
        <v>943.8</v>
      </c>
      <c r="M233" s="62">
        <f t="shared" si="77"/>
        <v>0</v>
      </c>
    </row>
    <row r="234" spans="1:13">
      <c r="A234" s="119">
        <v>0</v>
      </c>
      <c r="C234" s="3">
        <v>132433</v>
      </c>
      <c r="D234" s="3" t="s">
        <v>2758</v>
      </c>
      <c r="E234" s="3" t="s">
        <v>2077</v>
      </c>
      <c r="F234" s="3" t="s">
        <v>7</v>
      </c>
      <c r="G234" s="5">
        <v>8.84</v>
      </c>
      <c r="H234" s="5">
        <f t="shared" si="73"/>
        <v>972.4</v>
      </c>
      <c r="I234" s="61"/>
      <c r="J234" s="62">
        <f t="shared" si="74"/>
        <v>8.84</v>
      </c>
      <c r="K234" s="62">
        <f t="shared" si="75"/>
        <v>0</v>
      </c>
      <c r="L234" s="62">
        <f t="shared" si="76"/>
        <v>972.4</v>
      </c>
      <c r="M234" s="62">
        <f t="shared" si="77"/>
        <v>0</v>
      </c>
    </row>
    <row r="235" spans="1:13">
      <c r="A235" s="119">
        <v>0</v>
      </c>
      <c r="C235" s="3">
        <v>132434</v>
      </c>
      <c r="D235" s="3" t="s">
        <v>2759</v>
      </c>
      <c r="E235" s="3" t="s">
        <v>2077</v>
      </c>
      <c r="F235" s="3" t="s">
        <v>7</v>
      </c>
      <c r="G235" s="5">
        <v>8.84</v>
      </c>
      <c r="H235" s="5">
        <f t="shared" si="73"/>
        <v>972.4</v>
      </c>
      <c r="I235" s="61"/>
      <c r="J235" s="62">
        <f t="shared" si="74"/>
        <v>8.84</v>
      </c>
      <c r="K235" s="62">
        <f t="shared" si="75"/>
        <v>0</v>
      </c>
      <c r="L235" s="62">
        <f t="shared" si="76"/>
        <v>972.4</v>
      </c>
      <c r="M235" s="62">
        <f t="shared" si="77"/>
        <v>0</v>
      </c>
    </row>
    <row r="236" spans="1:13">
      <c r="A236" s="119">
        <v>0</v>
      </c>
      <c r="C236" s="3">
        <v>132435</v>
      </c>
      <c r="D236" s="3" t="s">
        <v>2760</v>
      </c>
      <c r="E236" s="3" t="s">
        <v>2077</v>
      </c>
      <c r="F236" s="3" t="s">
        <v>7</v>
      </c>
      <c r="G236" s="5">
        <v>8.84</v>
      </c>
      <c r="H236" s="5">
        <f t="shared" si="73"/>
        <v>972.4</v>
      </c>
      <c r="I236" s="61"/>
      <c r="J236" s="62">
        <f t="shared" si="74"/>
        <v>8.84</v>
      </c>
      <c r="K236" s="62">
        <f t="shared" si="75"/>
        <v>0</v>
      </c>
      <c r="L236" s="62">
        <f t="shared" si="76"/>
        <v>972.4</v>
      </c>
      <c r="M236" s="62">
        <f t="shared" si="77"/>
        <v>0</v>
      </c>
    </row>
    <row r="237" spans="1:13">
      <c r="A237" s="119">
        <v>0</v>
      </c>
      <c r="C237" s="3">
        <v>132436</v>
      </c>
      <c r="D237" s="3" t="s">
        <v>2761</v>
      </c>
      <c r="E237" s="3" t="s">
        <v>2077</v>
      </c>
      <c r="F237" s="3" t="s">
        <v>7</v>
      </c>
      <c r="G237" s="5">
        <v>9.1</v>
      </c>
      <c r="H237" s="5">
        <f t="shared" si="73"/>
        <v>1001</v>
      </c>
      <c r="I237" s="61"/>
      <c r="J237" s="62">
        <f t="shared" si="74"/>
        <v>9.1</v>
      </c>
      <c r="K237" s="62">
        <f t="shared" si="75"/>
        <v>0</v>
      </c>
      <c r="L237" s="62">
        <f t="shared" si="76"/>
        <v>1001</v>
      </c>
      <c r="M237" s="62">
        <f t="shared" si="77"/>
        <v>0</v>
      </c>
    </row>
    <row r="238" spans="1:13">
      <c r="A238" s="119">
        <v>0</v>
      </c>
      <c r="C238" s="3">
        <v>132437</v>
      </c>
      <c r="D238" s="3" t="s">
        <v>2762</v>
      </c>
      <c r="E238" s="3" t="s">
        <v>2077</v>
      </c>
      <c r="F238" s="3" t="s">
        <v>7</v>
      </c>
      <c r="G238" s="5">
        <v>9.1</v>
      </c>
      <c r="H238" s="5">
        <f t="shared" si="73"/>
        <v>1001</v>
      </c>
      <c r="I238" s="61"/>
      <c r="J238" s="62">
        <f t="shared" si="74"/>
        <v>9.1</v>
      </c>
      <c r="K238" s="62">
        <f t="shared" si="75"/>
        <v>0</v>
      </c>
      <c r="L238" s="62">
        <f t="shared" si="76"/>
        <v>1001</v>
      </c>
      <c r="M238" s="62">
        <f t="shared" si="77"/>
        <v>0</v>
      </c>
    </row>
    <row r="239" spans="1:13">
      <c r="A239" s="119">
        <v>0</v>
      </c>
      <c r="C239" s="3">
        <v>132438</v>
      </c>
      <c r="D239" s="3" t="s">
        <v>2763</v>
      </c>
      <c r="E239" s="3" t="s">
        <v>2077</v>
      </c>
      <c r="F239" s="3" t="s">
        <v>7</v>
      </c>
      <c r="G239" s="5">
        <v>9.1</v>
      </c>
      <c r="H239" s="5">
        <f t="shared" si="73"/>
        <v>1001</v>
      </c>
      <c r="I239" s="61"/>
      <c r="J239" s="62">
        <f t="shared" si="74"/>
        <v>9.1</v>
      </c>
      <c r="K239" s="62">
        <f t="shared" si="75"/>
        <v>0</v>
      </c>
      <c r="L239" s="62">
        <f t="shared" si="76"/>
        <v>1001</v>
      </c>
      <c r="M239" s="62">
        <f t="shared" si="77"/>
        <v>0</v>
      </c>
    </row>
    <row r="240" spans="1:13">
      <c r="A240" s="119">
        <v>0</v>
      </c>
      <c r="C240" s="3">
        <v>132439</v>
      </c>
      <c r="D240" s="3" t="s">
        <v>2764</v>
      </c>
      <c r="E240" s="3" t="s">
        <v>2077</v>
      </c>
      <c r="F240" s="3" t="s">
        <v>7</v>
      </c>
      <c r="G240" s="5">
        <v>9.1</v>
      </c>
      <c r="H240" s="5">
        <f t="shared" si="73"/>
        <v>1001</v>
      </c>
      <c r="I240" s="61"/>
      <c r="J240" s="62">
        <f t="shared" si="74"/>
        <v>9.1</v>
      </c>
      <c r="K240" s="62">
        <f t="shared" si="75"/>
        <v>0</v>
      </c>
      <c r="L240" s="62">
        <f t="shared" si="76"/>
        <v>1001</v>
      </c>
      <c r="M240" s="62">
        <f t="shared" si="77"/>
        <v>0</v>
      </c>
    </row>
    <row r="241" spans="1:14">
      <c r="A241" s="119">
        <v>0</v>
      </c>
      <c r="C241" s="3">
        <v>132440</v>
      </c>
      <c r="D241" s="3" t="s">
        <v>2521</v>
      </c>
      <c r="E241" s="3" t="s">
        <v>2077</v>
      </c>
      <c r="F241" s="3" t="s">
        <v>7</v>
      </c>
      <c r="G241" s="5">
        <v>8.58</v>
      </c>
      <c r="H241" s="5">
        <f t="shared" si="73"/>
        <v>943.8</v>
      </c>
      <c r="I241" s="61"/>
      <c r="J241" s="62">
        <f t="shared" si="74"/>
        <v>8.58</v>
      </c>
      <c r="K241" s="62">
        <f t="shared" si="75"/>
        <v>0</v>
      </c>
      <c r="L241" s="62">
        <f t="shared" si="76"/>
        <v>943.8</v>
      </c>
      <c r="M241" s="62">
        <f t="shared" si="77"/>
        <v>0</v>
      </c>
      <c r="N241" s="83"/>
    </row>
    <row r="242" spans="1:14">
      <c r="A242" s="119">
        <v>0</v>
      </c>
      <c r="C242" s="3">
        <v>132441</v>
      </c>
      <c r="D242" s="3" t="s">
        <v>2522</v>
      </c>
      <c r="E242" s="3" t="s">
        <v>2077</v>
      </c>
      <c r="F242" s="3" t="s">
        <v>7</v>
      </c>
      <c r="G242" s="5">
        <v>8.58</v>
      </c>
      <c r="H242" s="5">
        <f t="shared" si="73"/>
        <v>943.8</v>
      </c>
      <c r="I242" s="61"/>
      <c r="J242" s="62">
        <f t="shared" si="74"/>
        <v>8.58</v>
      </c>
      <c r="K242" s="62">
        <f t="shared" si="75"/>
        <v>0</v>
      </c>
      <c r="L242" s="62">
        <f t="shared" si="76"/>
        <v>943.8</v>
      </c>
      <c r="M242" s="62">
        <f t="shared" si="77"/>
        <v>0</v>
      </c>
      <c r="N242" s="83"/>
    </row>
    <row r="243" spans="1:14">
      <c r="A243" s="119">
        <v>0</v>
      </c>
      <c r="C243" s="3">
        <v>132442</v>
      </c>
      <c r="D243" s="3" t="s">
        <v>2523</v>
      </c>
      <c r="E243" s="3" t="s">
        <v>2077</v>
      </c>
      <c r="F243" s="3" t="s">
        <v>7</v>
      </c>
      <c r="G243" s="5">
        <v>8.58</v>
      </c>
      <c r="H243" s="5">
        <f t="shared" si="73"/>
        <v>943.8</v>
      </c>
      <c r="I243" s="61"/>
      <c r="J243" s="62">
        <f t="shared" si="74"/>
        <v>8.58</v>
      </c>
      <c r="K243" s="62">
        <f t="shared" si="75"/>
        <v>0</v>
      </c>
      <c r="L243" s="62">
        <f t="shared" si="76"/>
        <v>943.8</v>
      </c>
      <c r="M243" s="62">
        <f t="shared" si="77"/>
        <v>0</v>
      </c>
      <c r="N243" s="83"/>
    </row>
    <row r="244" spans="1:14">
      <c r="A244" s="119">
        <v>0</v>
      </c>
      <c r="C244" s="3">
        <v>132443</v>
      </c>
      <c r="D244" s="3" t="s">
        <v>2524</v>
      </c>
      <c r="E244" s="3" t="s">
        <v>2077</v>
      </c>
      <c r="F244" s="3" t="s">
        <v>7</v>
      </c>
      <c r="G244" s="5">
        <v>8.84</v>
      </c>
      <c r="H244" s="5">
        <f t="shared" si="73"/>
        <v>972.4</v>
      </c>
      <c r="I244" s="61"/>
      <c r="J244" s="62">
        <f t="shared" si="74"/>
        <v>8.84</v>
      </c>
      <c r="K244" s="62">
        <f t="shared" si="75"/>
        <v>0</v>
      </c>
      <c r="L244" s="62">
        <f t="shared" si="76"/>
        <v>972.4</v>
      </c>
      <c r="M244" s="62">
        <f t="shared" si="77"/>
        <v>0</v>
      </c>
      <c r="N244" s="83"/>
    </row>
    <row r="245" spans="1:14">
      <c r="A245" s="119">
        <v>0</v>
      </c>
      <c r="C245" s="3">
        <v>132446</v>
      </c>
      <c r="D245" s="3" t="s">
        <v>2525</v>
      </c>
      <c r="E245" s="3" t="s">
        <v>2077</v>
      </c>
      <c r="F245" s="3" t="s">
        <v>7</v>
      </c>
      <c r="G245" s="5">
        <v>9.1</v>
      </c>
      <c r="H245" s="5">
        <f t="shared" si="73"/>
        <v>1001</v>
      </c>
      <c r="I245" s="61"/>
      <c r="J245" s="62">
        <f t="shared" si="74"/>
        <v>9.1</v>
      </c>
      <c r="K245" s="62">
        <f t="shared" si="75"/>
        <v>0</v>
      </c>
      <c r="L245" s="62">
        <f t="shared" si="76"/>
        <v>1001</v>
      </c>
      <c r="M245" s="62">
        <f t="shared" si="77"/>
        <v>0</v>
      </c>
      <c r="N245" s="83"/>
    </row>
    <row r="246" spans="1:14">
      <c r="A246" s="119">
        <v>0</v>
      </c>
      <c r="C246" s="3">
        <v>132447</v>
      </c>
      <c r="D246" s="3" t="s">
        <v>2526</v>
      </c>
      <c r="E246" s="3" t="s">
        <v>2077</v>
      </c>
      <c r="F246" s="3" t="s">
        <v>7</v>
      </c>
      <c r="G246" s="5">
        <v>9.1</v>
      </c>
      <c r="H246" s="5">
        <f t="shared" si="73"/>
        <v>1001</v>
      </c>
      <c r="I246" s="61"/>
      <c r="J246" s="62">
        <f t="shared" si="74"/>
        <v>9.1</v>
      </c>
      <c r="K246" s="62">
        <f t="shared" si="75"/>
        <v>0</v>
      </c>
      <c r="L246" s="62">
        <f t="shared" si="76"/>
        <v>1001</v>
      </c>
      <c r="M246" s="62">
        <f t="shared" si="77"/>
        <v>0</v>
      </c>
      <c r="N246" s="83"/>
    </row>
    <row r="247" spans="1:14">
      <c r="A247" s="119"/>
      <c r="C247" s="3"/>
      <c r="D247" s="3"/>
      <c r="E247" s="3"/>
      <c r="F247" s="3"/>
      <c r="G247" s="5"/>
      <c r="H247" s="5"/>
      <c r="I247" s="61"/>
      <c r="J247" s="62"/>
      <c r="K247" s="62"/>
      <c r="L247" s="62"/>
      <c r="M247" s="62"/>
      <c r="N247" s="83"/>
    </row>
    <row r="248" spans="1:14">
      <c r="A248" s="119">
        <v>0</v>
      </c>
      <c r="C248" s="3">
        <v>132450</v>
      </c>
      <c r="D248" s="3" t="s">
        <v>1944</v>
      </c>
      <c r="E248" s="3" t="s">
        <v>2078</v>
      </c>
      <c r="F248" s="3" t="s">
        <v>7</v>
      </c>
      <c r="G248" s="5">
        <v>12.25</v>
      </c>
      <c r="H248" s="5">
        <f t="shared" ref="H248:H263" si="78">ROUND(G248*Курс_EUR,2)</f>
        <v>1347.5</v>
      </c>
      <c r="I248" s="61"/>
      <c r="J248" s="62">
        <f t="shared" ref="J248:J263" si="79">G248*(1-Скидка_ROXELPRO_Ind)</f>
        <v>12.25</v>
      </c>
      <c r="K248" s="62">
        <f t="shared" ref="K248:K263" si="80">J248*I248</f>
        <v>0</v>
      </c>
      <c r="L248" s="62">
        <f t="shared" ref="L248:L263" si="81">H248*(1-Скидка_ROXELPRO_Ind)</f>
        <v>1347.5</v>
      </c>
      <c r="M248" s="62">
        <f t="shared" ref="M248:M263" si="82">I248*L248</f>
        <v>0</v>
      </c>
    </row>
    <row r="249" spans="1:14">
      <c r="A249" s="119">
        <v>0</v>
      </c>
      <c r="C249" s="3">
        <v>132451</v>
      </c>
      <c r="D249" s="3" t="s">
        <v>1945</v>
      </c>
      <c r="E249" s="3" t="s">
        <v>2078</v>
      </c>
      <c r="F249" s="3" t="s">
        <v>7</v>
      </c>
      <c r="G249" s="5">
        <v>12.25</v>
      </c>
      <c r="H249" s="5">
        <f t="shared" si="78"/>
        <v>1347.5</v>
      </c>
      <c r="I249" s="61"/>
      <c r="J249" s="62">
        <f t="shared" si="79"/>
        <v>12.25</v>
      </c>
      <c r="K249" s="62">
        <f t="shared" si="80"/>
        <v>0</v>
      </c>
      <c r="L249" s="62">
        <f t="shared" si="81"/>
        <v>1347.5</v>
      </c>
      <c r="M249" s="62">
        <f t="shared" si="82"/>
        <v>0</v>
      </c>
    </row>
    <row r="250" spans="1:14">
      <c r="A250" s="119">
        <v>0</v>
      </c>
      <c r="C250" s="3">
        <v>132452</v>
      </c>
      <c r="D250" s="3" t="s">
        <v>1946</v>
      </c>
      <c r="E250" s="3" t="s">
        <v>2078</v>
      </c>
      <c r="F250" s="3" t="s">
        <v>7</v>
      </c>
      <c r="G250" s="5">
        <v>12.25</v>
      </c>
      <c r="H250" s="5">
        <f t="shared" si="78"/>
        <v>1347.5</v>
      </c>
      <c r="I250" s="61"/>
      <c r="J250" s="62">
        <f t="shared" si="79"/>
        <v>12.25</v>
      </c>
      <c r="K250" s="62">
        <f t="shared" si="80"/>
        <v>0</v>
      </c>
      <c r="L250" s="62">
        <f t="shared" si="81"/>
        <v>1347.5</v>
      </c>
      <c r="M250" s="62">
        <f t="shared" si="82"/>
        <v>0</v>
      </c>
    </row>
    <row r="251" spans="1:14">
      <c r="A251" s="119">
        <v>0</v>
      </c>
      <c r="C251" s="3">
        <v>132453</v>
      </c>
      <c r="D251" s="3" t="s">
        <v>1947</v>
      </c>
      <c r="E251" s="3" t="s">
        <v>2078</v>
      </c>
      <c r="F251" s="3" t="s">
        <v>7</v>
      </c>
      <c r="G251" s="5">
        <v>12.87</v>
      </c>
      <c r="H251" s="5">
        <f t="shared" si="78"/>
        <v>1415.7</v>
      </c>
      <c r="I251" s="61"/>
      <c r="J251" s="62">
        <f t="shared" si="79"/>
        <v>12.87</v>
      </c>
      <c r="K251" s="62">
        <f t="shared" si="80"/>
        <v>0</v>
      </c>
      <c r="L251" s="62">
        <f t="shared" si="81"/>
        <v>1415.7</v>
      </c>
      <c r="M251" s="62">
        <f t="shared" si="82"/>
        <v>0</v>
      </c>
    </row>
    <row r="252" spans="1:14">
      <c r="A252" s="119">
        <v>0</v>
      </c>
      <c r="C252" s="3">
        <v>132454</v>
      </c>
      <c r="D252" s="3" t="s">
        <v>1948</v>
      </c>
      <c r="E252" s="3" t="s">
        <v>2078</v>
      </c>
      <c r="F252" s="3" t="s">
        <v>7</v>
      </c>
      <c r="G252" s="5">
        <v>12.87</v>
      </c>
      <c r="H252" s="5">
        <f t="shared" si="78"/>
        <v>1415.7</v>
      </c>
      <c r="I252" s="61"/>
      <c r="J252" s="62">
        <f t="shared" si="79"/>
        <v>12.87</v>
      </c>
      <c r="K252" s="62">
        <f t="shared" si="80"/>
        <v>0</v>
      </c>
      <c r="L252" s="62">
        <f t="shared" si="81"/>
        <v>1415.7</v>
      </c>
      <c r="M252" s="62">
        <f t="shared" si="82"/>
        <v>0</v>
      </c>
    </row>
    <row r="253" spans="1:14">
      <c r="A253" s="119">
        <v>0</v>
      </c>
      <c r="C253" s="3">
        <v>132455</v>
      </c>
      <c r="D253" s="3" t="s">
        <v>1949</v>
      </c>
      <c r="E253" s="3" t="s">
        <v>2078</v>
      </c>
      <c r="F253" s="3" t="s">
        <v>7</v>
      </c>
      <c r="G253" s="5">
        <v>12.87</v>
      </c>
      <c r="H253" s="5">
        <f t="shared" si="78"/>
        <v>1415.7</v>
      </c>
      <c r="I253" s="61"/>
      <c r="J253" s="62">
        <f t="shared" si="79"/>
        <v>12.87</v>
      </c>
      <c r="K253" s="62">
        <f t="shared" si="80"/>
        <v>0</v>
      </c>
      <c r="L253" s="62">
        <f t="shared" si="81"/>
        <v>1415.7</v>
      </c>
      <c r="M253" s="62">
        <f t="shared" si="82"/>
        <v>0</v>
      </c>
    </row>
    <row r="254" spans="1:14">
      <c r="A254" s="119">
        <v>0</v>
      </c>
      <c r="C254" s="3">
        <v>132456</v>
      </c>
      <c r="D254" s="3" t="s">
        <v>1950</v>
      </c>
      <c r="E254" s="3" t="s">
        <v>2078</v>
      </c>
      <c r="F254" s="3" t="s">
        <v>7</v>
      </c>
      <c r="G254" s="5">
        <v>13.49</v>
      </c>
      <c r="H254" s="5">
        <f t="shared" si="78"/>
        <v>1483.9</v>
      </c>
      <c r="I254" s="61"/>
      <c r="J254" s="62">
        <f t="shared" si="79"/>
        <v>13.49</v>
      </c>
      <c r="K254" s="62">
        <f t="shared" si="80"/>
        <v>0</v>
      </c>
      <c r="L254" s="62">
        <f t="shared" si="81"/>
        <v>1483.9</v>
      </c>
      <c r="M254" s="62">
        <f t="shared" si="82"/>
        <v>0</v>
      </c>
    </row>
    <row r="255" spans="1:14">
      <c r="A255" s="119">
        <v>0</v>
      </c>
      <c r="C255" s="3">
        <v>132457</v>
      </c>
      <c r="D255" s="3" t="s">
        <v>1951</v>
      </c>
      <c r="E255" s="3" t="s">
        <v>2078</v>
      </c>
      <c r="F255" s="3" t="s">
        <v>7</v>
      </c>
      <c r="G255" s="5">
        <v>13.49</v>
      </c>
      <c r="H255" s="5">
        <f t="shared" si="78"/>
        <v>1483.9</v>
      </c>
      <c r="I255" s="61"/>
      <c r="J255" s="62">
        <f t="shared" si="79"/>
        <v>13.49</v>
      </c>
      <c r="K255" s="62">
        <f t="shared" si="80"/>
        <v>0</v>
      </c>
      <c r="L255" s="62">
        <f t="shared" si="81"/>
        <v>1483.9</v>
      </c>
      <c r="M255" s="62">
        <f t="shared" si="82"/>
        <v>0</v>
      </c>
    </row>
    <row r="256" spans="1:14">
      <c r="A256" s="119">
        <v>0</v>
      </c>
      <c r="C256" s="3">
        <v>132458</v>
      </c>
      <c r="D256" s="3" t="s">
        <v>1952</v>
      </c>
      <c r="E256" s="3" t="s">
        <v>2078</v>
      </c>
      <c r="F256" s="3" t="s">
        <v>7</v>
      </c>
      <c r="G256" s="5">
        <v>13.49</v>
      </c>
      <c r="H256" s="5">
        <f t="shared" si="78"/>
        <v>1483.9</v>
      </c>
      <c r="I256" s="61"/>
      <c r="J256" s="62">
        <f t="shared" si="79"/>
        <v>13.49</v>
      </c>
      <c r="K256" s="62">
        <f t="shared" si="80"/>
        <v>0</v>
      </c>
      <c r="L256" s="62">
        <f t="shared" si="81"/>
        <v>1483.9</v>
      </c>
      <c r="M256" s="62">
        <f t="shared" si="82"/>
        <v>0</v>
      </c>
    </row>
    <row r="257" spans="1:14">
      <c r="A257" s="119">
        <v>0</v>
      </c>
      <c r="C257" s="3">
        <v>132459</v>
      </c>
      <c r="D257" s="3" t="s">
        <v>1953</v>
      </c>
      <c r="E257" s="3" t="s">
        <v>2078</v>
      </c>
      <c r="F257" s="3" t="s">
        <v>7</v>
      </c>
      <c r="G257" s="5">
        <v>13.49</v>
      </c>
      <c r="H257" s="5">
        <f t="shared" si="78"/>
        <v>1483.9</v>
      </c>
      <c r="I257" s="61"/>
      <c r="J257" s="62">
        <f t="shared" si="79"/>
        <v>13.49</v>
      </c>
      <c r="K257" s="62">
        <f t="shared" si="80"/>
        <v>0</v>
      </c>
      <c r="L257" s="62">
        <f t="shared" si="81"/>
        <v>1483.9</v>
      </c>
      <c r="M257" s="62">
        <f t="shared" si="82"/>
        <v>0</v>
      </c>
    </row>
    <row r="258" spans="1:14">
      <c r="A258" s="119">
        <v>0</v>
      </c>
      <c r="C258" s="3">
        <v>132460</v>
      </c>
      <c r="D258" s="3" t="s">
        <v>2527</v>
      </c>
      <c r="E258" s="3" t="s">
        <v>2078</v>
      </c>
      <c r="F258" s="3" t="s">
        <v>7</v>
      </c>
      <c r="G258" s="5">
        <v>12.25</v>
      </c>
      <c r="H258" s="5">
        <f t="shared" si="78"/>
        <v>1347.5</v>
      </c>
      <c r="I258" s="61"/>
      <c r="J258" s="62">
        <f t="shared" si="79"/>
        <v>12.25</v>
      </c>
      <c r="K258" s="62">
        <f t="shared" si="80"/>
        <v>0</v>
      </c>
      <c r="L258" s="62">
        <f t="shared" si="81"/>
        <v>1347.5</v>
      </c>
      <c r="M258" s="62">
        <f t="shared" si="82"/>
        <v>0</v>
      </c>
      <c r="N258" s="83"/>
    </row>
    <row r="259" spans="1:14">
      <c r="A259" s="119">
        <v>0</v>
      </c>
      <c r="C259" s="3">
        <v>132461</v>
      </c>
      <c r="D259" s="3" t="s">
        <v>2528</v>
      </c>
      <c r="E259" s="3" t="s">
        <v>2078</v>
      </c>
      <c r="F259" s="3" t="s">
        <v>7</v>
      </c>
      <c r="G259" s="5">
        <v>12.25</v>
      </c>
      <c r="H259" s="5">
        <f t="shared" si="78"/>
        <v>1347.5</v>
      </c>
      <c r="I259" s="61"/>
      <c r="J259" s="62">
        <f t="shared" si="79"/>
        <v>12.25</v>
      </c>
      <c r="K259" s="62">
        <f t="shared" si="80"/>
        <v>0</v>
      </c>
      <c r="L259" s="62">
        <f t="shared" si="81"/>
        <v>1347.5</v>
      </c>
      <c r="M259" s="62">
        <f t="shared" si="82"/>
        <v>0</v>
      </c>
      <c r="N259" s="83"/>
    </row>
    <row r="260" spans="1:14">
      <c r="A260" s="119">
        <v>0</v>
      </c>
      <c r="C260" s="3">
        <v>132462</v>
      </c>
      <c r="D260" s="3" t="s">
        <v>2529</v>
      </c>
      <c r="E260" s="3" t="s">
        <v>2078</v>
      </c>
      <c r="F260" s="3" t="s">
        <v>7</v>
      </c>
      <c r="G260" s="5">
        <v>12.25</v>
      </c>
      <c r="H260" s="5">
        <f t="shared" si="78"/>
        <v>1347.5</v>
      </c>
      <c r="I260" s="61"/>
      <c r="J260" s="62">
        <f t="shared" si="79"/>
        <v>12.25</v>
      </c>
      <c r="K260" s="62">
        <f t="shared" si="80"/>
        <v>0</v>
      </c>
      <c r="L260" s="62">
        <f t="shared" si="81"/>
        <v>1347.5</v>
      </c>
      <c r="M260" s="62">
        <f t="shared" si="82"/>
        <v>0</v>
      </c>
      <c r="N260" s="83"/>
    </row>
    <row r="261" spans="1:14">
      <c r="A261" s="119">
        <v>0</v>
      </c>
      <c r="C261" s="3">
        <v>132463</v>
      </c>
      <c r="D261" s="3" t="s">
        <v>2530</v>
      </c>
      <c r="E261" s="3" t="s">
        <v>2078</v>
      </c>
      <c r="F261" s="3" t="s">
        <v>7</v>
      </c>
      <c r="G261" s="5">
        <v>12.87</v>
      </c>
      <c r="H261" s="5">
        <f t="shared" si="78"/>
        <v>1415.7</v>
      </c>
      <c r="I261" s="61"/>
      <c r="J261" s="62">
        <f t="shared" si="79"/>
        <v>12.87</v>
      </c>
      <c r="K261" s="62">
        <f t="shared" si="80"/>
        <v>0</v>
      </c>
      <c r="L261" s="62">
        <f t="shared" si="81"/>
        <v>1415.7</v>
      </c>
      <c r="M261" s="62">
        <f t="shared" si="82"/>
        <v>0</v>
      </c>
      <c r="N261" s="83"/>
    </row>
    <row r="262" spans="1:14">
      <c r="A262" s="119">
        <v>0</v>
      </c>
      <c r="C262" s="3">
        <v>132466</v>
      </c>
      <c r="D262" s="3" t="s">
        <v>2531</v>
      </c>
      <c r="E262" s="3" t="s">
        <v>2078</v>
      </c>
      <c r="F262" s="3" t="s">
        <v>7</v>
      </c>
      <c r="G262" s="5">
        <v>13.49</v>
      </c>
      <c r="H262" s="5">
        <f t="shared" si="78"/>
        <v>1483.9</v>
      </c>
      <c r="I262" s="61"/>
      <c r="J262" s="62">
        <f t="shared" si="79"/>
        <v>13.49</v>
      </c>
      <c r="K262" s="62">
        <f t="shared" si="80"/>
        <v>0</v>
      </c>
      <c r="L262" s="62">
        <f t="shared" si="81"/>
        <v>1483.9</v>
      </c>
      <c r="M262" s="62">
        <f t="shared" si="82"/>
        <v>0</v>
      </c>
      <c r="N262" s="83"/>
    </row>
    <row r="263" spans="1:14">
      <c r="A263" s="119">
        <v>0</v>
      </c>
      <c r="C263" s="3">
        <v>132467</v>
      </c>
      <c r="D263" s="3" t="s">
        <v>2532</v>
      </c>
      <c r="E263" s="3" t="s">
        <v>2078</v>
      </c>
      <c r="F263" s="3" t="s">
        <v>7</v>
      </c>
      <c r="G263" s="5">
        <v>13.49</v>
      </c>
      <c r="H263" s="5">
        <f t="shared" si="78"/>
        <v>1483.9</v>
      </c>
      <c r="I263" s="61"/>
      <c r="J263" s="62">
        <f t="shared" si="79"/>
        <v>13.49</v>
      </c>
      <c r="K263" s="62">
        <f t="shared" si="80"/>
        <v>0</v>
      </c>
      <c r="L263" s="62">
        <f t="shared" si="81"/>
        <v>1483.9</v>
      </c>
      <c r="M263" s="62">
        <f t="shared" si="82"/>
        <v>0</v>
      </c>
      <c r="N263" s="83"/>
    </row>
    <row r="264" spans="1:14">
      <c r="A264" s="119"/>
      <c r="C264" s="3"/>
      <c r="D264" s="3"/>
      <c r="E264" s="3"/>
      <c r="F264" s="3"/>
      <c r="G264" s="5"/>
      <c r="H264" s="5"/>
      <c r="I264" s="61"/>
      <c r="J264" s="62"/>
      <c r="K264" s="62"/>
      <c r="L264" s="62"/>
      <c r="M264" s="62"/>
      <c r="N264" s="83"/>
    </row>
    <row r="265" spans="1:14">
      <c r="A265" s="119">
        <v>0</v>
      </c>
      <c r="C265" s="3">
        <v>132932</v>
      </c>
      <c r="D265" s="3" t="s">
        <v>2570</v>
      </c>
      <c r="E265" s="3" t="s">
        <v>7</v>
      </c>
      <c r="F265" s="3" t="s">
        <v>7</v>
      </c>
      <c r="G265" s="5">
        <v>14.7</v>
      </c>
      <c r="H265" s="5">
        <f>ROUND(G265*Курс_EUR,2)</f>
        <v>1617</v>
      </c>
      <c r="I265" s="61"/>
      <c r="J265" s="62">
        <f>G265*(1-Скидка_ROXELPRO_Ind)</f>
        <v>14.7</v>
      </c>
      <c r="K265" s="62">
        <f>J265*I265</f>
        <v>0</v>
      </c>
      <c r="L265" s="62">
        <f>H265*(1-Скидка_ROXELPRO_Ind)</f>
        <v>1617</v>
      </c>
      <c r="M265" s="62">
        <f>I265*L265</f>
        <v>0</v>
      </c>
      <c r="N265" s="83"/>
    </row>
    <row r="266" spans="1:14">
      <c r="A266" s="119">
        <v>0</v>
      </c>
      <c r="C266" s="3">
        <v>132933</v>
      </c>
      <c r="D266" s="3" t="s">
        <v>3232</v>
      </c>
      <c r="E266" s="3" t="s">
        <v>7</v>
      </c>
      <c r="F266" s="3" t="s">
        <v>7</v>
      </c>
      <c r="G266" s="5">
        <v>14.7</v>
      </c>
      <c r="H266" s="5">
        <f>ROUND(G266*Курс_EUR,2)</f>
        <v>1617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1617</v>
      </c>
      <c r="M266" s="62">
        <f>I266*L266</f>
        <v>0</v>
      </c>
      <c r="N266" s="83"/>
    </row>
    <row r="267" spans="1:14" ht="12.75" thickBot="1">
      <c r="A267" s="119"/>
      <c r="C267" s="3"/>
      <c r="D267" s="3"/>
      <c r="E267" s="3"/>
      <c r="F267" s="3"/>
      <c r="G267" s="5"/>
      <c r="H267" s="5"/>
      <c r="I267" s="61"/>
      <c r="J267" s="62"/>
      <c r="K267" s="62"/>
      <c r="L267" s="62"/>
      <c r="M267" s="62"/>
    </row>
    <row r="268" spans="1:14" ht="12.75" thickBot="1">
      <c r="A268" s="119"/>
      <c r="B268" s="337" t="s">
        <v>2569</v>
      </c>
      <c r="C268" s="338"/>
      <c r="D268" s="338"/>
      <c r="E268" s="338"/>
      <c r="F268" s="339"/>
      <c r="G268" s="296"/>
      <c r="H268" s="304"/>
      <c r="I268" s="61"/>
      <c r="J268" s="62"/>
      <c r="K268" s="62"/>
      <c r="L268" s="62"/>
      <c r="M268" s="62"/>
      <c r="N268" s="83"/>
    </row>
    <row r="269" spans="1:14">
      <c r="A269" s="119">
        <v>0</v>
      </c>
      <c r="C269" s="3">
        <v>133103</v>
      </c>
      <c r="D269" s="3" t="s">
        <v>4130</v>
      </c>
      <c r="E269" s="3" t="s">
        <v>2064</v>
      </c>
      <c r="F269" s="3" t="s">
        <v>7</v>
      </c>
      <c r="G269" s="5">
        <v>1.52</v>
      </c>
      <c r="H269" s="5">
        <f t="shared" ref="H269:H307" si="83">ROUND(G269*Курс_EUR,2)</f>
        <v>167.2</v>
      </c>
      <c r="I269" s="61"/>
      <c r="J269" s="62">
        <f t="shared" ref="J269:J307" si="84">G269*(1-Скидка_ROXELPRO_Ind)</f>
        <v>1.52</v>
      </c>
      <c r="K269" s="62">
        <f t="shared" ref="K269:K307" si="85">J269*I269</f>
        <v>0</v>
      </c>
      <c r="L269" s="62">
        <f t="shared" ref="L269:L307" si="86">H269*(1-Скидка_ROXELPRO_Ind)</f>
        <v>167.2</v>
      </c>
      <c r="M269" s="62">
        <f t="shared" ref="M269:M307" si="87">I269*L269</f>
        <v>0</v>
      </c>
    </row>
    <row r="270" spans="1:14">
      <c r="A270" s="119">
        <v>0</v>
      </c>
      <c r="C270" s="3">
        <v>133123</v>
      </c>
      <c r="D270" s="3" t="s">
        <v>1954</v>
      </c>
      <c r="E270" s="3" t="s">
        <v>2064</v>
      </c>
      <c r="F270" s="3" t="s">
        <v>7</v>
      </c>
      <c r="G270" s="5">
        <v>2.5099999999999998</v>
      </c>
      <c r="H270" s="5">
        <f t="shared" si="83"/>
        <v>276.10000000000002</v>
      </c>
      <c r="I270" s="61"/>
      <c r="J270" s="62">
        <f t="shared" si="84"/>
        <v>2.5099999999999998</v>
      </c>
      <c r="K270" s="62">
        <f t="shared" si="85"/>
        <v>0</v>
      </c>
      <c r="L270" s="62">
        <f t="shared" si="86"/>
        <v>276.10000000000002</v>
      </c>
      <c r="M270" s="62">
        <f t="shared" si="87"/>
        <v>0</v>
      </c>
    </row>
    <row r="271" spans="1:14">
      <c r="A271" s="119">
        <v>0</v>
      </c>
      <c r="C271" s="3">
        <v>133303</v>
      </c>
      <c r="D271" s="3" t="s">
        <v>2533</v>
      </c>
      <c r="E271" s="3" t="s">
        <v>2064</v>
      </c>
      <c r="F271" s="3" t="s">
        <v>7</v>
      </c>
      <c r="G271" s="5">
        <v>1.76</v>
      </c>
      <c r="H271" s="5">
        <f t="shared" si="83"/>
        <v>193.6</v>
      </c>
      <c r="I271" s="61"/>
      <c r="J271" s="62">
        <f t="shared" si="84"/>
        <v>1.76</v>
      </c>
      <c r="K271" s="62">
        <f t="shared" si="85"/>
        <v>0</v>
      </c>
      <c r="L271" s="62">
        <f t="shared" si="86"/>
        <v>193.6</v>
      </c>
      <c r="M271" s="62">
        <f t="shared" si="87"/>
        <v>0</v>
      </c>
      <c r="N271" s="83"/>
    </row>
    <row r="272" spans="1:14">
      <c r="A272" s="119">
        <v>0</v>
      </c>
      <c r="C272" s="3">
        <v>133305</v>
      </c>
      <c r="D272" s="3" t="s">
        <v>2534</v>
      </c>
      <c r="E272" s="3" t="s">
        <v>2064</v>
      </c>
      <c r="F272" s="3" t="s">
        <v>7</v>
      </c>
      <c r="G272" s="5">
        <v>1.76</v>
      </c>
      <c r="H272" s="5">
        <f t="shared" si="83"/>
        <v>193.6</v>
      </c>
      <c r="I272" s="61"/>
      <c r="J272" s="62">
        <f t="shared" si="84"/>
        <v>1.76</v>
      </c>
      <c r="K272" s="62">
        <f t="shared" si="85"/>
        <v>0</v>
      </c>
      <c r="L272" s="62">
        <f t="shared" si="86"/>
        <v>193.6</v>
      </c>
      <c r="M272" s="62">
        <f t="shared" si="87"/>
        <v>0</v>
      </c>
      <c r="N272" s="83"/>
    </row>
    <row r="273" spans="1:14">
      <c r="A273" s="119">
        <v>0</v>
      </c>
      <c r="C273" s="3">
        <v>133318</v>
      </c>
      <c r="D273" s="3" t="s">
        <v>4131</v>
      </c>
      <c r="E273" s="3" t="s">
        <v>2064</v>
      </c>
      <c r="F273" s="3" t="s">
        <v>7</v>
      </c>
      <c r="G273" s="5">
        <v>1.76</v>
      </c>
      <c r="H273" s="5">
        <f t="shared" si="83"/>
        <v>193.6</v>
      </c>
      <c r="I273" s="61"/>
      <c r="J273" s="62">
        <f t="shared" si="84"/>
        <v>1.76</v>
      </c>
      <c r="K273" s="62">
        <f t="shared" si="85"/>
        <v>0</v>
      </c>
      <c r="L273" s="62">
        <f t="shared" si="86"/>
        <v>193.6</v>
      </c>
      <c r="M273" s="62">
        <f t="shared" si="87"/>
        <v>0</v>
      </c>
      <c r="N273" s="83"/>
    </row>
    <row r="274" spans="1:14">
      <c r="A274" s="119">
        <v>0</v>
      </c>
      <c r="C274" s="3">
        <v>133323</v>
      </c>
      <c r="D274" s="3" t="s">
        <v>2535</v>
      </c>
      <c r="E274" s="3" t="s">
        <v>2064</v>
      </c>
      <c r="F274" s="3" t="s">
        <v>7</v>
      </c>
      <c r="G274" s="5">
        <v>1.76</v>
      </c>
      <c r="H274" s="5">
        <f t="shared" si="83"/>
        <v>193.6</v>
      </c>
      <c r="I274" s="61"/>
      <c r="J274" s="62">
        <f t="shared" si="84"/>
        <v>1.76</v>
      </c>
      <c r="K274" s="62">
        <f t="shared" si="85"/>
        <v>0</v>
      </c>
      <c r="L274" s="62">
        <f t="shared" si="86"/>
        <v>193.6</v>
      </c>
      <c r="M274" s="62">
        <f t="shared" si="87"/>
        <v>0</v>
      </c>
      <c r="N274" s="83"/>
    </row>
    <row r="275" spans="1:14">
      <c r="A275" s="119">
        <v>0</v>
      </c>
      <c r="C275" s="3">
        <v>133325</v>
      </c>
      <c r="D275" s="3" t="s">
        <v>2536</v>
      </c>
      <c r="E275" s="3" t="s">
        <v>2064</v>
      </c>
      <c r="F275" s="3" t="s">
        <v>7</v>
      </c>
      <c r="G275" s="5">
        <v>1.76</v>
      </c>
      <c r="H275" s="5">
        <f t="shared" si="83"/>
        <v>193.6</v>
      </c>
      <c r="I275" s="61"/>
      <c r="J275" s="62">
        <f t="shared" si="84"/>
        <v>1.76</v>
      </c>
      <c r="K275" s="62">
        <f t="shared" si="85"/>
        <v>0</v>
      </c>
      <c r="L275" s="62">
        <f t="shared" si="86"/>
        <v>193.6</v>
      </c>
      <c r="M275" s="62">
        <f t="shared" si="87"/>
        <v>0</v>
      </c>
      <c r="N275" s="83"/>
    </row>
    <row r="276" spans="1:14">
      <c r="A276" s="119">
        <v>0</v>
      </c>
      <c r="C276" s="3">
        <v>133343</v>
      </c>
      <c r="D276" s="3" t="s">
        <v>1955</v>
      </c>
      <c r="E276" s="3" t="s">
        <v>2064</v>
      </c>
      <c r="F276" s="3" t="s">
        <v>7</v>
      </c>
      <c r="G276" s="5">
        <v>1.88</v>
      </c>
      <c r="H276" s="5">
        <f t="shared" si="83"/>
        <v>206.8</v>
      </c>
      <c r="I276" s="61"/>
      <c r="J276" s="62">
        <f t="shared" si="84"/>
        <v>1.88</v>
      </c>
      <c r="K276" s="62">
        <f t="shared" si="85"/>
        <v>0</v>
      </c>
      <c r="L276" s="62">
        <f t="shared" si="86"/>
        <v>206.8</v>
      </c>
      <c r="M276" s="62">
        <f t="shared" si="87"/>
        <v>0</v>
      </c>
    </row>
    <row r="277" spans="1:14">
      <c r="A277" s="119">
        <v>0</v>
      </c>
      <c r="C277" s="3">
        <v>133403</v>
      </c>
      <c r="D277" s="3" t="s">
        <v>2537</v>
      </c>
      <c r="E277" s="3" t="s">
        <v>2064</v>
      </c>
      <c r="F277" s="3" t="s">
        <v>7</v>
      </c>
      <c r="G277" s="5">
        <v>1.8</v>
      </c>
      <c r="H277" s="5">
        <f t="shared" si="83"/>
        <v>198</v>
      </c>
      <c r="I277" s="61"/>
      <c r="J277" s="62">
        <f t="shared" si="84"/>
        <v>1.8</v>
      </c>
      <c r="K277" s="62">
        <f t="shared" si="85"/>
        <v>0</v>
      </c>
      <c r="L277" s="62">
        <f t="shared" si="86"/>
        <v>198</v>
      </c>
      <c r="M277" s="62">
        <f t="shared" si="87"/>
        <v>0</v>
      </c>
      <c r="N277" s="83"/>
    </row>
    <row r="278" spans="1:14">
      <c r="A278" s="119">
        <v>0</v>
      </c>
      <c r="C278" s="3">
        <v>133405</v>
      </c>
      <c r="D278" s="3" t="s">
        <v>2538</v>
      </c>
      <c r="E278" s="3" t="s">
        <v>2064</v>
      </c>
      <c r="F278" s="3" t="s">
        <v>7</v>
      </c>
      <c r="G278" s="5">
        <v>1.8</v>
      </c>
      <c r="H278" s="5">
        <f t="shared" si="83"/>
        <v>198</v>
      </c>
      <c r="I278" s="61"/>
      <c r="J278" s="62">
        <f t="shared" si="84"/>
        <v>1.8</v>
      </c>
      <c r="K278" s="62">
        <f t="shared" si="85"/>
        <v>0</v>
      </c>
      <c r="L278" s="62">
        <f t="shared" si="86"/>
        <v>198</v>
      </c>
      <c r="M278" s="62">
        <f t="shared" si="87"/>
        <v>0</v>
      </c>
      <c r="N278" s="83"/>
    </row>
    <row r="279" spans="1:14">
      <c r="A279" s="119">
        <v>0</v>
      </c>
      <c r="C279" s="3">
        <v>133406</v>
      </c>
      <c r="D279" s="3" t="s">
        <v>2539</v>
      </c>
      <c r="E279" s="3" t="s">
        <v>2064</v>
      </c>
      <c r="F279" s="3" t="s">
        <v>7</v>
      </c>
      <c r="G279" s="5">
        <v>1.8</v>
      </c>
      <c r="H279" s="5">
        <f t="shared" si="83"/>
        <v>198</v>
      </c>
      <c r="I279" s="61"/>
      <c r="J279" s="62">
        <f t="shared" si="84"/>
        <v>1.8</v>
      </c>
      <c r="K279" s="62">
        <f t="shared" si="85"/>
        <v>0</v>
      </c>
      <c r="L279" s="62">
        <f t="shared" si="86"/>
        <v>198</v>
      </c>
      <c r="M279" s="62">
        <f t="shared" si="87"/>
        <v>0</v>
      </c>
      <c r="N279" s="83"/>
    </row>
    <row r="280" spans="1:14">
      <c r="A280" s="119">
        <v>0</v>
      </c>
      <c r="C280" s="3">
        <v>133408</v>
      </c>
      <c r="D280" s="3" t="s">
        <v>2540</v>
      </c>
      <c r="E280" s="3" t="s">
        <v>2064</v>
      </c>
      <c r="F280" s="3" t="s">
        <v>7</v>
      </c>
      <c r="G280" s="5">
        <v>1.8</v>
      </c>
      <c r="H280" s="5">
        <f t="shared" si="83"/>
        <v>198</v>
      </c>
      <c r="I280" s="61"/>
      <c r="J280" s="62">
        <f t="shared" si="84"/>
        <v>1.8</v>
      </c>
      <c r="K280" s="62">
        <f t="shared" si="85"/>
        <v>0</v>
      </c>
      <c r="L280" s="62">
        <f t="shared" si="86"/>
        <v>198</v>
      </c>
      <c r="M280" s="62">
        <f t="shared" si="87"/>
        <v>0</v>
      </c>
      <c r="N280" s="83"/>
    </row>
    <row r="281" spans="1:14">
      <c r="A281" s="119">
        <v>0</v>
      </c>
      <c r="C281" s="3">
        <v>133423</v>
      </c>
      <c r="D281" s="3" t="s">
        <v>1956</v>
      </c>
      <c r="E281" s="3" t="s">
        <v>2064</v>
      </c>
      <c r="F281" s="3" t="s">
        <v>7</v>
      </c>
      <c r="G281" s="5">
        <v>2.34</v>
      </c>
      <c r="H281" s="5">
        <f t="shared" si="83"/>
        <v>257.39999999999998</v>
      </c>
      <c r="I281" s="61"/>
      <c r="J281" s="62">
        <f t="shared" si="84"/>
        <v>2.34</v>
      </c>
      <c r="K281" s="62">
        <f t="shared" si="85"/>
        <v>0</v>
      </c>
      <c r="L281" s="62">
        <f t="shared" si="86"/>
        <v>257.39999999999998</v>
      </c>
      <c r="M281" s="62">
        <f t="shared" si="87"/>
        <v>0</v>
      </c>
    </row>
    <row r="282" spans="1:14">
      <c r="A282" s="119">
        <v>0</v>
      </c>
      <c r="C282" s="3">
        <v>133425</v>
      </c>
      <c r="D282" s="3" t="s">
        <v>1957</v>
      </c>
      <c r="E282" s="3" t="s">
        <v>2064</v>
      </c>
      <c r="F282" s="3" t="s">
        <v>7</v>
      </c>
      <c r="G282" s="5">
        <v>2.34</v>
      </c>
      <c r="H282" s="5">
        <f t="shared" si="83"/>
        <v>257.39999999999998</v>
      </c>
      <c r="I282" s="61"/>
      <c r="J282" s="62">
        <f t="shared" si="84"/>
        <v>2.34</v>
      </c>
      <c r="K282" s="62">
        <f t="shared" si="85"/>
        <v>0</v>
      </c>
      <c r="L282" s="62">
        <f t="shared" si="86"/>
        <v>257.39999999999998</v>
      </c>
      <c r="M282" s="62">
        <f t="shared" si="87"/>
        <v>0</v>
      </c>
    </row>
    <row r="283" spans="1:14">
      <c r="A283" s="119">
        <v>0</v>
      </c>
      <c r="C283" s="3">
        <v>133426</v>
      </c>
      <c r="D283" s="3" t="s">
        <v>1958</v>
      </c>
      <c r="E283" s="3" t="s">
        <v>2064</v>
      </c>
      <c r="F283" s="3" t="s">
        <v>7</v>
      </c>
      <c r="G283" s="5">
        <v>2.34</v>
      </c>
      <c r="H283" s="5">
        <f t="shared" si="83"/>
        <v>257.39999999999998</v>
      </c>
      <c r="I283" s="61"/>
      <c r="J283" s="62">
        <f t="shared" si="84"/>
        <v>2.34</v>
      </c>
      <c r="K283" s="62">
        <f t="shared" si="85"/>
        <v>0</v>
      </c>
      <c r="L283" s="62">
        <f t="shared" si="86"/>
        <v>257.39999999999998</v>
      </c>
      <c r="M283" s="62">
        <f t="shared" si="87"/>
        <v>0</v>
      </c>
    </row>
    <row r="284" spans="1:14">
      <c r="A284" s="119">
        <v>0</v>
      </c>
      <c r="C284" s="3">
        <v>133427</v>
      </c>
      <c r="D284" s="3" t="s">
        <v>1959</v>
      </c>
      <c r="E284" s="3" t="s">
        <v>2064</v>
      </c>
      <c r="F284" s="3" t="s">
        <v>7</v>
      </c>
      <c r="G284" s="5">
        <v>1.8</v>
      </c>
      <c r="H284" s="5">
        <f t="shared" si="83"/>
        <v>198</v>
      </c>
      <c r="I284" s="61"/>
      <c r="J284" s="62">
        <f t="shared" si="84"/>
        <v>1.8</v>
      </c>
      <c r="K284" s="62">
        <f t="shared" si="85"/>
        <v>0</v>
      </c>
      <c r="L284" s="62">
        <f t="shared" si="86"/>
        <v>198</v>
      </c>
      <c r="M284" s="62">
        <f t="shared" si="87"/>
        <v>0</v>
      </c>
    </row>
    <row r="285" spans="1:14">
      <c r="A285" s="119">
        <v>0</v>
      </c>
      <c r="C285" s="3">
        <v>133428</v>
      </c>
      <c r="D285" s="3" t="s">
        <v>1960</v>
      </c>
      <c r="E285" s="3" t="s">
        <v>2064</v>
      </c>
      <c r="F285" s="3" t="s">
        <v>7</v>
      </c>
      <c r="G285" s="5">
        <v>2.34</v>
      </c>
      <c r="H285" s="5">
        <f t="shared" si="83"/>
        <v>257.39999999999998</v>
      </c>
      <c r="I285" s="61"/>
      <c r="J285" s="62">
        <f t="shared" si="84"/>
        <v>2.34</v>
      </c>
      <c r="K285" s="62">
        <f t="shared" si="85"/>
        <v>0</v>
      </c>
      <c r="L285" s="62">
        <f t="shared" si="86"/>
        <v>257.39999999999998</v>
      </c>
      <c r="M285" s="62">
        <f t="shared" si="87"/>
        <v>0</v>
      </c>
    </row>
    <row r="286" spans="1:14">
      <c r="A286" s="119">
        <v>0</v>
      </c>
      <c r="C286" s="3">
        <v>133503</v>
      </c>
      <c r="D286" s="3" t="s">
        <v>2541</v>
      </c>
      <c r="E286" s="3" t="s">
        <v>2064</v>
      </c>
      <c r="F286" s="3" t="s">
        <v>7</v>
      </c>
      <c r="G286" s="5">
        <v>2.2400000000000002</v>
      </c>
      <c r="H286" s="5">
        <f t="shared" si="83"/>
        <v>246.4</v>
      </c>
      <c r="I286" s="61"/>
      <c r="J286" s="62">
        <f t="shared" si="84"/>
        <v>2.2400000000000002</v>
      </c>
      <c r="K286" s="62">
        <f t="shared" si="85"/>
        <v>0</v>
      </c>
      <c r="L286" s="62">
        <f t="shared" si="86"/>
        <v>246.4</v>
      </c>
      <c r="M286" s="62">
        <f t="shared" si="87"/>
        <v>0</v>
      </c>
      <c r="N286" s="83"/>
    </row>
    <row r="287" spans="1:14">
      <c r="A287" s="119">
        <v>0</v>
      </c>
      <c r="C287" s="3">
        <v>133505</v>
      </c>
      <c r="D287" s="3" t="s">
        <v>2542</v>
      </c>
      <c r="E287" s="3" t="s">
        <v>2064</v>
      </c>
      <c r="F287" s="3" t="s">
        <v>7</v>
      </c>
      <c r="G287" s="5">
        <v>2.2400000000000002</v>
      </c>
      <c r="H287" s="5">
        <f t="shared" si="83"/>
        <v>246.4</v>
      </c>
      <c r="I287" s="61"/>
      <c r="J287" s="62">
        <f t="shared" si="84"/>
        <v>2.2400000000000002</v>
      </c>
      <c r="K287" s="62">
        <f t="shared" si="85"/>
        <v>0</v>
      </c>
      <c r="L287" s="62">
        <f t="shared" si="86"/>
        <v>246.4</v>
      </c>
      <c r="M287" s="62">
        <f t="shared" si="87"/>
        <v>0</v>
      </c>
      <c r="N287" s="83"/>
    </row>
    <row r="288" spans="1:14">
      <c r="A288" s="119">
        <v>0</v>
      </c>
      <c r="C288" s="3">
        <v>133506</v>
      </c>
      <c r="D288" s="3" t="s">
        <v>2543</v>
      </c>
      <c r="E288" s="3" t="s">
        <v>2064</v>
      </c>
      <c r="F288" s="3" t="s">
        <v>7</v>
      </c>
      <c r="G288" s="5">
        <v>2.2400000000000002</v>
      </c>
      <c r="H288" s="5">
        <f t="shared" si="83"/>
        <v>246.4</v>
      </c>
      <c r="I288" s="61"/>
      <c r="J288" s="62">
        <f t="shared" si="84"/>
        <v>2.2400000000000002</v>
      </c>
      <c r="K288" s="62">
        <f t="shared" si="85"/>
        <v>0</v>
      </c>
      <c r="L288" s="62">
        <f t="shared" si="86"/>
        <v>246.4</v>
      </c>
      <c r="M288" s="62">
        <f t="shared" si="87"/>
        <v>0</v>
      </c>
      <c r="N288" s="83"/>
    </row>
    <row r="289" spans="1:14">
      <c r="A289" s="119">
        <v>0</v>
      </c>
      <c r="C289" s="3">
        <v>133508</v>
      </c>
      <c r="D289" s="3" t="s">
        <v>2544</v>
      </c>
      <c r="E289" s="3" t="s">
        <v>2064</v>
      </c>
      <c r="F289" s="3" t="s">
        <v>7</v>
      </c>
      <c r="G289" s="5">
        <v>2.2400000000000002</v>
      </c>
      <c r="H289" s="5">
        <f t="shared" si="83"/>
        <v>246.4</v>
      </c>
      <c r="I289" s="61"/>
      <c r="J289" s="62">
        <f t="shared" si="84"/>
        <v>2.2400000000000002</v>
      </c>
      <c r="K289" s="62">
        <f t="shared" si="85"/>
        <v>0</v>
      </c>
      <c r="L289" s="62">
        <f t="shared" si="86"/>
        <v>246.4</v>
      </c>
      <c r="M289" s="62">
        <f t="shared" si="87"/>
        <v>0</v>
      </c>
      <c r="N289" s="83"/>
    </row>
    <row r="290" spans="1:14">
      <c r="A290" s="119">
        <v>0</v>
      </c>
      <c r="C290" s="3">
        <v>133523</v>
      </c>
      <c r="D290" s="3" t="s">
        <v>2545</v>
      </c>
      <c r="E290" s="3" t="s">
        <v>2064</v>
      </c>
      <c r="F290" s="3" t="s">
        <v>7</v>
      </c>
      <c r="G290" s="5">
        <v>2.77</v>
      </c>
      <c r="H290" s="5">
        <f t="shared" si="83"/>
        <v>304.7</v>
      </c>
      <c r="I290" s="61"/>
      <c r="J290" s="62">
        <f t="shared" si="84"/>
        <v>2.77</v>
      </c>
      <c r="K290" s="62">
        <f t="shared" si="85"/>
        <v>0</v>
      </c>
      <c r="L290" s="62">
        <f t="shared" si="86"/>
        <v>304.7</v>
      </c>
      <c r="M290" s="62">
        <f t="shared" si="87"/>
        <v>0</v>
      </c>
      <c r="N290" s="83"/>
    </row>
    <row r="291" spans="1:14">
      <c r="A291" s="119">
        <v>0</v>
      </c>
      <c r="C291" s="3">
        <v>133525</v>
      </c>
      <c r="D291" s="3" t="s">
        <v>2546</v>
      </c>
      <c r="E291" s="3" t="s">
        <v>2064</v>
      </c>
      <c r="F291" s="3" t="s">
        <v>7</v>
      </c>
      <c r="G291" s="5">
        <v>2.77</v>
      </c>
      <c r="H291" s="5">
        <f t="shared" si="83"/>
        <v>304.7</v>
      </c>
      <c r="I291" s="61"/>
      <c r="J291" s="62">
        <f t="shared" si="84"/>
        <v>2.77</v>
      </c>
      <c r="K291" s="62">
        <f t="shared" si="85"/>
        <v>0</v>
      </c>
      <c r="L291" s="62">
        <f t="shared" si="86"/>
        <v>304.7</v>
      </c>
      <c r="M291" s="62">
        <f t="shared" si="87"/>
        <v>0</v>
      </c>
      <c r="N291" s="83"/>
    </row>
    <row r="292" spans="1:14">
      <c r="A292" s="119">
        <v>0</v>
      </c>
      <c r="C292" s="3">
        <v>133526</v>
      </c>
      <c r="D292" s="3" t="s">
        <v>2547</v>
      </c>
      <c r="E292" s="3" t="s">
        <v>2064</v>
      </c>
      <c r="F292" s="3" t="s">
        <v>7</v>
      </c>
      <c r="G292" s="5">
        <v>2.77</v>
      </c>
      <c r="H292" s="5">
        <f t="shared" si="83"/>
        <v>304.7</v>
      </c>
      <c r="I292" s="61"/>
      <c r="J292" s="62">
        <f t="shared" si="84"/>
        <v>2.77</v>
      </c>
      <c r="K292" s="62">
        <f t="shared" si="85"/>
        <v>0</v>
      </c>
      <c r="L292" s="62">
        <f t="shared" si="86"/>
        <v>304.7</v>
      </c>
      <c r="M292" s="62">
        <f t="shared" si="87"/>
        <v>0</v>
      </c>
      <c r="N292" s="83"/>
    </row>
    <row r="293" spans="1:14">
      <c r="A293" s="119">
        <v>0</v>
      </c>
      <c r="C293" s="3">
        <v>133528</v>
      </c>
      <c r="D293" s="3" t="s">
        <v>2548</v>
      </c>
      <c r="E293" s="3" t="s">
        <v>2064</v>
      </c>
      <c r="F293" s="3" t="s">
        <v>7</v>
      </c>
      <c r="G293" s="5">
        <v>2.77</v>
      </c>
      <c r="H293" s="5">
        <f t="shared" si="83"/>
        <v>304.7</v>
      </c>
      <c r="I293" s="61"/>
      <c r="J293" s="62">
        <f t="shared" si="84"/>
        <v>2.77</v>
      </c>
      <c r="K293" s="62">
        <f t="shared" si="85"/>
        <v>0</v>
      </c>
      <c r="L293" s="62">
        <f t="shared" si="86"/>
        <v>304.7</v>
      </c>
      <c r="M293" s="62">
        <f t="shared" si="87"/>
        <v>0</v>
      </c>
      <c r="N293" s="83"/>
    </row>
    <row r="294" spans="1:14">
      <c r="A294" s="119">
        <v>0</v>
      </c>
      <c r="C294" s="3">
        <v>133643</v>
      </c>
      <c r="D294" s="3" t="s">
        <v>1961</v>
      </c>
      <c r="E294" s="3" t="s">
        <v>2064</v>
      </c>
      <c r="F294" s="3" t="s">
        <v>7</v>
      </c>
      <c r="G294" s="5">
        <v>3.24</v>
      </c>
      <c r="H294" s="5">
        <f t="shared" si="83"/>
        <v>356.4</v>
      </c>
      <c r="I294" s="61"/>
      <c r="J294" s="62">
        <f t="shared" si="84"/>
        <v>3.24</v>
      </c>
      <c r="K294" s="62">
        <f t="shared" si="85"/>
        <v>0</v>
      </c>
      <c r="L294" s="62">
        <f t="shared" si="86"/>
        <v>356.4</v>
      </c>
      <c r="M294" s="62">
        <f t="shared" si="87"/>
        <v>0</v>
      </c>
    </row>
    <row r="295" spans="1:14">
      <c r="A295" s="119">
        <v>0</v>
      </c>
      <c r="C295" s="3">
        <v>133645</v>
      </c>
      <c r="D295" s="3" t="s">
        <v>1962</v>
      </c>
      <c r="E295" s="3" t="s">
        <v>2064</v>
      </c>
      <c r="F295" s="3" t="s">
        <v>7</v>
      </c>
      <c r="G295" s="5">
        <v>3.24</v>
      </c>
      <c r="H295" s="5">
        <f t="shared" si="83"/>
        <v>356.4</v>
      </c>
      <c r="I295" s="61"/>
      <c r="J295" s="62">
        <f t="shared" si="84"/>
        <v>3.24</v>
      </c>
      <c r="K295" s="62">
        <f t="shared" si="85"/>
        <v>0</v>
      </c>
      <c r="L295" s="62">
        <f t="shared" si="86"/>
        <v>356.4</v>
      </c>
      <c r="M295" s="62">
        <f t="shared" si="87"/>
        <v>0</v>
      </c>
    </row>
    <row r="296" spans="1:14">
      <c r="A296" s="119">
        <v>0</v>
      </c>
      <c r="C296" s="3">
        <v>133646</v>
      </c>
      <c r="D296" s="3" t="s">
        <v>1963</v>
      </c>
      <c r="E296" s="3" t="s">
        <v>2064</v>
      </c>
      <c r="F296" s="3" t="s">
        <v>7</v>
      </c>
      <c r="G296" s="5">
        <v>3.24</v>
      </c>
      <c r="H296" s="5">
        <f t="shared" si="83"/>
        <v>356.4</v>
      </c>
      <c r="I296" s="61"/>
      <c r="J296" s="62">
        <f t="shared" si="84"/>
        <v>3.24</v>
      </c>
      <c r="K296" s="62">
        <f t="shared" si="85"/>
        <v>0</v>
      </c>
      <c r="L296" s="62">
        <f t="shared" si="86"/>
        <v>356.4</v>
      </c>
      <c r="M296" s="62">
        <f t="shared" si="87"/>
        <v>0</v>
      </c>
    </row>
    <row r="297" spans="1:14">
      <c r="A297" s="119">
        <v>0</v>
      </c>
      <c r="C297" s="3">
        <v>133647</v>
      </c>
      <c r="D297" s="3" t="s">
        <v>1964</v>
      </c>
      <c r="E297" s="3" t="s">
        <v>2064</v>
      </c>
      <c r="F297" s="3" t="s">
        <v>7</v>
      </c>
      <c r="G297" s="5">
        <v>3.24</v>
      </c>
      <c r="H297" s="5">
        <f t="shared" si="83"/>
        <v>356.4</v>
      </c>
      <c r="I297" s="61"/>
      <c r="J297" s="62">
        <f t="shared" si="84"/>
        <v>3.24</v>
      </c>
      <c r="K297" s="62">
        <f t="shared" si="85"/>
        <v>0</v>
      </c>
      <c r="L297" s="62">
        <f t="shared" si="86"/>
        <v>356.4</v>
      </c>
      <c r="M297" s="62">
        <f t="shared" si="87"/>
        <v>0</v>
      </c>
    </row>
    <row r="298" spans="1:14">
      <c r="A298" s="119">
        <v>0</v>
      </c>
      <c r="C298" s="3">
        <v>133648</v>
      </c>
      <c r="D298" s="3" t="s">
        <v>1965</v>
      </c>
      <c r="E298" s="3" t="s">
        <v>2064</v>
      </c>
      <c r="F298" s="3" t="s">
        <v>7</v>
      </c>
      <c r="G298" s="5">
        <v>3.24</v>
      </c>
      <c r="H298" s="5">
        <f t="shared" si="83"/>
        <v>356.4</v>
      </c>
      <c r="I298" s="61"/>
      <c r="J298" s="62">
        <f t="shared" si="84"/>
        <v>3.24</v>
      </c>
      <c r="K298" s="62">
        <f t="shared" si="85"/>
        <v>0</v>
      </c>
      <c r="L298" s="62">
        <f t="shared" si="86"/>
        <v>356.4</v>
      </c>
      <c r="M298" s="62">
        <f t="shared" si="87"/>
        <v>0</v>
      </c>
    </row>
    <row r="299" spans="1:14">
      <c r="A299" s="119">
        <v>0</v>
      </c>
      <c r="C299" s="3">
        <v>133813</v>
      </c>
      <c r="D299" s="3" t="s">
        <v>2549</v>
      </c>
      <c r="E299" s="3" t="s">
        <v>2065</v>
      </c>
      <c r="F299" s="3" t="s">
        <v>7</v>
      </c>
      <c r="G299" s="5">
        <v>3.12</v>
      </c>
      <c r="H299" s="5">
        <f t="shared" si="83"/>
        <v>343.2</v>
      </c>
      <c r="I299" s="61"/>
      <c r="J299" s="62">
        <f t="shared" si="84"/>
        <v>3.12</v>
      </c>
      <c r="K299" s="62">
        <f t="shared" si="85"/>
        <v>0</v>
      </c>
      <c r="L299" s="62">
        <f t="shared" si="86"/>
        <v>343.2</v>
      </c>
      <c r="M299" s="62">
        <f t="shared" si="87"/>
        <v>0</v>
      </c>
      <c r="N299" s="83"/>
    </row>
    <row r="300" spans="1:14">
      <c r="A300" s="119">
        <v>0</v>
      </c>
      <c r="C300" s="3">
        <v>133815</v>
      </c>
      <c r="D300" s="3" t="s">
        <v>2550</v>
      </c>
      <c r="E300" s="3" t="s">
        <v>2065</v>
      </c>
      <c r="F300" s="3" t="s">
        <v>7</v>
      </c>
      <c r="G300" s="5">
        <v>3.12</v>
      </c>
      <c r="H300" s="5">
        <f t="shared" si="83"/>
        <v>343.2</v>
      </c>
      <c r="I300" s="61"/>
      <c r="J300" s="62">
        <f t="shared" si="84"/>
        <v>3.12</v>
      </c>
      <c r="K300" s="62">
        <f t="shared" si="85"/>
        <v>0</v>
      </c>
      <c r="L300" s="62">
        <f t="shared" si="86"/>
        <v>343.2</v>
      </c>
      <c r="M300" s="62">
        <f t="shared" si="87"/>
        <v>0</v>
      </c>
      <c r="N300" s="83"/>
    </row>
    <row r="301" spans="1:14">
      <c r="A301" s="119">
        <v>0</v>
      </c>
      <c r="C301" s="3">
        <v>133816</v>
      </c>
      <c r="D301" s="3" t="s">
        <v>2551</v>
      </c>
      <c r="E301" s="3" t="s">
        <v>2065</v>
      </c>
      <c r="F301" s="3" t="s">
        <v>7</v>
      </c>
      <c r="G301" s="5">
        <v>3.12</v>
      </c>
      <c r="H301" s="5">
        <f t="shared" si="83"/>
        <v>343.2</v>
      </c>
      <c r="I301" s="61"/>
      <c r="J301" s="62">
        <f t="shared" si="84"/>
        <v>3.12</v>
      </c>
      <c r="K301" s="62">
        <f t="shared" si="85"/>
        <v>0</v>
      </c>
      <c r="L301" s="62">
        <f t="shared" si="86"/>
        <v>343.2</v>
      </c>
      <c r="M301" s="62">
        <f t="shared" si="87"/>
        <v>0</v>
      </c>
      <c r="N301" s="83"/>
    </row>
    <row r="302" spans="1:14">
      <c r="A302" s="119">
        <v>0</v>
      </c>
      <c r="C302" s="3">
        <v>133818</v>
      </c>
      <c r="D302" s="3" t="s">
        <v>2552</v>
      </c>
      <c r="E302" s="3" t="s">
        <v>2065</v>
      </c>
      <c r="F302" s="3" t="s">
        <v>7</v>
      </c>
      <c r="G302" s="5">
        <v>3.12</v>
      </c>
      <c r="H302" s="5">
        <f t="shared" si="83"/>
        <v>343.2</v>
      </c>
      <c r="I302" s="61"/>
      <c r="J302" s="62">
        <f t="shared" si="84"/>
        <v>3.12</v>
      </c>
      <c r="K302" s="62">
        <f t="shared" si="85"/>
        <v>0</v>
      </c>
      <c r="L302" s="62">
        <f t="shared" si="86"/>
        <v>343.2</v>
      </c>
      <c r="M302" s="62">
        <f t="shared" si="87"/>
        <v>0</v>
      </c>
      <c r="N302" s="83"/>
    </row>
    <row r="303" spans="1:14">
      <c r="A303" s="119">
        <v>0</v>
      </c>
      <c r="C303" s="3">
        <v>133843</v>
      </c>
      <c r="D303" s="3" t="s">
        <v>1966</v>
      </c>
      <c r="E303" s="3" t="s">
        <v>2065</v>
      </c>
      <c r="F303" s="3" t="s">
        <v>7</v>
      </c>
      <c r="G303" s="5">
        <v>4.7300000000000004</v>
      </c>
      <c r="H303" s="5">
        <f t="shared" si="83"/>
        <v>520.29999999999995</v>
      </c>
      <c r="I303" s="61"/>
      <c r="J303" s="62">
        <f t="shared" si="84"/>
        <v>4.7300000000000004</v>
      </c>
      <c r="K303" s="62">
        <f t="shared" si="85"/>
        <v>0</v>
      </c>
      <c r="L303" s="62">
        <f t="shared" si="86"/>
        <v>520.29999999999995</v>
      </c>
      <c r="M303" s="62">
        <f t="shared" si="87"/>
        <v>0</v>
      </c>
    </row>
    <row r="304" spans="1:14">
      <c r="A304" s="119">
        <v>0</v>
      </c>
      <c r="C304" s="3">
        <v>133845</v>
      </c>
      <c r="D304" s="3" t="s">
        <v>1967</v>
      </c>
      <c r="E304" s="3" t="s">
        <v>2065</v>
      </c>
      <c r="F304" s="3" t="s">
        <v>7</v>
      </c>
      <c r="G304" s="5">
        <v>4.7300000000000004</v>
      </c>
      <c r="H304" s="5">
        <f t="shared" si="83"/>
        <v>520.29999999999995</v>
      </c>
      <c r="I304" s="61"/>
      <c r="J304" s="62">
        <f t="shared" si="84"/>
        <v>4.7300000000000004</v>
      </c>
      <c r="K304" s="62">
        <f t="shared" si="85"/>
        <v>0</v>
      </c>
      <c r="L304" s="62">
        <f t="shared" si="86"/>
        <v>520.29999999999995</v>
      </c>
      <c r="M304" s="62">
        <f t="shared" si="87"/>
        <v>0</v>
      </c>
    </row>
    <row r="305" spans="1:13">
      <c r="A305" s="119">
        <v>0</v>
      </c>
      <c r="C305" s="3">
        <v>133846</v>
      </c>
      <c r="D305" s="3" t="s">
        <v>1968</v>
      </c>
      <c r="E305" s="3" t="s">
        <v>2065</v>
      </c>
      <c r="F305" s="3" t="s">
        <v>7</v>
      </c>
      <c r="G305" s="5">
        <v>4.7300000000000004</v>
      </c>
      <c r="H305" s="5">
        <f t="shared" si="83"/>
        <v>520.29999999999995</v>
      </c>
      <c r="I305" s="61"/>
      <c r="J305" s="62">
        <f t="shared" si="84"/>
        <v>4.7300000000000004</v>
      </c>
      <c r="K305" s="62">
        <f t="shared" si="85"/>
        <v>0</v>
      </c>
      <c r="L305" s="62">
        <f t="shared" si="86"/>
        <v>520.29999999999995</v>
      </c>
      <c r="M305" s="62">
        <f t="shared" si="87"/>
        <v>0</v>
      </c>
    </row>
    <row r="306" spans="1:13">
      <c r="A306" s="119">
        <v>0</v>
      </c>
      <c r="C306" s="3">
        <v>133847</v>
      </c>
      <c r="D306" s="3" t="s">
        <v>1969</v>
      </c>
      <c r="E306" s="3" t="s">
        <v>2065</v>
      </c>
      <c r="F306" s="3" t="s">
        <v>7</v>
      </c>
      <c r="G306" s="5">
        <v>4.7300000000000004</v>
      </c>
      <c r="H306" s="5">
        <f t="shared" si="83"/>
        <v>520.29999999999995</v>
      </c>
      <c r="I306" s="61"/>
      <c r="J306" s="62">
        <f t="shared" si="84"/>
        <v>4.7300000000000004</v>
      </c>
      <c r="K306" s="62">
        <f t="shared" si="85"/>
        <v>0</v>
      </c>
      <c r="L306" s="62">
        <f t="shared" si="86"/>
        <v>520.29999999999995</v>
      </c>
      <c r="M306" s="62">
        <f t="shared" si="87"/>
        <v>0</v>
      </c>
    </row>
    <row r="307" spans="1:13">
      <c r="A307" s="119">
        <v>0</v>
      </c>
      <c r="C307" s="3">
        <v>133848</v>
      </c>
      <c r="D307" s="3" t="s">
        <v>1970</v>
      </c>
      <c r="E307" s="3" t="s">
        <v>2065</v>
      </c>
      <c r="F307" s="3" t="s">
        <v>7</v>
      </c>
      <c r="G307" s="5">
        <v>4.7300000000000004</v>
      </c>
      <c r="H307" s="5">
        <f t="shared" si="83"/>
        <v>520.29999999999995</v>
      </c>
      <c r="I307" s="61"/>
      <c r="J307" s="62">
        <f t="shared" si="84"/>
        <v>4.7300000000000004</v>
      </c>
      <c r="K307" s="62">
        <f t="shared" si="85"/>
        <v>0</v>
      </c>
      <c r="L307" s="62">
        <f t="shared" si="86"/>
        <v>520.29999999999995</v>
      </c>
      <c r="M307" s="62">
        <f t="shared" si="87"/>
        <v>0</v>
      </c>
    </row>
    <row r="308" spans="1:13">
      <c r="A308" s="119"/>
      <c r="C308" s="3"/>
      <c r="D308" s="3"/>
      <c r="E308" s="3"/>
      <c r="F308" s="3"/>
      <c r="G308" s="5"/>
      <c r="H308" s="5"/>
      <c r="I308" s="61"/>
      <c r="J308" s="62"/>
      <c r="K308" s="62"/>
      <c r="L308" s="62"/>
      <c r="M308" s="62"/>
    </row>
    <row r="309" spans="1:13">
      <c r="A309" s="119">
        <v>0</v>
      </c>
      <c r="C309" s="3">
        <v>135426</v>
      </c>
      <c r="D309" s="3" t="s">
        <v>1971</v>
      </c>
      <c r="E309" s="3" t="s">
        <v>2064</v>
      </c>
      <c r="F309" s="3" t="s">
        <v>7</v>
      </c>
      <c r="G309" s="5">
        <v>4.4800000000000004</v>
      </c>
      <c r="H309" s="5">
        <f t="shared" ref="H309:H314" si="88">ROUND(G309*Курс_EUR,2)</f>
        <v>492.8</v>
      </c>
      <c r="I309" s="61"/>
      <c r="J309" s="62">
        <f t="shared" ref="J309:J314" si="89">G309*(1-Скидка_ROXELPRO_Ind)</f>
        <v>4.4800000000000004</v>
      </c>
      <c r="K309" s="62">
        <f t="shared" ref="K309:K314" si="90">J309*I309</f>
        <v>0</v>
      </c>
      <c r="L309" s="62">
        <f t="shared" ref="L309:L314" si="91">H309*(1-Скидка_ROXELPRO_Ind)</f>
        <v>492.8</v>
      </c>
      <c r="M309" s="62">
        <f t="shared" ref="M309:M314" si="92">I309*L309</f>
        <v>0</v>
      </c>
    </row>
    <row r="310" spans="1:13">
      <c r="A310" s="119">
        <v>0</v>
      </c>
      <c r="C310" s="3">
        <v>135429</v>
      </c>
      <c r="D310" s="3" t="s">
        <v>1972</v>
      </c>
      <c r="E310" s="3" t="s">
        <v>2064</v>
      </c>
      <c r="F310" s="3" t="s">
        <v>7</v>
      </c>
      <c r="G310" s="5">
        <v>4.72</v>
      </c>
      <c r="H310" s="5">
        <f t="shared" si="88"/>
        <v>519.20000000000005</v>
      </c>
      <c r="I310" s="61"/>
      <c r="J310" s="62">
        <f t="shared" si="89"/>
        <v>4.72</v>
      </c>
      <c r="K310" s="62">
        <f t="shared" si="90"/>
        <v>0</v>
      </c>
      <c r="L310" s="62">
        <f t="shared" si="91"/>
        <v>519.20000000000005</v>
      </c>
      <c r="M310" s="62">
        <f t="shared" si="92"/>
        <v>0</v>
      </c>
    </row>
    <row r="311" spans="1:13">
      <c r="A311" s="119">
        <v>0</v>
      </c>
      <c r="B311" s="83"/>
      <c r="C311" s="3">
        <v>135646</v>
      </c>
      <c r="D311" s="3" t="s">
        <v>4256</v>
      </c>
      <c r="E311" s="3" t="s">
        <v>2064</v>
      </c>
      <c r="F311" s="3" t="s">
        <v>7</v>
      </c>
      <c r="G311" s="5">
        <v>7.68</v>
      </c>
      <c r="H311" s="5">
        <f t="shared" si="88"/>
        <v>844.8</v>
      </c>
      <c r="I311" s="61"/>
      <c r="J311" s="62">
        <f t="shared" si="89"/>
        <v>7.68</v>
      </c>
      <c r="K311" s="62">
        <f t="shared" si="90"/>
        <v>0</v>
      </c>
      <c r="L311" s="62">
        <f t="shared" si="91"/>
        <v>844.8</v>
      </c>
      <c r="M311" s="62">
        <f t="shared" si="92"/>
        <v>0</v>
      </c>
    </row>
    <row r="312" spans="1:13">
      <c r="A312" s="119">
        <v>0</v>
      </c>
      <c r="B312" s="83"/>
      <c r="C312" s="3">
        <v>135649</v>
      </c>
      <c r="D312" s="3" t="s">
        <v>4257</v>
      </c>
      <c r="E312" s="3" t="s">
        <v>2064</v>
      </c>
      <c r="F312" s="3" t="s">
        <v>7</v>
      </c>
      <c r="G312" s="5">
        <v>8.4499999999999993</v>
      </c>
      <c r="H312" s="5">
        <f t="shared" si="88"/>
        <v>929.5</v>
      </c>
      <c r="I312" s="61"/>
      <c r="J312" s="62">
        <f t="shared" si="89"/>
        <v>8.4499999999999993</v>
      </c>
      <c r="K312" s="62">
        <f t="shared" si="90"/>
        <v>0</v>
      </c>
      <c r="L312" s="62">
        <f t="shared" si="91"/>
        <v>929.5</v>
      </c>
      <c r="M312" s="62">
        <f t="shared" si="92"/>
        <v>0</v>
      </c>
    </row>
    <row r="313" spans="1:13">
      <c r="A313" s="119">
        <v>0</v>
      </c>
      <c r="C313" s="3">
        <v>135856</v>
      </c>
      <c r="D313" s="3" t="s">
        <v>1973</v>
      </c>
      <c r="E313" s="3" t="s">
        <v>2065</v>
      </c>
      <c r="F313" s="3" t="s">
        <v>7</v>
      </c>
      <c r="G313" s="5">
        <v>8.7200000000000006</v>
      </c>
      <c r="H313" s="5">
        <f t="shared" si="88"/>
        <v>959.2</v>
      </c>
      <c r="I313" s="61"/>
      <c r="J313" s="62">
        <f t="shared" si="89"/>
        <v>8.7200000000000006</v>
      </c>
      <c r="K313" s="62">
        <f t="shared" si="90"/>
        <v>0</v>
      </c>
      <c r="L313" s="62">
        <f t="shared" si="91"/>
        <v>959.2</v>
      </c>
      <c r="M313" s="62">
        <f t="shared" si="92"/>
        <v>0</v>
      </c>
    </row>
    <row r="314" spans="1:13">
      <c r="A314" s="119">
        <v>0</v>
      </c>
      <c r="C314" s="3">
        <v>135859</v>
      </c>
      <c r="D314" s="3" t="s">
        <v>1974</v>
      </c>
      <c r="E314" s="3" t="s">
        <v>2065</v>
      </c>
      <c r="F314" s="3" t="s">
        <v>7</v>
      </c>
      <c r="G314" s="5">
        <v>9.92</v>
      </c>
      <c r="H314" s="5">
        <f t="shared" si="88"/>
        <v>1091.2</v>
      </c>
      <c r="I314" s="61"/>
      <c r="J314" s="62">
        <f t="shared" si="89"/>
        <v>9.92</v>
      </c>
      <c r="K314" s="62">
        <f t="shared" si="90"/>
        <v>0</v>
      </c>
      <c r="L314" s="62">
        <f t="shared" si="91"/>
        <v>1091.2</v>
      </c>
      <c r="M314" s="62">
        <f t="shared" si="92"/>
        <v>0</v>
      </c>
    </row>
    <row r="315" spans="1:13">
      <c r="A315" s="119"/>
      <c r="C315" s="3"/>
      <c r="D315" s="3"/>
      <c r="E315" s="3"/>
      <c r="F315" s="3"/>
      <c r="G315" s="5"/>
      <c r="H315" s="5"/>
      <c r="I315" s="61"/>
      <c r="J315" s="62"/>
      <c r="K315" s="62"/>
      <c r="L315" s="62"/>
      <c r="M315" s="62"/>
    </row>
    <row r="316" spans="1:13">
      <c r="A316" s="119">
        <v>0</v>
      </c>
      <c r="C316" s="3">
        <v>137423</v>
      </c>
      <c r="D316" s="3" t="s">
        <v>1975</v>
      </c>
      <c r="E316" s="3" t="s">
        <v>2064</v>
      </c>
      <c r="F316" s="3" t="s">
        <v>7</v>
      </c>
      <c r="G316" s="5">
        <v>3.72</v>
      </c>
      <c r="H316" s="5">
        <f t="shared" ref="H316:H323" si="93">ROUND(G316*Курс_EUR,2)</f>
        <v>409.2</v>
      </c>
      <c r="I316" s="61"/>
      <c r="J316" s="62">
        <f t="shared" ref="J316:J323" si="94">G316*(1-Скидка_ROXELPRO_Ind)</f>
        <v>3.72</v>
      </c>
      <c r="K316" s="62">
        <f t="shared" ref="K316:K323" si="95">J316*I316</f>
        <v>0</v>
      </c>
      <c r="L316" s="62">
        <f t="shared" ref="L316:L323" si="96">H316*(1-Скидка_ROXELPRO_Ind)</f>
        <v>409.2</v>
      </c>
      <c r="M316" s="62">
        <f t="shared" ref="M316:M323" si="97">I316*L316</f>
        <v>0</v>
      </c>
    </row>
    <row r="317" spans="1:13">
      <c r="A317" s="119">
        <v>0</v>
      </c>
      <c r="C317" s="3">
        <v>137424</v>
      </c>
      <c r="D317" s="3" t="s">
        <v>1976</v>
      </c>
      <c r="E317" s="3" t="s">
        <v>2064</v>
      </c>
      <c r="F317" s="3" t="s">
        <v>7</v>
      </c>
      <c r="G317" s="5">
        <v>3.92</v>
      </c>
      <c r="H317" s="5">
        <f t="shared" si="93"/>
        <v>431.2</v>
      </c>
      <c r="I317" s="61"/>
      <c r="J317" s="62">
        <f t="shared" si="94"/>
        <v>3.92</v>
      </c>
      <c r="K317" s="62">
        <f t="shared" si="95"/>
        <v>0</v>
      </c>
      <c r="L317" s="62">
        <f t="shared" si="96"/>
        <v>431.2</v>
      </c>
      <c r="M317" s="62">
        <f t="shared" si="97"/>
        <v>0</v>
      </c>
    </row>
    <row r="318" spans="1:13">
      <c r="A318" s="119">
        <v>0</v>
      </c>
      <c r="B318" s="83"/>
      <c r="C318" s="3">
        <v>137642</v>
      </c>
      <c r="D318" s="3" t="s">
        <v>4258</v>
      </c>
      <c r="E318" s="3" t="s">
        <v>2064</v>
      </c>
      <c r="F318" s="3" t="s">
        <v>7</v>
      </c>
      <c r="G318" s="5">
        <v>5.54</v>
      </c>
      <c r="H318" s="5">
        <f t="shared" si="93"/>
        <v>609.4</v>
      </c>
      <c r="I318" s="61"/>
      <c r="J318" s="62">
        <f t="shared" si="94"/>
        <v>5.54</v>
      </c>
      <c r="K318" s="62">
        <f t="shared" si="95"/>
        <v>0</v>
      </c>
      <c r="L318" s="62">
        <f t="shared" si="96"/>
        <v>609.4</v>
      </c>
      <c r="M318" s="62">
        <f t="shared" si="97"/>
        <v>0</v>
      </c>
    </row>
    <row r="319" spans="1:13">
      <c r="A319" s="119">
        <v>0</v>
      </c>
      <c r="B319" s="83"/>
      <c r="C319" s="3">
        <v>137643</v>
      </c>
      <c r="D319" s="3" t="s">
        <v>4259</v>
      </c>
      <c r="E319" s="3" t="s">
        <v>2064</v>
      </c>
      <c r="F319" s="3" t="s">
        <v>7</v>
      </c>
      <c r="G319" s="5">
        <v>6.16</v>
      </c>
      <c r="H319" s="5">
        <f t="shared" si="93"/>
        <v>677.6</v>
      </c>
      <c r="I319" s="61"/>
      <c r="J319" s="62">
        <f t="shared" si="94"/>
        <v>6.16</v>
      </c>
      <c r="K319" s="62">
        <f t="shared" si="95"/>
        <v>0</v>
      </c>
      <c r="L319" s="62">
        <f t="shared" si="96"/>
        <v>677.6</v>
      </c>
      <c r="M319" s="62">
        <f t="shared" si="97"/>
        <v>0</v>
      </c>
    </row>
    <row r="320" spans="1:13">
      <c r="A320" s="119">
        <v>0</v>
      </c>
      <c r="B320" s="83"/>
      <c r="C320" s="3">
        <v>137644</v>
      </c>
      <c r="D320" s="3" t="s">
        <v>4260</v>
      </c>
      <c r="E320" s="3" t="s">
        <v>2064</v>
      </c>
      <c r="F320" s="3" t="s">
        <v>7</v>
      </c>
      <c r="G320" s="5">
        <v>6.78</v>
      </c>
      <c r="H320" s="5">
        <f t="shared" si="93"/>
        <v>745.8</v>
      </c>
      <c r="I320" s="61"/>
      <c r="J320" s="62">
        <f t="shared" si="94"/>
        <v>6.78</v>
      </c>
      <c r="K320" s="62">
        <f t="shared" si="95"/>
        <v>0</v>
      </c>
      <c r="L320" s="62">
        <f t="shared" si="96"/>
        <v>745.8</v>
      </c>
      <c r="M320" s="62">
        <f t="shared" si="97"/>
        <v>0</v>
      </c>
    </row>
    <row r="321" spans="1:14">
      <c r="A321" s="119">
        <v>0</v>
      </c>
      <c r="C321" s="3">
        <v>137852</v>
      </c>
      <c r="D321" s="3" t="s">
        <v>3315</v>
      </c>
      <c r="E321" s="3" t="s">
        <v>2065</v>
      </c>
      <c r="F321" s="3" t="s">
        <v>7</v>
      </c>
      <c r="G321" s="5">
        <v>6.6</v>
      </c>
      <c r="H321" s="5">
        <f t="shared" si="93"/>
        <v>726</v>
      </c>
      <c r="I321" s="61"/>
      <c r="J321" s="62">
        <f t="shared" si="94"/>
        <v>6.6</v>
      </c>
      <c r="K321" s="62">
        <f t="shared" si="95"/>
        <v>0</v>
      </c>
      <c r="L321" s="62">
        <f t="shared" si="96"/>
        <v>726</v>
      </c>
      <c r="M321" s="62">
        <f t="shared" si="97"/>
        <v>0</v>
      </c>
    </row>
    <row r="322" spans="1:14">
      <c r="A322" s="119">
        <v>0</v>
      </c>
      <c r="C322" s="3">
        <v>137853</v>
      </c>
      <c r="D322" s="3" t="s">
        <v>1977</v>
      </c>
      <c r="E322" s="3" t="s">
        <v>2065</v>
      </c>
      <c r="F322" s="3" t="s">
        <v>7</v>
      </c>
      <c r="G322" s="5">
        <v>7.28</v>
      </c>
      <c r="H322" s="5">
        <f t="shared" si="93"/>
        <v>800.8</v>
      </c>
      <c r="I322" s="61"/>
      <c r="J322" s="62">
        <f t="shared" si="94"/>
        <v>7.28</v>
      </c>
      <c r="K322" s="62">
        <f t="shared" si="95"/>
        <v>0</v>
      </c>
      <c r="L322" s="62">
        <f t="shared" si="96"/>
        <v>800.8</v>
      </c>
      <c r="M322" s="62">
        <f t="shared" si="97"/>
        <v>0</v>
      </c>
    </row>
    <row r="323" spans="1:14">
      <c r="A323" s="119">
        <v>0</v>
      </c>
      <c r="C323" s="3">
        <v>137854</v>
      </c>
      <c r="D323" s="3" t="s">
        <v>1978</v>
      </c>
      <c r="E323" s="3" t="s">
        <v>2065</v>
      </c>
      <c r="F323" s="3" t="s">
        <v>7</v>
      </c>
      <c r="G323" s="5">
        <v>8.2799999999999994</v>
      </c>
      <c r="H323" s="5">
        <f t="shared" si="93"/>
        <v>910.8</v>
      </c>
      <c r="I323" s="61"/>
      <c r="J323" s="62">
        <f t="shared" si="94"/>
        <v>8.2799999999999994</v>
      </c>
      <c r="K323" s="62">
        <f t="shared" si="95"/>
        <v>0</v>
      </c>
      <c r="L323" s="62">
        <f t="shared" si="96"/>
        <v>910.8</v>
      </c>
      <c r="M323" s="62">
        <f t="shared" si="97"/>
        <v>0</v>
      </c>
    </row>
    <row r="324" spans="1:14">
      <c r="A324" s="119"/>
      <c r="C324" s="3"/>
      <c r="D324" s="3"/>
      <c r="E324" s="3"/>
      <c r="F324" s="3"/>
      <c r="G324" s="5"/>
      <c r="H324" s="5"/>
      <c r="I324" s="61"/>
      <c r="J324" s="62"/>
      <c r="K324" s="62"/>
      <c r="L324" s="62"/>
      <c r="M324" s="62"/>
    </row>
    <row r="325" spans="1:14">
      <c r="A325" s="119">
        <v>0</v>
      </c>
      <c r="C325" s="3">
        <v>138223</v>
      </c>
      <c r="D325" s="3" t="s">
        <v>2684</v>
      </c>
      <c r="E325" s="3" t="s">
        <v>1984</v>
      </c>
      <c r="F325" s="3" t="s">
        <v>7</v>
      </c>
      <c r="G325" s="5">
        <v>8.7100000000000009</v>
      </c>
      <c r="H325" s="5">
        <f t="shared" ref="H325:H332" si="98">ROUND(G325*Курс_EUR,2)</f>
        <v>958.1</v>
      </c>
      <c r="I325" s="61"/>
      <c r="J325" s="62">
        <f t="shared" ref="J325:J332" si="99">G325*(1-Скидка_ROXELPRO_Ind)</f>
        <v>8.7100000000000009</v>
      </c>
      <c r="K325" s="62">
        <f t="shared" ref="K325:K332" si="100">J325*I325</f>
        <v>0</v>
      </c>
      <c r="L325" s="62">
        <f t="shared" ref="L325:L332" si="101">H325*(1-Скидка_ROXELPRO_Ind)</f>
        <v>958.1</v>
      </c>
      <c r="M325" s="62">
        <f t="shared" ref="M325:M332" si="102">I325*L325</f>
        <v>0</v>
      </c>
    </row>
    <row r="326" spans="1:14">
      <c r="A326" s="119">
        <v>0</v>
      </c>
      <c r="C326" s="3">
        <v>138225</v>
      </c>
      <c r="D326" s="3" t="s">
        <v>2685</v>
      </c>
      <c r="E326" s="3" t="s">
        <v>1984</v>
      </c>
      <c r="F326" s="3" t="s">
        <v>7</v>
      </c>
      <c r="G326" s="5">
        <v>8.7100000000000009</v>
      </c>
      <c r="H326" s="5">
        <f t="shared" si="98"/>
        <v>958.1</v>
      </c>
      <c r="I326" s="61"/>
      <c r="J326" s="62">
        <f t="shared" si="99"/>
        <v>8.7100000000000009</v>
      </c>
      <c r="K326" s="62">
        <f t="shared" si="100"/>
        <v>0</v>
      </c>
      <c r="L326" s="62">
        <f t="shared" si="101"/>
        <v>958.1</v>
      </c>
      <c r="M326" s="62">
        <f t="shared" si="102"/>
        <v>0</v>
      </c>
    </row>
    <row r="327" spans="1:14">
      <c r="A327" s="119">
        <v>0</v>
      </c>
      <c r="C327" s="3">
        <v>138226</v>
      </c>
      <c r="D327" s="3" t="s">
        <v>2686</v>
      </c>
      <c r="E327" s="3" t="s">
        <v>1984</v>
      </c>
      <c r="F327" s="3" t="s">
        <v>7</v>
      </c>
      <c r="G327" s="5">
        <v>8.7100000000000009</v>
      </c>
      <c r="H327" s="5">
        <f t="shared" si="98"/>
        <v>958.1</v>
      </c>
      <c r="I327" s="61"/>
      <c r="J327" s="62">
        <f t="shared" si="99"/>
        <v>8.7100000000000009</v>
      </c>
      <c r="K327" s="62">
        <f t="shared" si="100"/>
        <v>0</v>
      </c>
      <c r="L327" s="62">
        <f t="shared" si="101"/>
        <v>958.1</v>
      </c>
      <c r="M327" s="62">
        <f t="shared" si="102"/>
        <v>0</v>
      </c>
    </row>
    <row r="328" spans="1:14">
      <c r="A328" s="119">
        <v>0</v>
      </c>
      <c r="C328" s="3">
        <v>138228</v>
      </c>
      <c r="D328" s="3" t="s">
        <v>2687</v>
      </c>
      <c r="E328" s="3" t="s">
        <v>1984</v>
      </c>
      <c r="F328" s="3" t="s">
        <v>7</v>
      </c>
      <c r="G328" s="5">
        <v>8.7100000000000009</v>
      </c>
      <c r="H328" s="5">
        <f t="shared" si="98"/>
        <v>958.1</v>
      </c>
      <c r="I328" s="61"/>
      <c r="J328" s="62">
        <f t="shared" si="99"/>
        <v>8.7100000000000009</v>
      </c>
      <c r="K328" s="62">
        <f t="shared" si="100"/>
        <v>0</v>
      </c>
      <c r="L328" s="62">
        <f t="shared" si="101"/>
        <v>958.1</v>
      </c>
      <c r="M328" s="62">
        <f t="shared" si="102"/>
        <v>0</v>
      </c>
    </row>
    <row r="329" spans="1:14">
      <c r="A329" s="119">
        <v>0</v>
      </c>
      <c r="C329" s="3">
        <v>138323</v>
      </c>
      <c r="D329" s="3" t="s">
        <v>2553</v>
      </c>
      <c r="E329" s="3" t="s">
        <v>1984</v>
      </c>
      <c r="F329" s="3" t="s">
        <v>7</v>
      </c>
      <c r="G329" s="5">
        <v>8.58</v>
      </c>
      <c r="H329" s="5">
        <f t="shared" si="98"/>
        <v>943.8</v>
      </c>
      <c r="I329" s="61"/>
      <c r="J329" s="62">
        <f t="shared" si="99"/>
        <v>8.58</v>
      </c>
      <c r="K329" s="62">
        <f t="shared" si="100"/>
        <v>0</v>
      </c>
      <c r="L329" s="62">
        <f t="shared" si="101"/>
        <v>943.8</v>
      </c>
      <c r="M329" s="62">
        <f t="shared" si="102"/>
        <v>0</v>
      </c>
      <c r="N329" s="83"/>
    </row>
    <row r="330" spans="1:14">
      <c r="A330" s="119">
        <v>0</v>
      </c>
      <c r="C330" s="3">
        <v>138325</v>
      </c>
      <c r="D330" s="3" t="s">
        <v>2554</v>
      </c>
      <c r="E330" s="3" t="s">
        <v>1984</v>
      </c>
      <c r="F330" s="3" t="s">
        <v>7</v>
      </c>
      <c r="G330" s="5">
        <v>8.58</v>
      </c>
      <c r="H330" s="5">
        <f t="shared" si="98"/>
        <v>943.8</v>
      </c>
      <c r="I330" s="61"/>
      <c r="J330" s="62">
        <f t="shared" si="99"/>
        <v>8.58</v>
      </c>
      <c r="K330" s="62">
        <f t="shared" si="100"/>
        <v>0</v>
      </c>
      <c r="L330" s="62">
        <f t="shared" si="101"/>
        <v>943.8</v>
      </c>
      <c r="M330" s="62">
        <f t="shared" si="102"/>
        <v>0</v>
      </c>
      <c r="N330" s="83"/>
    </row>
    <row r="331" spans="1:14">
      <c r="A331" s="119">
        <v>0</v>
      </c>
      <c r="C331" s="3">
        <v>138326</v>
      </c>
      <c r="D331" s="3" t="s">
        <v>2555</v>
      </c>
      <c r="E331" s="3" t="s">
        <v>1984</v>
      </c>
      <c r="F331" s="3" t="s">
        <v>7</v>
      </c>
      <c r="G331" s="5">
        <v>8.58</v>
      </c>
      <c r="H331" s="5">
        <f t="shared" si="98"/>
        <v>943.8</v>
      </c>
      <c r="I331" s="61"/>
      <c r="J331" s="62">
        <f t="shared" si="99"/>
        <v>8.58</v>
      </c>
      <c r="K331" s="62">
        <f t="shared" si="100"/>
        <v>0</v>
      </c>
      <c r="L331" s="62">
        <f t="shared" si="101"/>
        <v>943.8</v>
      </c>
      <c r="M331" s="62">
        <f t="shared" si="102"/>
        <v>0</v>
      </c>
      <c r="N331" s="83"/>
    </row>
    <row r="332" spans="1:14">
      <c r="A332" s="119">
        <v>0</v>
      </c>
      <c r="C332" s="3">
        <v>138328</v>
      </c>
      <c r="D332" s="3" t="s">
        <v>2556</v>
      </c>
      <c r="E332" s="3" t="s">
        <v>1984</v>
      </c>
      <c r="F332" s="3" t="s">
        <v>7</v>
      </c>
      <c r="G332" s="5">
        <v>8.58</v>
      </c>
      <c r="H332" s="5">
        <f t="shared" si="98"/>
        <v>943.8</v>
      </c>
      <c r="I332" s="61"/>
      <c r="J332" s="62">
        <f t="shared" si="99"/>
        <v>8.58</v>
      </c>
      <c r="K332" s="62">
        <f t="shared" si="100"/>
        <v>0</v>
      </c>
      <c r="L332" s="62">
        <f t="shared" si="101"/>
        <v>943.8</v>
      </c>
      <c r="M332" s="62">
        <f t="shared" si="102"/>
        <v>0</v>
      </c>
      <c r="N332" s="83"/>
    </row>
    <row r="333" spans="1:14" ht="12.75" thickBot="1">
      <c r="A333" s="119"/>
      <c r="C333" s="3"/>
      <c r="D333" s="3"/>
      <c r="E333" s="3"/>
      <c r="F333" s="3"/>
      <c r="G333" s="5"/>
      <c r="H333" s="5"/>
      <c r="I333" s="61"/>
      <c r="J333" s="62"/>
      <c r="K333" s="62"/>
      <c r="L333" s="62"/>
      <c r="M333" s="62"/>
    </row>
    <row r="334" spans="1:14" ht="12.75" thickBot="1">
      <c r="A334" s="119"/>
      <c r="B334" s="337" t="s">
        <v>1979</v>
      </c>
      <c r="C334" s="338"/>
      <c r="D334" s="338"/>
      <c r="E334" s="338"/>
      <c r="F334" s="339"/>
      <c r="G334" s="296"/>
      <c r="H334" s="304"/>
      <c r="I334" s="61"/>
      <c r="J334" s="62"/>
      <c r="K334" s="62"/>
      <c r="L334" s="62"/>
      <c r="M334" s="62"/>
    </row>
    <row r="335" spans="1:14">
      <c r="A335" s="119">
        <v>0</v>
      </c>
      <c r="C335" s="3">
        <v>141143</v>
      </c>
      <c r="D335" s="3" t="s">
        <v>2893</v>
      </c>
      <c r="E335" s="3" t="s">
        <v>2065</v>
      </c>
      <c r="F335" s="3" t="s">
        <v>7</v>
      </c>
      <c r="G335" s="5">
        <v>4.55</v>
      </c>
      <c r="H335" s="5">
        <f t="shared" ref="H335:H351" si="103">ROUND(G335*Курс_EUR,2)</f>
        <v>500.5</v>
      </c>
      <c r="I335" s="61"/>
      <c r="J335" s="62">
        <f t="shared" ref="J335:J351" si="104">G335*(1-Скидка_ROXELPRO_Ind)</f>
        <v>4.55</v>
      </c>
      <c r="K335" s="62">
        <f t="shared" ref="K335:K351" si="105">J335*I335</f>
        <v>0</v>
      </c>
      <c r="L335" s="62">
        <f t="shared" ref="L335:L351" si="106">H335*(1-Скидка_ROXELPRO_Ind)</f>
        <v>500.5</v>
      </c>
      <c r="M335" s="62">
        <f t="shared" ref="M335:M351" si="107">I335*L335</f>
        <v>0</v>
      </c>
    </row>
    <row r="336" spans="1:14">
      <c r="A336" s="119">
        <v>0</v>
      </c>
      <c r="C336" s="3">
        <v>141203</v>
      </c>
      <c r="D336" s="3" t="s">
        <v>2819</v>
      </c>
      <c r="E336" s="3" t="s">
        <v>1983</v>
      </c>
      <c r="F336" s="3" t="s">
        <v>7</v>
      </c>
      <c r="G336" s="5">
        <v>5.32</v>
      </c>
      <c r="H336" s="5">
        <f t="shared" si="103"/>
        <v>585.20000000000005</v>
      </c>
      <c r="I336" s="61"/>
      <c r="J336" s="62">
        <f t="shared" si="104"/>
        <v>5.32</v>
      </c>
      <c r="K336" s="62">
        <f t="shared" si="105"/>
        <v>0</v>
      </c>
      <c r="L336" s="62">
        <f t="shared" si="106"/>
        <v>585.20000000000005</v>
      </c>
      <c r="M336" s="62">
        <f t="shared" si="107"/>
        <v>0</v>
      </c>
    </row>
    <row r="337" spans="1:13">
      <c r="A337" s="119">
        <v>0</v>
      </c>
      <c r="C337" s="3">
        <v>141214</v>
      </c>
      <c r="D337" s="3" t="s">
        <v>2820</v>
      </c>
      <c r="E337" s="3" t="s">
        <v>1983</v>
      </c>
      <c r="F337" s="3" t="s">
        <v>7</v>
      </c>
      <c r="G337" s="5">
        <v>4.5199999999999996</v>
      </c>
      <c r="H337" s="5">
        <f t="shared" si="103"/>
        <v>497.2</v>
      </c>
      <c r="I337" s="61"/>
      <c r="J337" s="62">
        <f t="shared" si="104"/>
        <v>4.5199999999999996</v>
      </c>
      <c r="K337" s="62">
        <f t="shared" si="105"/>
        <v>0</v>
      </c>
      <c r="L337" s="62">
        <f t="shared" si="106"/>
        <v>497.2</v>
      </c>
      <c r="M337" s="62">
        <f t="shared" si="107"/>
        <v>0</v>
      </c>
    </row>
    <row r="338" spans="1:13">
      <c r="A338" s="119">
        <v>0</v>
      </c>
      <c r="C338" s="3">
        <v>141224</v>
      </c>
      <c r="D338" s="3" t="s">
        <v>2821</v>
      </c>
      <c r="E338" s="3" t="s">
        <v>1983</v>
      </c>
      <c r="F338" s="3" t="s">
        <v>7</v>
      </c>
      <c r="G338" s="5">
        <v>5.71</v>
      </c>
      <c r="H338" s="5">
        <f t="shared" si="103"/>
        <v>628.1</v>
      </c>
      <c r="I338" s="61"/>
      <c r="J338" s="62">
        <f t="shared" si="104"/>
        <v>5.71</v>
      </c>
      <c r="K338" s="62">
        <f t="shared" si="105"/>
        <v>0</v>
      </c>
      <c r="L338" s="62">
        <f t="shared" si="106"/>
        <v>628.1</v>
      </c>
      <c r="M338" s="62">
        <f t="shared" si="107"/>
        <v>0</v>
      </c>
    </row>
    <row r="339" spans="1:13">
      <c r="A339" s="119">
        <v>0</v>
      </c>
      <c r="C339" s="3">
        <v>141243</v>
      </c>
      <c r="D339" s="3" t="s">
        <v>2822</v>
      </c>
      <c r="E339" s="3" t="s">
        <v>1983</v>
      </c>
      <c r="F339" s="3" t="s">
        <v>7</v>
      </c>
      <c r="G339" s="5">
        <v>6.55</v>
      </c>
      <c r="H339" s="5">
        <f t="shared" si="103"/>
        <v>720.5</v>
      </c>
      <c r="I339" s="61"/>
      <c r="J339" s="62">
        <f t="shared" si="104"/>
        <v>6.55</v>
      </c>
      <c r="K339" s="62">
        <f t="shared" si="105"/>
        <v>0</v>
      </c>
      <c r="L339" s="62">
        <f t="shared" si="106"/>
        <v>720.5</v>
      </c>
      <c r="M339" s="62">
        <f t="shared" si="107"/>
        <v>0</v>
      </c>
    </row>
    <row r="340" spans="1:13">
      <c r="A340" s="119">
        <v>0</v>
      </c>
      <c r="C340" s="3">
        <v>141272</v>
      </c>
      <c r="D340" s="3" t="s">
        <v>2823</v>
      </c>
      <c r="E340" s="3" t="s">
        <v>1983</v>
      </c>
      <c r="F340" s="3" t="s">
        <v>7</v>
      </c>
      <c r="G340" s="5">
        <v>12.04</v>
      </c>
      <c r="H340" s="5">
        <f t="shared" si="103"/>
        <v>1324.4</v>
      </c>
      <c r="I340" s="61"/>
      <c r="J340" s="62">
        <f t="shared" si="104"/>
        <v>12.04</v>
      </c>
      <c r="K340" s="62">
        <f t="shared" si="105"/>
        <v>0</v>
      </c>
      <c r="L340" s="62">
        <f t="shared" si="106"/>
        <v>1324.4</v>
      </c>
      <c r="M340" s="62">
        <f t="shared" si="107"/>
        <v>0</v>
      </c>
    </row>
    <row r="341" spans="1:13">
      <c r="A341" s="119">
        <v>0</v>
      </c>
      <c r="C341" s="3">
        <v>143214</v>
      </c>
      <c r="D341" s="3" t="s">
        <v>2894</v>
      </c>
      <c r="E341" s="3" t="s">
        <v>1980</v>
      </c>
      <c r="F341" s="3" t="s">
        <v>7</v>
      </c>
      <c r="G341" s="5">
        <v>14.27</v>
      </c>
      <c r="H341" s="5">
        <f t="shared" si="103"/>
        <v>1569.7</v>
      </c>
      <c r="I341" s="61"/>
      <c r="J341" s="62">
        <f t="shared" si="104"/>
        <v>14.27</v>
      </c>
      <c r="K341" s="62">
        <f t="shared" si="105"/>
        <v>0</v>
      </c>
      <c r="L341" s="62">
        <f t="shared" si="106"/>
        <v>1569.7</v>
      </c>
      <c r="M341" s="62">
        <f t="shared" si="107"/>
        <v>0</v>
      </c>
    </row>
    <row r="342" spans="1:13">
      <c r="A342" s="119">
        <v>0</v>
      </c>
      <c r="C342" s="3">
        <v>143224</v>
      </c>
      <c r="D342" s="3" t="s">
        <v>2895</v>
      </c>
      <c r="E342" s="3" t="s">
        <v>1980</v>
      </c>
      <c r="F342" s="3" t="s">
        <v>7</v>
      </c>
      <c r="G342" s="5">
        <v>15.52</v>
      </c>
      <c r="H342" s="5">
        <f t="shared" si="103"/>
        <v>1707.2</v>
      </c>
      <c r="I342" s="61"/>
      <c r="J342" s="62">
        <f t="shared" si="104"/>
        <v>15.52</v>
      </c>
      <c r="K342" s="62">
        <f t="shared" si="105"/>
        <v>0</v>
      </c>
      <c r="L342" s="62">
        <f t="shared" si="106"/>
        <v>1707.2</v>
      </c>
      <c r="M342" s="62">
        <f t="shared" si="107"/>
        <v>0</v>
      </c>
    </row>
    <row r="343" spans="1:13">
      <c r="A343" s="119">
        <v>0</v>
      </c>
      <c r="C343" s="3">
        <v>142143</v>
      </c>
      <c r="D343" s="3" t="s">
        <v>2824</v>
      </c>
      <c r="E343" s="3" t="s">
        <v>2825</v>
      </c>
      <c r="F343" s="3" t="s">
        <v>7</v>
      </c>
      <c r="G343" s="5">
        <v>14.49</v>
      </c>
      <c r="H343" s="5">
        <f t="shared" si="103"/>
        <v>1593.9</v>
      </c>
      <c r="I343" s="61"/>
      <c r="J343" s="62">
        <f t="shared" si="104"/>
        <v>14.49</v>
      </c>
      <c r="K343" s="62">
        <f t="shared" si="105"/>
        <v>0</v>
      </c>
      <c r="L343" s="62">
        <f t="shared" si="106"/>
        <v>1593.9</v>
      </c>
      <c r="M343" s="62">
        <f t="shared" si="107"/>
        <v>0</v>
      </c>
    </row>
    <row r="344" spans="1:13">
      <c r="A344" s="119">
        <v>0</v>
      </c>
      <c r="C344" s="3">
        <v>142203</v>
      </c>
      <c r="D344" s="3" t="s">
        <v>2826</v>
      </c>
      <c r="E344" s="3" t="s">
        <v>1980</v>
      </c>
      <c r="F344" s="3" t="s">
        <v>7</v>
      </c>
      <c r="G344" s="5">
        <v>17.739999999999998</v>
      </c>
      <c r="H344" s="5">
        <f t="shared" si="103"/>
        <v>1951.4</v>
      </c>
      <c r="I344" s="61"/>
      <c r="J344" s="62">
        <f t="shared" si="104"/>
        <v>17.739999999999998</v>
      </c>
      <c r="K344" s="62">
        <f t="shared" si="105"/>
        <v>0</v>
      </c>
      <c r="L344" s="62">
        <f t="shared" si="106"/>
        <v>1951.4</v>
      </c>
      <c r="M344" s="62">
        <f t="shared" si="107"/>
        <v>0</v>
      </c>
    </row>
    <row r="345" spans="1:13">
      <c r="A345" s="119">
        <v>0</v>
      </c>
      <c r="C345" s="3">
        <v>142214</v>
      </c>
      <c r="D345" s="3" t="s">
        <v>2827</v>
      </c>
      <c r="E345" s="3" t="s">
        <v>1980</v>
      </c>
      <c r="F345" s="3" t="s">
        <v>7</v>
      </c>
      <c r="G345" s="5">
        <v>15.69</v>
      </c>
      <c r="H345" s="5">
        <f t="shared" si="103"/>
        <v>1725.9</v>
      </c>
      <c r="I345" s="61"/>
      <c r="J345" s="62">
        <f t="shared" si="104"/>
        <v>15.69</v>
      </c>
      <c r="K345" s="62">
        <f t="shared" si="105"/>
        <v>0</v>
      </c>
      <c r="L345" s="62">
        <f t="shared" si="106"/>
        <v>1725.9</v>
      </c>
      <c r="M345" s="62">
        <f t="shared" si="107"/>
        <v>0</v>
      </c>
    </row>
    <row r="346" spans="1:13">
      <c r="A346" s="119">
        <v>0</v>
      </c>
      <c r="C346" s="3">
        <v>142224</v>
      </c>
      <c r="D346" s="3" t="s">
        <v>2828</v>
      </c>
      <c r="E346" s="3" t="s">
        <v>1980</v>
      </c>
      <c r="F346" s="3" t="s">
        <v>7</v>
      </c>
      <c r="G346" s="5">
        <v>17.55</v>
      </c>
      <c r="H346" s="5">
        <f t="shared" si="103"/>
        <v>1930.5</v>
      </c>
      <c r="I346" s="61"/>
      <c r="J346" s="62">
        <f t="shared" si="104"/>
        <v>17.55</v>
      </c>
      <c r="K346" s="62">
        <f t="shared" si="105"/>
        <v>0</v>
      </c>
      <c r="L346" s="62">
        <f t="shared" si="106"/>
        <v>1930.5</v>
      </c>
      <c r="M346" s="62">
        <f t="shared" si="107"/>
        <v>0</v>
      </c>
    </row>
    <row r="347" spans="1:13">
      <c r="A347" s="119">
        <v>0</v>
      </c>
      <c r="C347" s="3">
        <v>142243</v>
      </c>
      <c r="D347" s="3" t="s">
        <v>2829</v>
      </c>
      <c r="E347" s="3" t="s">
        <v>1980</v>
      </c>
      <c r="F347" s="3" t="s">
        <v>7</v>
      </c>
      <c r="G347" s="5">
        <v>24.49</v>
      </c>
      <c r="H347" s="5">
        <f t="shared" si="103"/>
        <v>2693.9</v>
      </c>
      <c r="I347" s="61"/>
      <c r="J347" s="62">
        <f t="shared" si="104"/>
        <v>24.49</v>
      </c>
      <c r="K347" s="62">
        <f t="shared" si="105"/>
        <v>0</v>
      </c>
      <c r="L347" s="62">
        <f t="shared" si="106"/>
        <v>2693.9</v>
      </c>
      <c r="M347" s="62">
        <f t="shared" si="107"/>
        <v>0</v>
      </c>
    </row>
    <row r="348" spans="1:13">
      <c r="A348" s="119">
        <v>0</v>
      </c>
      <c r="C348" s="3">
        <v>142272</v>
      </c>
      <c r="D348" s="3" t="s">
        <v>2830</v>
      </c>
      <c r="E348" s="3" t="s">
        <v>1980</v>
      </c>
      <c r="F348" s="3" t="s">
        <v>7</v>
      </c>
      <c r="G348" s="5">
        <v>43.65</v>
      </c>
      <c r="H348" s="5">
        <f t="shared" si="103"/>
        <v>4801.5</v>
      </c>
      <c r="I348" s="61"/>
      <c r="J348" s="62">
        <f t="shared" si="104"/>
        <v>43.65</v>
      </c>
      <c r="K348" s="62">
        <f t="shared" si="105"/>
        <v>0</v>
      </c>
      <c r="L348" s="62">
        <f t="shared" si="106"/>
        <v>4801.5</v>
      </c>
      <c r="M348" s="62">
        <f t="shared" si="107"/>
        <v>0</v>
      </c>
    </row>
    <row r="349" spans="1:13">
      <c r="A349" s="119">
        <v>0</v>
      </c>
      <c r="C349" s="3">
        <v>142403</v>
      </c>
      <c r="D349" s="3" t="s">
        <v>2831</v>
      </c>
      <c r="E349" s="3" t="s">
        <v>1981</v>
      </c>
      <c r="F349" s="3" t="s">
        <v>7</v>
      </c>
      <c r="G349" s="5">
        <v>28.82</v>
      </c>
      <c r="H349" s="5">
        <f t="shared" si="103"/>
        <v>3170.2</v>
      </c>
      <c r="I349" s="61"/>
      <c r="J349" s="62">
        <f t="shared" si="104"/>
        <v>28.82</v>
      </c>
      <c r="K349" s="62">
        <f t="shared" si="105"/>
        <v>0</v>
      </c>
      <c r="L349" s="62">
        <f t="shared" si="106"/>
        <v>3170.2</v>
      </c>
      <c r="M349" s="62">
        <f t="shared" si="107"/>
        <v>0</v>
      </c>
    </row>
    <row r="350" spans="1:13">
      <c r="A350" s="119">
        <v>0</v>
      </c>
      <c r="C350" s="3">
        <v>142414</v>
      </c>
      <c r="D350" s="3" t="s">
        <v>2832</v>
      </c>
      <c r="E350" s="3" t="s">
        <v>1981</v>
      </c>
      <c r="F350" s="3" t="s">
        <v>7</v>
      </c>
      <c r="G350" s="5">
        <v>32.450000000000003</v>
      </c>
      <c r="H350" s="5">
        <f t="shared" si="103"/>
        <v>3569.5</v>
      </c>
      <c r="I350" s="61"/>
      <c r="J350" s="62">
        <f t="shared" si="104"/>
        <v>32.450000000000003</v>
      </c>
      <c r="K350" s="62">
        <f t="shared" si="105"/>
        <v>0</v>
      </c>
      <c r="L350" s="62">
        <f t="shared" si="106"/>
        <v>3569.5</v>
      </c>
      <c r="M350" s="62">
        <f t="shared" si="107"/>
        <v>0</v>
      </c>
    </row>
    <row r="351" spans="1:13">
      <c r="A351" s="119">
        <v>0</v>
      </c>
      <c r="C351" s="3">
        <v>142614</v>
      </c>
      <c r="D351" s="3" t="s">
        <v>2833</v>
      </c>
      <c r="E351" s="3" t="s">
        <v>2572</v>
      </c>
      <c r="F351" s="3" t="s">
        <v>7</v>
      </c>
      <c r="G351" s="5">
        <v>38.799999999999997</v>
      </c>
      <c r="H351" s="5">
        <f t="shared" si="103"/>
        <v>4268</v>
      </c>
      <c r="I351" s="61"/>
      <c r="J351" s="62">
        <f t="shared" si="104"/>
        <v>38.799999999999997</v>
      </c>
      <c r="K351" s="62">
        <f t="shared" si="105"/>
        <v>0</v>
      </c>
      <c r="L351" s="62">
        <f t="shared" si="106"/>
        <v>4268</v>
      </c>
      <c r="M351" s="62">
        <f t="shared" si="107"/>
        <v>0</v>
      </c>
    </row>
    <row r="352" spans="1:13">
      <c r="A352" s="119"/>
      <c r="C352" s="3"/>
      <c r="D352" s="3"/>
      <c r="E352" s="3"/>
      <c r="F352" s="3"/>
      <c r="G352" s="5"/>
      <c r="H352" s="5"/>
      <c r="I352" s="61"/>
      <c r="J352" s="62"/>
      <c r="K352" s="62"/>
      <c r="L352" s="62"/>
      <c r="M352" s="62"/>
    </row>
    <row r="353" spans="1:13">
      <c r="A353" s="119">
        <v>0</v>
      </c>
      <c r="C353" s="3">
        <v>144224</v>
      </c>
      <c r="D353" s="3" t="s">
        <v>2834</v>
      </c>
      <c r="E353" s="3" t="s">
        <v>1980</v>
      </c>
      <c r="F353" s="3" t="s">
        <v>7</v>
      </c>
      <c r="G353" s="5">
        <v>12.7</v>
      </c>
      <c r="H353" s="5">
        <f t="shared" ref="H353:H362" si="108">ROUND(G353*Курс_EUR,2)</f>
        <v>1397</v>
      </c>
      <c r="I353" s="61"/>
      <c r="J353" s="62">
        <f t="shared" ref="J353:J362" si="109">G353*(1-Скидка_ROXELPRO_Ind)</f>
        <v>12.7</v>
      </c>
      <c r="K353" s="62">
        <f t="shared" ref="K353:K362" si="110">J353*I353</f>
        <v>0</v>
      </c>
      <c r="L353" s="62">
        <f t="shared" ref="L353:L362" si="111">H353*(1-Скидка_ROXELPRO_Ind)</f>
        <v>1397</v>
      </c>
      <c r="M353" s="62">
        <f t="shared" ref="M353:M362" si="112">I353*L353</f>
        <v>0</v>
      </c>
    </row>
    <row r="354" spans="1:13">
      <c r="A354" s="119">
        <v>0</v>
      </c>
      <c r="C354" s="3">
        <v>144243</v>
      </c>
      <c r="D354" s="3" t="s">
        <v>2835</v>
      </c>
      <c r="E354" s="3" t="s">
        <v>1980</v>
      </c>
      <c r="F354" s="3" t="s">
        <v>7</v>
      </c>
      <c r="G354" s="5">
        <v>17.739999999999998</v>
      </c>
      <c r="H354" s="5">
        <f t="shared" si="108"/>
        <v>1951.4</v>
      </c>
      <c r="I354" s="61"/>
      <c r="J354" s="62">
        <f t="shared" si="109"/>
        <v>17.739999999999998</v>
      </c>
      <c r="K354" s="62">
        <f t="shared" si="110"/>
        <v>0</v>
      </c>
      <c r="L354" s="62">
        <f t="shared" si="111"/>
        <v>1951.4</v>
      </c>
      <c r="M354" s="62">
        <f t="shared" si="112"/>
        <v>0</v>
      </c>
    </row>
    <row r="355" spans="1:13">
      <c r="A355" s="119">
        <v>0</v>
      </c>
      <c r="C355" s="3">
        <v>144272</v>
      </c>
      <c r="D355" s="3" t="s">
        <v>2836</v>
      </c>
      <c r="E355" s="3" t="s">
        <v>1980</v>
      </c>
      <c r="F355" s="3" t="s">
        <v>7</v>
      </c>
      <c r="G355" s="5">
        <v>31.61</v>
      </c>
      <c r="H355" s="5">
        <f t="shared" si="108"/>
        <v>3477.1</v>
      </c>
      <c r="I355" s="61"/>
      <c r="J355" s="62">
        <f t="shared" si="109"/>
        <v>31.61</v>
      </c>
      <c r="K355" s="62">
        <f t="shared" si="110"/>
        <v>0</v>
      </c>
      <c r="L355" s="62">
        <f t="shared" si="111"/>
        <v>3477.1</v>
      </c>
      <c r="M355" s="62">
        <f t="shared" si="112"/>
        <v>0</v>
      </c>
    </row>
    <row r="356" spans="1:13">
      <c r="A356" s="119">
        <v>0</v>
      </c>
      <c r="C356" s="3">
        <v>144403</v>
      </c>
      <c r="D356" s="3" t="s">
        <v>2837</v>
      </c>
      <c r="E356" s="3" t="s">
        <v>1982</v>
      </c>
      <c r="F356" s="3" t="s">
        <v>7</v>
      </c>
      <c r="G356" s="5">
        <v>19.27</v>
      </c>
      <c r="H356" s="5">
        <f t="shared" si="108"/>
        <v>2119.6999999999998</v>
      </c>
      <c r="I356" s="61"/>
      <c r="J356" s="62">
        <f t="shared" si="109"/>
        <v>19.27</v>
      </c>
      <c r="K356" s="62">
        <f t="shared" si="110"/>
        <v>0</v>
      </c>
      <c r="L356" s="62">
        <f t="shared" si="111"/>
        <v>2119.6999999999998</v>
      </c>
      <c r="M356" s="62">
        <f t="shared" si="112"/>
        <v>0</v>
      </c>
    </row>
    <row r="357" spans="1:13">
      <c r="A357" s="119">
        <v>0</v>
      </c>
      <c r="C357" s="3">
        <v>144414</v>
      </c>
      <c r="D357" s="3" t="s">
        <v>2838</v>
      </c>
      <c r="E357" s="3" t="s">
        <v>1982</v>
      </c>
      <c r="F357" s="3" t="s">
        <v>7</v>
      </c>
      <c r="G357" s="5">
        <v>22.15</v>
      </c>
      <c r="H357" s="5">
        <f t="shared" si="108"/>
        <v>2436.5</v>
      </c>
      <c r="I357" s="61"/>
      <c r="J357" s="62">
        <f t="shared" si="109"/>
        <v>22.15</v>
      </c>
      <c r="K357" s="62">
        <f t="shared" si="110"/>
        <v>0</v>
      </c>
      <c r="L357" s="62">
        <f t="shared" si="111"/>
        <v>2436.5</v>
      </c>
      <c r="M357" s="62">
        <f t="shared" si="112"/>
        <v>0</v>
      </c>
    </row>
    <row r="358" spans="1:13">
      <c r="A358" s="119">
        <v>0</v>
      </c>
      <c r="C358" s="3">
        <v>146224</v>
      </c>
      <c r="D358" s="3" t="s">
        <v>2896</v>
      </c>
      <c r="E358" s="3" t="s">
        <v>1980</v>
      </c>
      <c r="F358" s="3" t="s">
        <v>7</v>
      </c>
      <c r="G358" s="5">
        <v>14.51</v>
      </c>
      <c r="H358" s="5">
        <f t="shared" si="108"/>
        <v>1596.1</v>
      </c>
      <c r="I358" s="61"/>
      <c r="J358" s="62">
        <f t="shared" si="109"/>
        <v>14.51</v>
      </c>
      <c r="K358" s="62">
        <f t="shared" si="110"/>
        <v>0</v>
      </c>
      <c r="L358" s="62">
        <f t="shared" si="111"/>
        <v>1596.1</v>
      </c>
      <c r="M358" s="62">
        <f t="shared" si="112"/>
        <v>0</v>
      </c>
    </row>
    <row r="359" spans="1:13">
      <c r="A359" s="119">
        <v>0</v>
      </c>
      <c r="C359" s="3">
        <v>146243</v>
      </c>
      <c r="D359" s="3" t="s">
        <v>2897</v>
      </c>
      <c r="E359" s="3" t="s">
        <v>1980</v>
      </c>
      <c r="F359" s="3" t="s">
        <v>7</v>
      </c>
      <c r="G359" s="5">
        <v>18.53</v>
      </c>
      <c r="H359" s="5">
        <f t="shared" si="108"/>
        <v>2038.3</v>
      </c>
      <c r="I359" s="61"/>
      <c r="J359" s="62">
        <f t="shared" si="109"/>
        <v>18.53</v>
      </c>
      <c r="K359" s="62">
        <f t="shared" si="110"/>
        <v>0</v>
      </c>
      <c r="L359" s="62">
        <f t="shared" si="111"/>
        <v>2038.3</v>
      </c>
      <c r="M359" s="62">
        <f t="shared" si="112"/>
        <v>0</v>
      </c>
    </row>
    <row r="360" spans="1:13">
      <c r="A360" s="119">
        <v>0</v>
      </c>
      <c r="C360" s="3">
        <v>146272</v>
      </c>
      <c r="D360" s="3" t="s">
        <v>2898</v>
      </c>
      <c r="E360" s="3" t="s">
        <v>1980</v>
      </c>
      <c r="F360" s="3" t="s">
        <v>7</v>
      </c>
      <c r="G360" s="5">
        <v>34.06</v>
      </c>
      <c r="H360" s="5">
        <f t="shared" si="108"/>
        <v>3746.6</v>
      </c>
      <c r="I360" s="61"/>
      <c r="J360" s="62">
        <f t="shared" si="109"/>
        <v>34.06</v>
      </c>
      <c r="K360" s="62">
        <f t="shared" si="110"/>
        <v>0</v>
      </c>
      <c r="L360" s="62">
        <f t="shared" si="111"/>
        <v>3746.6</v>
      </c>
      <c r="M360" s="62">
        <f t="shared" si="112"/>
        <v>0</v>
      </c>
    </row>
    <row r="361" spans="1:13">
      <c r="A361" s="119">
        <v>0</v>
      </c>
      <c r="C361" s="3">
        <v>146403</v>
      </c>
      <c r="D361" s="3" t="s">
        <v>2899</v>
      </c>
      <c r="E361" s="3" t="s">
        <v>1982</v>
      </c>
      <c r="F361" s="3" t="s">
        <v>7</v>
      </c>
      <c r="G361" s="5">
        <v>22.02</v>
      </c>
      <c r="H361" s="5">
        <f t="shared" si="108"/>
        <v>2422.1999999999998</v>
      </c>
      <c r="I361" s="61"/>
      <c r="J361" s="62">
        <f t="shared" si="109"/>
        <v>22.02</v>
      </c>
      <c r="K361" s="62">
        <f t="shared" si="110"/>
        <v>0</v>
      </c>
      <c r="L361" s="62">
        <f t="shared" si="111"/>
        <v>2422.1999999999998</v>
      </c>
      <c r="M361" s="62">
        <f t="shared" si="112"/>
        <v>0</v>
      </c>
    </row>
    <row r="362" spans="1:13">
      <c r="A362" s="119">
        <v>0</v>
      </c>
      <c r="C362" s="3">
        <v>146414</v>
      </c>
      <c r="D362" s="3" t="s">
        <v>2900</v>
      </c>
      <c r="E362" s="3" t="s">
        <v>1982</v>
      </c>
      <c r="F362" s="3" t="s">
        <v>7</v>
      </c>
      <c r="G362" s="5">
        <v>24.55</v>
      </c>
      <c r="H362" s="5">
        <f t="shared" si="108"/>
        <v>2700.5</v>
      </c>
      <c r="I362" s="61"/>
      <c r="J362" s="62">
        <f t="shared" si="109"/>
        <v>24.55</v>
      </c>
      <c r="K362" s="62">
        <f t="shared" si="110"/>
        <v>0</v>
      </c>
      <c r="L362" s="62">
        <f t="shared" si="111"/>
        <v>2700.5</v>
      </c>
      <c r="M362" s="62">
        <f t="shared" si="112"/>
        <v>0</v>
      </c>
    </row>
    <row r="363" spans="1:13">
      <c r="A363" s="119"/>
      <c r="C363" s="3"/>
      <c r="D363" s="3"/>
      <c r="E363" s="3"/>
      <c r="F363" s="3"/>
      <c r="G363" s="5"/>
      <c r="H363" s="5"/>
      <c r="I363" s="61"/>
      <c r="J363" s="62"/>
      <c r="K363" s="62"/>
      <c r="L363" s="62"/>
      <c r="M363" s="62"/>
    </row>
    <row r="364" spans="1:13">
      <c r="A364" s="119">
        <v>0</v>
      </c>
      <c r="C364" s="3">
        <v>147203</v>
      </c>
      <c r="D364" s="3" t="s">
        <v>2839</v>
      </c>
      <c r="E364" s="3" t="s">
        <v>2754</v>
      </c>
      <c r="F364" s="3" t="s">
        <v>7</v>
      </c>
      <c r="G364" s="5">
        <v>2.99</v>
      </c>
      <c r="H364" s="5">
        <f t="shared" ref="H364:H377" si="113">ROUND(G364*Курс_EUR,2)</f>
        <v>328.9</v>
      </c>
      <c r="I364" s="61"/>
      <c r="J364" s="62">
        <f t="shared" ref="J364:J377" si="114">G364*(1-Скидка_ROXELPRO_Ind)</f>
        <v>2.99</v>
      </c>
      <c r="K364" s="62">
        <f t="shared" ref="K364:K377" si="115">J364*I364</f>
        <v>0</v>
      </c>
      <c r="L364" s="62">
        <f t="shared" ref="L364:L377" si="116">H364*(1-Скидка_ROXELPRO_Ind)</f>
        <v>328.9</v>
      </c>
      <c r="M364" s="62">
        <f t="shared" ref="M364:M377" si="117">I364*L364</f>
        <v>0</v>
      </c>
    </row>
    <row r="365" spans="1:13">
      <c r="A365" s="119">
        <v>0</v>
      </c>
      <c r="C365" s="3">
        <v>147214</v>
      </c>
      <c r="D365" s="3" t="s">
        <v>2840</v>
      </c>
      <c r="E365" s="3" t="s">
        <v>2754</v>
      </c>
      <c r="F365" s="3" t="s">
        <v>7</v>
      </c>
      <c r="G365" s="5">
        <v>2.3199999999999998</v>
      </c>
      <c r="H365" s="5">
        <f t="shared" si="113"/>
        <v>255.2</v>
      </c>
      <c r="I365" s="61"/>
      <c r="J365" s="62">
        <f t="shared" si="114"/>
        <v>2.3199999999999998</v>
      </c>
      <c r="K365" s="62">
        <f t="shared" si="115"/>
        <v>0</v>
      </c>
      <c r="L365" s="62">
        <f t="shared" si="116"/>
        <v>255.2</v>
      </c>
      <c r="M365" s="62">
        <f t="shared" si="117"/>
        <v>0</v>
      </c>
    </row>
    <row r="366" spans="1:13">
      <c r="A366" s="119">
        <v>0</v>
      </c>
      <c r="C366" s="3">
        <v>147224</v>
      </c>
      <c r="D366" s="3" t="s">
        <v>2841</v>
      </c>
      <c r="E366" s="3" t="s">
        <v>2754</v>
      </c>
      <c r="F366" s="3" t="s">
        <v>7</v>
      </c>
      <c r="G366" s="5">
        <v>2.72</v>
      </c>
      <c r="H366" s="5">
        <f t="shared" si="113"/>
        <v>299.2</v>
      </c>
      <c r="I366" s="61"/>
      <c r="J366" s="62">
        <f t="shared" si="114"/>
        <v>2.72</v>
      </c>
      <c r="K366" s="62">
        <f t="shared" si="115"/>
        <v>0</v>
      </c>
      <c r="L366" s="62">
        <f t="shared" si="116"/>
        <v>299.2</v>
      </c>
      <c r="M366" s="62">
        <f t="shared" si="117"/>
        <v>0</v>
      </c>
    </row>
    <row r="367" spans="1:13">
      <c r="A367" s="119">
        <v>0</v>
      </c>
      <c r="C367" s="3">
        <v>147243</v>
      </c>
      <c r="D367" s="3" t="s">
        <v>2842</v>
      </c>
      <c r="E367" s="3" t="s">
        <v>2754</v>
      </c>
      <c r="F367" s="3" t="s">
        <v>7</v>
      </c>
      <c r="G367" s="5">
        <v>3.94</v>
      </c>
      <c r="H367" s="5">
        <f t="shared" si="113"/>
        <v>433.4</v>
      </c>
      <c r="I367" s="61"/>
      <c r="J367" s="62">
        <f t="shared" si="114"/>
        <v>3.94</v>
      </c>
      <c r="K367" s="62">
        <f t="shared" si="115"/>
        <v>0</v>
      </c>
      <c r="L367" s="62">
        <f t="shared" si="116"/>
        <v>433.4</v>
      </c>
      <c r="M367" s="62">
        <f t="shared" si="117"/>
        <v>0</v>
      </c>
    </row>
    <row r="368" spans="1:13">
      <c r="A368" s="119">
        <v>0</v>
      </c>
      <c r="C368" s="3">
        <v>147272</v>
      </c>
      <c r="D368" s="3" t="s">
        <v>2843</v>
      </c>
      <c r="E368" s="3" t="s">
        <v>2754</v>
      </c>
      <c r="F368" s="3" t="s">
        <v>7</v>
      </c>
      <c r="G368" s="5">
        <v>6.02</v>
      </c>
      <c r="H368" s="5">
        <f t="shared" si="113"/>
        <v>662.2</v>
      </c>
      <c r="I368" s="61"/>
      <c r="J368" s="62">
        <f t="shared" si="114"/>
        <v>6.02</v>
      </c>
      <c r="K368" s="62">
        <f t="shared" si="115"/>
        <v>0</v>
      </c>
      <c r="L368" s="62">
        <f t="shared" si="116"/>
        <v>662.2</v>
      </c>
      <c r="M368" s="62">
        <f t="shared" si="117"/>
        <v>0</v>
      </c>
    </row>
    <row r="369" spans="1:13">
      <c r="A369" s="119">
        <v>0</v>
      </c>
      <c r="C369" s="3">
        <v>147403</v>
      </c>
      <c r="D369" s="3" t="s">
        <v>2844</v>
      </c>
      <c r="E369" s="3" t="s">
        <v>2825</v>
      </c>
      <c r="F369" s="3" t="s">
        <v>7</v>
      </c>
      <c r="G369" s="5">
        <v>3.2</v>
      </c>
      <c r="H369" s="5">
        <f t="shared" si="113"/>
        <v>352</v>
      </c>
      <c r="I369" s="61"/>
      <c r="J369" s="62">
        <f t="shared" si="114"/>
        <v>3.2</v>
      </c>
      <c r="K369" s="62">
        <f t="shared" si="115"/>
        <v>0</v>
      </c>
      <c r="L369" s="62">
        <f t="shared" si="116"/>
        <v>352</v>
      </c>
      <c r="M369" s="62">
        <f t="shared" si="117"/>
        <v>0</v>
      </c>
    </row>
    <row r="370" spans="1:13">
      <c r="A370" s="119">
        <v>0</v>
      </c>
      <c r="C370" s="3">
        <v>147414</v>
      </c>
      <c r="D370" s="3" t="s">
        <v>2845</v>
      </c>
      <c r="E370" s="3" t="s">
        <v>2825</v>
      </c>
      <c r="F370" s="3" t="s">
        <v>7</v>
      </c>
      <c r="G370" s="5">
        <v>4.2300000000000004</v>
      </c>
      <c r="H370" s="5">
        <f t="shared" si="113"/>
        <v>465.3</v>
      </c>
      <c r="I370" s="61"/>
      <c r="J370" s="62">
        <f t="shared" si="114"/>
        <v>4.2300000000000004</v>
      </c>
      <c r="K370" s="62">
        <f t="shared" si="115"/>
        <v>0</v>
      </c>
      <c r="L370" s="62">
        <f t="shared" si="116"/>
        <v>465.3</v>
      </c>
      <c r="M370" s="62">
        <f t="shared" si="117"/>
        <v>0</v>
      </c>
    </row>
    <row r="371" spans="1:13">
      <c r="A371" s="119">
        <v>0</v>
      </c>
      <c r="C371" s="3">
        <v>148203</v>
      </c>
      <c r="D371" s="3" t="s">
        <v>2846</v>
      </c>
      <c r="E371" s="3" t="s">
        <v>1984</v>
      </c>
      <c r="F371" s="3" t="s">
        <v>7</v>
      </c>
      <c r="G371" s="5">
        <v>5.45</v>
      </c>
      <c r="H371" s="5">
        <f t="shared" si="113"/>
        <v>599.5</v>
      </c>
      <c r="I371" s="61"/>
      <c r="J371" s="62">
        <f t="shared" si="114"/>
        <v>5.45</v>
      </c>
      <c r="K371" s="62">
        <f t="shared" si="115"/>
        <v>0</v>
      </c>
      <c r="L371" s="62">
        <f t="shared" si="116"/>
        <v>599.5</v>
      </c>
      <c r="M371" s="62">
        <f t="shared" si="117"/>
        <v>0</v>
      </c>
    </row>
    <row r="372" spans="1:13">
      <c r="A372" s="119">
        <v>0</v>
      </c>
      <c r="C372" s="3">
        <v>148214</v>
      </c>
      <c r="D372" s="3" t="s">
        <v>2847</v>
      </c>
      <c r="E372" s="3" t="s">
        <v>1984</v>
      </c>
      <c r="F372" s="3" t="s">
        <v>7</v>
      </c>
      <c r="G372" s="5">
        <v>5.1100000000000003</v>
      </c>
      <c r="H372" s="5">
        <f t="shared" si="113"/>
        <v>562.1</v>
      </c>
      <c r="I372" s="61"/>
      <c r="J372" s="62">
        <f t="shared" si="114"/>
        <v>5.1100000000000003</v>
      </c>
      <c r="K372" s="62">
        <f t="shared" si="115"/>
        <v>0</v>
      </c>
      <c r="L372" s="62">
        <f t="shared" si="116"/>
        <v>562.1</v>
      </c>
      <c r="M372" s="62">
        <f t="shared" si="117"/>
        <v>0</v>
      </c>
    </row>
    <row r="373" spans="1:13">
      <c r="A373" s="119">
        <v>0</v>
      </c>
      <c r="C373" s="3">
        <v>148224</v>
      </c>
      <c r="D373" s="3" t="s">
        <v>2848</v>
      </c>
      <c r="E373" s="3" t="s">
        <v>1984</v>
      </c>
      <c r="F373" s="3" t="s">
        <v>7</v>
      </c>
      <c r="G373" s="5">
        <v>6.27</v>
      </c>
      <c r="H373" s="5">
        <f t="shared" si="113"/>
        <v>689.7</v>
      </c>
      <c r="I373" s="61"/>
      <c r="J373" s="62">
        <f t="shared" si="114"/>
        <v>6.27</v>
      </c>
      <c r="K373" s="62">
        <f t="shared" si="115"/>
        <v>0</v>
      </c>
      <c r="L373" s="62">
        <f t="shared" si="116"/>
        <v>689.7</v>
      </c>
      <c r="M373" s="62">
        <f t="shared" si="117"/>
        <v>0</v>
      </c>
    </row>
    <row r="374" spans="1:13">
      <c r="A374" s="119">
        <v>0</v>
      </c>
      <c r="C374" s="3">
        <v>148243</v>
      </c>
      <c r="D374" s="3" t="s">
        <v>2849</v>
      </c>
      <c r="E374" s="3" t="s">
        <v>1984</v>
      </c>
      <c r="F374" s="3" t="s">
        <v>7</v>
      </c>
      <c r="G374" s="5">
        <v>7.6</v>
      </c>
      <c r="H374" s="5">
        <f t="shared" si="113"/>
        <v>836</v>
      </c>
      <c r="I374" s="61"/>
      <c r="J374" s="62">
        <f t="shared" si="114"/>
        <v>7.6</v>
      </c>
      <c r="K374" s="62">
        <f t="shared" si="115"/>
        <v>0</v>
      </c>
      <c r="L374" s="62">
        <f t="shared" si="116"/>
        <v>836</v>
      </c>
      <c r="M374" s="62">
        <f t="shared" si="117"/>
        <v>0</v>
      </c>
    </row>
    <row r="375" spans="1:13">
      <c r="A375" s="119">
        <v>0</v>
      </c>
      <c r="C375" s="3">
        <v>148272</v>
      </c>
      <c r="D375" s="3" t="s">
        <v>2850</v>
      </c>
      <c r="E375" s="3" t="s">
        <v>1984</v>
      </c>
      <c r="F375" s="3" t="s">
        <v>7</v>
      </c>
      <c r="G375" s="5">
        <v>13.55</v>
      </c>
      <c r="H375" s="5">
        <f t="shared" si="113"/>
        <v>1490.5</v>
      </c>
      <c r="I375" s="61"/>
      <c r="J375" s="62">
        <f t="shared" si="114"/>
        <v>13.55</v>
      </c>
      <c r="K375" s="62">
        <f t="shared" si="115"/>
        <v>0</v>
      </c>
      <c r="L375" s="62">
        <f t="shared" si="116"/>
        <v>1490.5</v>
      </c>
      <c r="M375" s="62">
        <f t="shared" si="117"/>
        <v>0</v>
      </c>
    </row>
    <row r="376" spans="1:13">
      <c r="A376" s="119">
        <v>0</v>
      </c>
      <c r="C376" s="3">
        <v>148403</v>
      </c>
      <c r="D376" s="3" t="s">
        <v>2851</v>
      </c>
      <c r="E376" s="3" t="s">
        <v>2852</v>
      </c>
      <c r="F376" s="3" t="s">
        <v>7</v>
      </c>
      <c r="G376" s="5">
        <v>8.85</v>
      </c>
      <c r="H376" s="5">
        <f t="shared" si="113"/>
        <v>973.5</v>
      </c>
      <c r="I376" s="61"/>
      <c r="J376" s="62">
        <f t="shared" si="114"/>
        <v>8.85</v>
      </c>
      <c r="K376" s="62">
        <f t="shared" si="115"/>
        <v>0</v>
      </c>
      <c r="L376" s="62">
        <f t="shared" si="116"/>
        <v>973.5</v>
      </c>
      <c r="M376" s="62">
        <f t="shared" si="117"/>
        <v>0</v>
      </c>
    </row>
    <row r="377" spans="1:13">
      <c r="A377" s="119">
        <v>0</v>
      </c>
      <c r="C377" s="3">
        <v>148414</v>
      </c>
      <c r="D377" s="3" t="s">
        <v>2853</v>
      </c>
      <c r="E377" s="3" t="s">
        <v>2852</v>
      </c>
      <c r="F377" s="3" t="s">
        <v>7</v>
      </c>
      <c r="G377" s="5">
        <v>10.63</v>
      </c>
      <c r="H377" s="5">
        <f t="shared" si="113"/>
        <v>1169.3</v>
      </c>
      <c r="I377" s="61"/>
      <c r="J377" s="62">
        <f t="shared" si="114"/>
        <v>10.63</v>
      </c>
      <c r="K377" s="62">
        <f t="shared" si="115"/>
        <v>0</v>
      </c>
      <c r="L377" s="62">
        <f t="shared" si="116"/>
        <v>1169.3</v>
      </c>
      <c r="M377" s="62">
        <f t="shared" si="117"/>
        <v>0</v>
      </c>
    </row>
    <row r="378" spans="1:13">
      <c r="A378" s="119"/>
      <c r="C378" s="3"/>
      <c r="D378" s="3"/>
      <c r="E378" s="3"/>
      <c r="F378" s="3"/>
      <c r="G378" s="5"/>
      <c r="H378" s="5"/>
      <c r="I378" s="61"/>
      <c r="J378" s="62"/>
      <c r="K378" s="62"/>
      <c r="L378" s="62"/>
      <c r="M378" s="62"/>
    </row>
    <row r="379" spans="1:13">
      <c r="A379" s="119">
        <v>0</v>
      </c>
      <c r="C379" s="3">
        <v>149203</v>
      </c>
      <c r="D379" s="3" t="s">
        <v>3215</v>
      </c>
      <c r="E379" s="3" t="s">
        <v>1983</v>
      </c>
      <c r="F379" s="3" t="s">
        <v>7</v>
      </c>
      <c r="G379" s="5">
        <v>13.56</v>
      </c>
      <c r="H379" s="5">
        <f>ROUND(G379*Курс_EUR,2)</f>
        <v>1491.6</v>
      </c>
      <c r="I379" s="61"/>
      <c r="J379" s="62">
        <f>G379*(1-Скидка_ROXELPRO_Ind)</f>
        <v>13.56</v>
      </c>
      <c r="K379" s="62">
        <f>J379*I379</f>
        <v>0</v>
      </c>
      <c r="L379" s="62">
        <f>H379*(1-Скидка_ROXELPRO_Ind)</f>
        <v>1491.6</v>
      </c>
      <c r="M379" s="62">
        <f>I379*L379</f>
        <v>0</v>
      </c>
    </row>
    <row r="380" spans="1:13">
      <c r="A380" s="119">
        <v>0</v>
      </c>
      <c r="C380" s="3">
        <v>149214</v>
      </c>
      <c r="D380" s="3" t="s">
        <v>3216</v>
      </c>
      <c r="E380" s="3" t="s">
        <v>1983</v>
      </c>
      <c r="F380" s="3" t="s">
        <v>7</v>
      </c>
      <c r="G380" s="5">
        <v>10.43</v>
      </c>
      <c r="H380" s="5">
        <f>ROUND(G380*Курс_EUR,2)</f>
        <v>1147.3</v>
      </c>
      <c r="I380" s="61"/>
      <c r="J380" s="62">
        <f>G380*(1-Скидка_ROXELPRO_Ind)</f>
        <v>10.43</v>
      </c>
      <c r="K380" s="62">
        <f>J380*I380</f>
        <v>0</v>
      </c>
      <c r="L380" s="62">
        <f>H380*(1-Скидка_ROXELPRO_Ind)</f>
        <v>1147.3</v>
      </c>
      <c r="M380" s="62">
        <f>I380*L380</f>
        <v>0</v>
      </c>
    </row>
    <row r="381" spans="1:13">
      <c r="A381" s="119">
        <v>0</v>
      </c>
      <c r="C381" s="3">
        <v>149224</v>
      </c>
      <c r="D381" s="3" t="s">
        <v>3217</v>
      </c>
      <c r="E381" s="3" t="s">
        <v>1983</v>
      </c>
      <c r="F381" s="3" t="s">
        <v>7</v>
      </c>
      <c r="G381" s="5">
        <v>12.41</v>
      </c>
      <c r="H381" s="5">
        <f>ROUND(G381*Курс_EUR,2)</f>
        <v>1365.1</v>
      </c>
      <c r="I381" s="61"/>
      <c r="J381" s="62">
        <f>G381*(1-Скидка_ROXELPRO_Ind)</f>
        <v>12.41</v>
      </c>
      <c r="K381" s="62">
        <f>J381*I381</f>
        <v>0</v>
      </c>
      <c r="L381" s="62">
        <f>H381*(1-Скидка_ROXELPRO_Ind)</f>
        <v>1365.1</v>
      </c>
      <c r="M381" s="62">
        <f>I381*L381</f>
        <v>0</v>
      </c>
    </row>
    <row r="382" spans="1:13">
      <c r="A382" s="119">
        <v>0</v>
      </c>
      <c r="C382" s="3">
        <v>149243</v>
      </c>
      <c r="D382" s="3" t="s">
        <v>3218</v>
      </c>
      <c r="E382" s="3" t="s">
        <v>1983</v>
      </c>
      <c r="F382" s="3" t="s">
        <v>7</v>
      </c>
      <c r="G382" s="5">
        <v>17.95</v>
      </c>
      <c r="H382" s="5">
        <f>ROUND(G382*Курс_EUR,2)</f>
        <v>1974.5</v>
      </c>
      <c r="I382" s="61"/>
      <c r="J382" s="62">
        <f>G382*(1-Скидка_ROXELPRO_Ind)</f>
        <v>17.95</v>
      </c>
      <c r="K382" s="62">
        <f>J382*I382</f>
        <v>0</v>
      </c>
      <c r="L382" s="62">
        <f>H382*(1-Скидка_ROXELPRO_Ind)</f>
        <v>1974.5</v>
      </c>
      <c r="M382" s="62">
        <f>I382*L382</f>
        <v>0</v>
      </c>
    </row>
    <row r="383" spans="1:13" ht="12.75" thickBot="1">
      <c r="A383" s="119"/>
      <c r="C383" s="3"/>
      <c r="D383" s="3"/>
      <c r="E383" s="3"/>
      <c r="F383" s="3"/>
      <c r="G383" s="5"/>
      <c r="H383" s="5"/>
      <c r="I383" s="61"/>
      <c r="J383" s="62"/>
      <c r="K383" s="62"/>
      <c r="L383" s="62"/>
      <c r="M383" s="62"/>
    </row>
    <row r="384" spans="1:13" ht="12.75" thickBot="1">
      <c r="A384" s="119"/>
      <c r="B384" s="337" t="s">
        <v>4679</v>
      </c>
      <c r="C384" s="338"/>
      <c r="D384" s="338"/>
      <c r="E384" s="338"/>
      <c r="F384" s="339"/>
      <c r="G384" s="296"/>
      <c r="H384" s="304"/>
      <c r="I384" s="61"/>
      <c r="J384" s="62"/>
      <c r="K384" s="62"/>
      <c r="L384" s="62"/>
      <c r="M384" s="62"/>
    </row>
    <row r="385" spans="1:13">
      <c r="A385" s="119">
        <v>0</v>
      </c>
      <c r="C385" s="3">
        <v>149932</v>
      </c>
      <c r="D385" s="3" t="s">
        <v>3233</v>
      </c>
      <c r="E385" s="3" t="s">
        <v>2086</v>
      </c>
      <c r="F385" s="3" t="s">
        <v>7</v>
      </c>
      <c r="G385" s="5">
        <v>8.9600000000000009</v>
      </c>
      <c r="H385" s="5">
        <f>ROUND(G385*Курс_EUR,2)</f>
        <v>985.6</v>
      </c>
      <c r="I385" s="61"/>
      <c r="J385" s="62">
        <f>G385*(1-Скидка_ROXELPRO_Ind)</f>
        <v>8.9600000000000009</v>
      </c>
      <c r="K385" s="62">
        <f>J385*I385</f>
        <v>0</v>
      </c>
      <c r="L385" s="62">
        <f>H385*(1-Скидка_ROXELPRO_Ind)</f>
        <v>985.6</v>
      </c>
      <c r="M385" s="62">
        <f>I385*L385</f>
        <v>0</v>
      </c>
    </row>
    <row r="386" spans="1:13">
      <c r="A386" s="119">
        <v>0</v>
      </c>
      <c r="C386" s="3">
        <v>149933</v>
      </c>
      <c r="D386" s="3" t="s">
        <v>3234</v>
      </c>
      <c r="E386" s="3" t="s">
        <v>2086</v>
      </c>
      <c r="F386" s="3" t="s">
        <v>7</v>
      </c>
      <c r="G386" s="5">
        <v>7.56</v>
      </c>
      <c r="H386" s="5">
        <f>ROUND(G386*Курс_EUR,2)</f>
        <v>831.6</v>
      </c>
      <c r="I386" s="61"/>
      <c r="J386" s="62">
        <f>G386*(1-Скидка_ROXELPRO_Ind)</f>
        <v>7.56</v>
      </c>
      <c r="K386" s="62">
        <f>J386*I386</f>
        <v>0</v>
      </c>
      <c r="L386" s="62">
        <f>H386*(1-Скидка_ROXELPRO_Ind)</f>
        <v>831.6</v>
      </c>
      <c r="M386" s="62">
        <f>I386*L386</f>
        <v>0</v>
      </c>
    </row>
    <row r="387" spans="1:13">
      <c r="A387" s="119">
        <v>0</v>
      </c>
      <c r="C387" s="3">
        <v>149934</v>
      </c>
      <c r="D387" s="3" t="s">
        <v>3235</v>
      </c>
      <c r="E387" s="3" t="s">
        <v>2086</v>
      </c>
      <c r="F387" s="3" t="s">
        <v>7</v>
      </c>
      <c r="G387" s="5">
        <v>11.89</v>
      </c>
      <c r="H387" s="5">
        <f>ROUND(G387*Курс_EUR,2)</f>
        <v>1307.9000000000001</v>
      </c>
      <c r="I387" s="61"/>
      <c r="J387" s="62">
        <f>G387*(1-Скидка_ROXELPRO_Ind)</f>
        <v>11.89</v>
      </c>
      <c r="K387" s="62">
        <f>J387*I387</f>
        <v>0</v>
      </c>
      <c r="L387" s="62">
        <f>H387*(1-Скидка_ROXELPRO_Ind)</f>
        <v>1307.9000000000001</v>
      </c>
      <c r="M387" s="62">
        <f>I387*L387</f>
        <v>0</v>
      </c>
    </row>
    <row r="388" spans="1:13">
      <c r="A388" s="119">
        <v>0</v>
      </c>
      <c r="C388" s="3">
        <v>149937</v>
      </c>
      <c r="D388" s="3" t="s">
        <v>3236</v>
      </c>
      <c r="E388" s="3" t="s">
        <v>2086</v>
      </c>
      <c r="F388" s="3" t="s">
        <v>7</v>
      </c>
      <c r="G388" s="5">
        <v>9.2799999999999994</v>
      </c>
      <c r="H388" s="5">
        <f>ROUND(G388*Курс_EUR,2)</f>
        <v>1020.8</v>
      </c>
      <c r="I388" s="61"/>
      <c r="J388" s="62">
        <f>G388*(1-Скидка_ROXELPRO_Ind)</f>
        <v>9.2799999999999994</v>
      </c>
      <c r="K388" s="62">
        <f>J388*I388</f>
        <v>0</v>
      </c>
      <c r="L388" s="62">
        <f>H388*(1-Скидка_ROXELPRO_Ind)</f>
        <v>1020.8</v>
      </c>
      <c r="M388" s="62">
        <f>I388*L388</f>
        <v>0</v>
      </c>
    </row>
    <row r="389" spans="1:13">
      <c r="A389" s="119">
        <v>0</v>
      </c>
      <c r="C389" s="3">
        <v>149938</v>
      </c>
      <c r="D389" s="3" t="s">
        <v>3237</v>
      </c>
      <c r="E389" s="3" t="s">
        <v>2086</v>
      </c>
      <c r="F389" s="3" t="s">
        <v>7</v>
      </c>
      <c r="G389" s="5">
        <v>9.2799999999999994</v>
      </c>
      <c r="H389" s="5">
        <f>ROUND(G389*Курс_EUR,2)</f>
        <v>1020.8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1020.8</v>
      </c>
      <c r="M389" s="62">
        <f>I389*L389</f>
        <v>0</v>
      </c>
    </row>
    <row r="390" spans="1:13" ht="12.75" thickBot="1">
      <c r="A390" s="119"/>
      <c r="C390" s="3"/>
      <c r="D390" s="3"/>
      <c r="E390" s="3"/>
      <c r="F390" s="3"/>
      <c r="G390" s="5"/>
      <c r="H390" s="5"/>
      <c r="I390" s="61"/>
      <c r="J390" s="62"/>
      <c r="K390" s="62"/>
      <c r="L390" s="62"/>
      <c r="M390" s="62"/>
    </row>
    <row r="391" spans="1:13" ht="12.75" thickBot="1">
      <c r="A391" s="119"/>
      <c r="B391" s="337" t="s">
        <v>2854</v>
      </c>
      <c r="C391" s="338"/>
      <c r="D391" s="338"/>
      <c r="E391" s="338"/>
      <c r="F391" s="339"/>
      <c r="G391" s="296"/>
      <c r="H391" s="304"/>
      <c r="I391" s="61"/>
      <c r="J391" s="62"/>
      <c r="K391" s="62"/>
      <c r="L391" s="62"/>
      <c r="M391" s="62"/>
    </row>
    <row r="392" spans="1:13">
      <c r="A392" s="119">
        <v>0</v>
      </c>
      <c r="C392" s="3">
        <v>160224</v>
      </c>
      <c r="D392" s="3" t="s">
        <v>2855</v>
      </c>
      <c r="E392" s="3" t="s">
        <v>2754</v>
      </c>
      <c r="F392" s="3" t="s">
        <v>7</v>
      </c>
      <c r="G392" s="5">
        <v>2.72</v>
      </c>
      <c r="H392" s="5">
        <f t="shared" ref="H392:H412" si="118">ROUND(G392*Курс_EUR,2)</f>
        <v>299.2</v>
      </c>
      <c r="I392" s="61"/>
      <c r="J392" s="62">
        <f t="shared" ref="J392:J412" si="119">G392*(1-Скидка_ROXELPRO_Ind)</f>
        <v>2.72</v>
      </c>
      <c r="K392" s="62">
        <f t="shared" ref="K392:K412" si="120">J392*I392</f>
        <v>0</v>
      </c>
      <c r="L392" s="62">
        <f t="shared" ref="L392:L412" si="121">H392*(1-Скидка_ROXELPRO_Ind)</f>
        <v>299.2</v>
      </c>
      <c r="M392" s="62">
        <f t="shared" ref="M392:M412" si="122">I392*L392</f>
        <v>0</v>
      </c>
    </row>
    <row r="393" spans="1:13">
      <c r="A393" s="119">
        <v>0</v>
      </c>
      <c r="C393" s="3">
        <v>160226</v>
      </c>
      <c r="D393" s="3" t="s">
        <v>3176</v>
      </c>
      <c r="E393" s="3" t="s">
        <v>2754</v>
      </c>
      <c r="F393" s="3" t="s">
        <v>7</v>
      </c>
      <c r="G393" s="5">
        <v>2.5</v>
      </c>
      <c r="H393" s="5">
        <f t="shared" si="118"/>
        <v>275</v>
      </c>
      <c r="I393" s="61"/>
      <c r="J393" s="62">
        <f t="shared" si="119"/>
        <v>2.5</v>
      </c>
      <c r="K393" s="62">
        <f t="shared" si="120"/>
        <v>0</v>
      </c>
      <c r="L393" s="62">
        <f t="shared" si="121"/>
        <v>275</v>
      </c>
      <c r="M393" s="62">
        <f t="shared" si="122"/>
        <v>0</v>
      </c>
    </row>
    <row r="394" spans="1:13">
      <c r="A394" s="119">
        <v>0</v>
      </c>
      <c r="C394" s="3">
        <v>160314</v>
      </c>
      <c r="D394" s="3" t="s">
        <v>2856</v>
      </c>
      <c r="E394" s="3" t="s">
        <v>2825</v>
      </c>
      <c r="F394" s="3" t="s">
        <v>7</v>
      </c>
      <c r="G394" s="5">
        <v>4.28</v>
      </c>
      <c r="H394" s="5">
        <f t="shared" si="118"/>
        <v>470.8</v>
      </c>
      <c r="I394" s="61"/>
      <c r="J394" s="62">
        <f t="shared" si="119"/>
        <v>4.28</v>
      </c>
      <c r="K394" s="62">
        <f t="shared" si="120"/>
        <v>0</v>
      </c>
      <c r="L394" s="62">
        <f t="shared" si="121"/>
        <v>470.8</v>
      </c>
      <c r="M394" s="62">
        <f t="shared" si="122"/>
        <v>0</v>
      </c>
    </row>
    <row r="395" spans="1:13">
      <c r="A395" s="119">
        <v>0</v>
      </c>
      <c r="C395" s="3">
        <v>160324</v>
      </c>
      <c r="D395" s="3" t="s">
        <v>3177</v>
      </c>
      <c r="E395" s="3" t="s">
        <v>2825</v>
      </c>
      <c r="F395" s="3" t="s">
        <v>7</v>
      </c>
      <c r="G395" s="5">
        <v>4.92</v>
      </c>
      <c r="H395" s="5">
        <f t="shared" si="118"/>
        <v>541.20000000000005</v>
      </c>
      <c r="I395" s="61"/>
      <c r="J395" s="62">
        <f t="shared" si="119"/>
        <v>4.92</v>
      </c>
      <c r="K395" s="62">
        <f t="shared" si="120"/>
        <v>0</v>
      </c>
      <c r="L395" s="62">
        <f t="shared" si="121"/>
        <v>541.20000000000005</v>
      </c>
      <c r="M395" s="62">
        <f t="shared" si="122"/>
        <v>0</v>
      </c>
    </row>
    <row r="396" spans="1:13">
      <c r="A396" s="119">
        <v>0</v>
      </c>
      <c r="C396" s="3">
        <v>161324</v>
      </c>
      <c r="D396" s="3" t="s">
        <v>3178</v>
      </c>
      <c r="E396" s="3" t="s">
        <v>2825</v>
      </c>
      <c r="F396" s="3" t="s">
        <v>7</v>
      </c>
      <c r="G396" s="5">
        <v>5.76</v>
      </c>
      <c r="H396" s="5">
        <f t="shared" si="118"/>
        <v>633.6</v>
      </c>
      <c r="I396" s="61"/>
      <c r="J396" s="62">
        <f t="shared" si="119"/>
        <v>5.76</v>
      </c>
      <c r="K396" s="62">
        <f t="shared" si="120"/>
        <v>0</v>
      </c>
      <c r="L396" s="62">
        <f t="shared" si="121"/>
        <v>633.6</v>
      </c>
      <c r="M396" s="62">
        <f t="shared" si="122"/>
        <v>0</v>
      </c>
    </row>
    <row r="397" spans="1:13">
      <c r="A397" s="119">
        <v>0</v>
      </c>
      <c r="C397" s="3">
        <v>162214</v>
      </c>
      <c r="D397" s="3" t="s">
        <v>3179</v>
      </c>
      <c r="E397" s="3" t="s">
        <v>1983</v>
      </c>
      <c r="F397" s="3" t="s">
        <v>7</v>
      </c>
      <c r="G397" s="5">
        <v>6.04</v>
      </c>
      <c r="H397" s="5">
        <f t="shared" si="118"/>
        <v>664.4</v>
      </c>
      <c r="I397" s="61"/>
      <c r="J397" s="62">
        <f t="shared" si="119"/>
        <v>6.04</v>
      </c>
      <c r="K397" s="62">
        <f t="shared" si="120"/>
        <v>0</v>
      </c>
      <c r="L397" s="62">
        <f t="shared" si="121"/>
        <v>664.4</v>
      </c>
      <c r="M397" s="62">
        <f t="shared" si="122"/>
        <v>0</v>
      </c>
    </row>
    <row r="398" spans="1:13">
      <c r="A398" s="119">
        <v>0</v>
      </c>
      <c r="C398" s="3">
        <v>162224</v>
      </c>
      <c r="D398" s="3" t="s">
        <v>2857</v>
      </c>
      <c r="E398" s="3" t="s">
        <v>1983</v>
      </c>
      <c r="F398" s="3" t="s">
        <v>7</v>
      </c>
      <c r="G398" s="5">
        <v>6.44</v>
      </c>
      <c r="H398" s="5">
        <f t="shared" si="118"/>
        <v>708.4</v>
      </c>
      <c r="I398" s="61"/>
      <c r="J398" s="62">
        <f t="shared" si="119"/>
        <v>6.44</v>
      </c>
      <c r="K398" s="62">
        <f t="shared" si="120"/>
        <v>0</v>
      </c>
      <c r="L398" s="62">
        <f t="shared" si="121"/>
        <v>708.4</v>
      </c>
      <c r="M398" s="62">
        <f t="shared" si="122"/>
        <v>0</v>
      </c>
    </row>
    <row r="399" spans="1:13">
      <c r="A399" s="119">
        <v>0</v>
      </c>
      <c r="C399" s="3">
        <v>162226</v>
      </c>
      <c r="D399" s="3" t="s">
        <v>3180</v>
      </c>
      <c r="E399" s="3" t="s">
        <v>1983</v>
      </c>
      <c r="F399" s="3" t="s">
        <v>7</v>
      </c>
      <c r="G399" s="5">
        <v>5.44</v>
      </c>
      <c r="H399" s="5">
        <f t="shared" si="118"/>
        <v>598.4</v>
      </c>
      <c r="I399" s="61"/>
      <c r="J399" s="62">
        <f t="shared" si="119"/>
        <v>5.44</v>
      </c>
      <c r="K399" s="62">
        <f t="shared" si="120"/>
        <v>0</v>
      </c>
      <c r="L399" s="62">
        <f t="shared" si="121"/>
        <v>598.4</v>
      </c>
      <c r="M399" s="62">
        <f t="shared" si="122"/>
        <v>0</v>
      </c>
    </row>
    <row r="400" spans="1:13">
      <c r="A400" s="119">
        <v>0</v>
      </c>
      <c r="C400" s="3">
        <v>162243</v>
      </c>
      <c r="D400" s="3" t="s">
        <v>3181</v>
      </c>
      <c r="E400" s="3" t="s">
        <v>1983</v>
      </c>
      <c r="F400" s="3" t="s">
        <v>7</v>
      </c>
      <c r="G400" s="5">
        <v>6.54</v>
      </c>
      <c r="H400" s="5">
        <f t="shared" si="118"/>
        <v>719.4</v>
      </c>
      <c r="I400" s="61"/>
      <c r="J400" s="62">
        <f t="shared" si="119"/>
        <v>6.54</v>
      </c>
      <c r="K400" s="62">
        <f t="shared" si="120"/>
        <v>0</v>
      </c>
      <c r="L400" s="62">
        <f t="shared" si="121"/>
        <v>719.4</v>
      </c>
      <c r="M400" s="62">
        <f t="shared" si="122"/>
        <v>0</v>
      </c>
    </row>
    <row r="401" spans="1:13">
      <c r="A401" s="119">
        <v>0</v>
      </c>
      <c r="C401" s="3">
        <v>162273</v>
      </c>
      <c r="D401" s="3" t="s">
        <v>3182</v>
      </c>
      <c r="E401" s="3" t="s">
        <v>1983</v>
      </c>
      <c r="F401" s="3" t="s">
        <v>7</v>
      </c>
      <c r="G401" s="5">
        <v>8.15</v>
      </c>
      <c r="H401" s="5">
        <f t="shared" si="118"/>
        <v>896.5</v>
      </c>
      <c r="I401" s="61"/>
      <c r="J401" s="62">
        <f t="shared" si="119"/>
        <v>8.15</v>
      </c>
      <c r="K401" s="62">
        <f t="shared" si="120"/>
        <v>0</v>
      </c>
      <c r="L401" s="62">
        <f t="shared" si="121"/>
        <v>896.5</v>
      </c>
      <c r="M401" s="62">
        <f t="shared" si="122"/>
        <v>0</v>
      </c>
    </row>
    <row r="402" spans="1:13">
      <c r="A402" s="119">
        <v>0</v>
      </c>
      <c r="C402" s="3">
        <v>162714</v>
      </c>
      <c r="D402" s="3" t="s">
        <v>4242</v>
      </c>
      <c r="E402" s="3" t="s">
        <v>1983</v>
      </c>
      <c r="F402" s="3" t="s">
        <v>7</v>
      </c>
      <c r="G402" s="5">
        <v>14.8</v>
      </c>
      <c r="H402" s="5">
        <f t="shared" si="118"/>
        <v>1628</v>
      </c>
      <c r="I402" s="61"/>
      <c r="J402" s="62">
        <f t="shared" si="119"/>
        <v>14.8</v>
      </c>
      <c r="K402" s="62">
        <f t="shared" si="120"/>
        <v>0</v>
      </c>
      <c r="L402" s="62">
        <f t="shared" si="121"/>
        <v>1628</v>
      </c>
      <c r="M402" s="62">
        <f t="shared" si="122"/>
        <v>0</v>
      </c>
    </row>
    <row r="403" spans="1:13">
      <c r="A403" s="119">
        <v>0</v>
      </c>
      <c r="C403" s="3">
        <v>162724</v>
      </c>
      <c r="D403" s="3" t="s">
        <v>4243</v>
      </c>
      <c r="E403" s="3" t="s">
        <v>1983</v>
      </c>
      <c r="F403" s="3" t="s">
        <v>7</v>
      </c>
      <c r="G403" s="5">
        <v>14.92</v>
      </c>
      <c r="H403" s="5">
        <f t="shared" si="118"/>
        <v>1641.2</v>
      </c>
      <c r="I403" s="61"/>
      <c r="J403" s="62">
        <f t="shared" si="119"/>
        <v>14.92</v>
      </c>
      <c r="K403" s="62">
        <f t="shared" si="120"/>
        <v>0</v>
      </c>
      <c r="L403" s="62">
        <f t="shared" si="121"/>
        <v>1641.2</v>
      </c>
      <c r="M403" s="62">
        <f t="shared" si="122"/>
        <v>0</v>
      </c>
    </row>
    <row r="404" spans="1:13">
      <c r="A404" s="119">
        <v>0</v>
      </c>
      <c r="C404" s="3">
        <v>163214</v>
      </c>
      <c r="D404" s="3" t="s">
        <v>3183</v>
      </c>
      <c r="E404" s="3" t="s">
        <v>1980</v>
      </c>
      <c r="F404" s="3" t="s">
        <v>7</v>
      </c>
      <c r="G404" s="5">
        <v>18.32</v>
      </c>
      <c r="H404" s="5">
        <f t="shared" si="118"/>
        <v>2015.2</v>
      </c>
      <c r="I404" s="61"/>
      <c r="J404" s="62">
        <f t="shared" si="119"/>
        <v>18.32</v>
      </c>
      <c r="K404" s="62">
        <f t="shared" si="120"/>
        <v>0</v>
      </c>
      <c r="L404" s="62">
        <f t="shared" si="121"/>
        <v>2015.2</v>
      </c>
      <c r="M404" s="62">
        <f t="shared" si="122"/>
        <v>0</v>
      </c>
    </row>
    <row r="405" spans="1:13">
      <c r="A405" s="119">
        <v>0</v>
      </c>
      <c r="C405" s="3">
        <v>163224</v>
      </c>
      <c r="D405" s="3" t="s">
        <v>2858</v>
      </c>
      <c r="E405" s="3" t="s">
        <v>1980</v>
      </c>
      <c r="F405" s="3" t="s">
        <v>7</v>
      </c>
      <c r="G405" s="5">
        <v>19.23</v>
      </c>
      <c r="H405" s="5">
        <f t="shared" si="118"/>
        <v>2115.3000000000002</v>
      </c>
      <c r="I405" s="61"/>
      <c r="J405" s="62">
        <f t="shared" si="119"/>
        <v>19.23</v>
      </c>
      <c r="K405" s="62">
        <f t="shared" si="120"/>
        <v>0</v>
      </c>
      <c r="L405" s="62">
        <f t="shared" si="121"/>
        <v>2115.3000000000002</v>
      </c>
      <c r="M405" s="62">
        <f t="shared" si="122"/>
        <v>0</v>
      </c>
    </row>
    <row r="406" spans="1:13">
      <c r="A406" s="119">
        <v>0</v>
      </c>
      <c r="C406" s="3">
        <v>163226</v>
      </c>
      <c r="D406" s="3" t="s">
        <v>3184</v>
      </c>
      <c r="E406" s="3" t="s">
        <v>1980</v>
      </c>
      <c r="F406" s="3" t="s">
        <v>7</v>
      </c>
      <c r="G406" s="5">
        <v>17.260000000000002</v>
      </c>
      <c r="H406" s="5">
        <f t="shared" si="118"/>
        <v>1898.6</v>
      </c>
      <c r="I406" s="61"/>
      <c r="J406" s="62">
        <f t="shared" si="119"/>
        <v>17.260000000000002</v>
      </c>
      <c r="K406" s="62">
        <f t="shared" si="120"/>
        <v>0</v>
      </c>
      <c r="L406" s="62">
        <f t="shared" si="121"/>
        <v>1898.6</v>
      </c>
      <c r="M406" s="62">
        <f t="shared" si="122"/>
        <v>0</v>
      </c>
    </row>
    <row r="407" spans="1:13">
      <c r="A407" s="119">
        <v>0</v>
      </c>
      <c r="C407" s="3">
        <v>163243</v>
      </c>
      <c r="D407" s="3" t="s">
        <v>3185</v>
      </c>
      <c r="E407" s="3" t="s">
        <v>1980</v>
      </c>
      <c r="F407" s="3" t="s">
        <v>7</v>
      </c>
      <c r="G407" s="5">
        <v>21.35</v>
      </c>
      <c r="H407" s="5">
        <f t="shared" si="118"/>
        <v>2348.5</v>
      </c>
      <c r="I407" s="61"/>
      <c r="J407" s="62">
        <f t="shared" si="119"/>
        <v>21.35</v>
      </c>
      <c r="K407" s="62">
        <f t="shared" si="120"/>
        <v>0</v>
      </c>
      <c r="L407" s="62">
        <f t="shared" si="121"/>
        <v>2348.5</v>
      </c>
      <c r="M407" s="62">
        <f t="shared" si="122"/>
        <v>0</v>
      </c>
    </row>
    <row r="408" spans="1:13">
      <c r="A408" s="119">
        <v>0</v>
      </c>
      <c r="C408" s="3">
        <v>163273</v>
      </c>
      <c r="D408" s="3" t="s">
        <v>3186</v>
      </c>
      <c r="E408" s="3" t="s">
        <v>1980</v>
      </c>
      <c r="F408" s="3" t="s">
        <v>7</v>
      </c>
      <c r="G408" s="5">
        <v>26.62</v>
      </c>
      <c r="H408" s="5">
        <f t="shared" si="118"/>
        <v>2928.2</v>
      </c>
      <c r="I408" s="61"/>
      <c r="J408" s="62">
        <f t="shared" si="119"/>
        <v>26.62</v>
      </c>
      <c r="K408" s="62">
        <f t="shared" si="120"/>
        <v>0</v>
      </c>
      <c r="L408" s="62">
        <f t="shared" si="121"/>
        <v>2928.2</v>
      </c>
      <c r="M408" s="62">
        <f t="shared" si="122"/>
        <v>0</v>
      </c>
    </row>
    <row r="409" spans="1:13">
      <c r="A409" s="119">
        <v>0</v>
      </c>
      <c r="C409" s="3">
        <v>163314</v>
      </c>
      <c r="D409" s="3" t="s">
        <v>2859</v>
      </c>
      <c r="E409" s="3" t="s">
        <v>1981</v>
      </c>
      <c r="F409" s="3" t="s">
        <v>7</v>
      </c>
      <c r="G409" s="5">
        <v>27.82</v>
      </c>
      <c r="H409" s="5">
        <f t="shared" si="118"/>
        <v>3060.2</v>
      </c>
      <c r="I409" s="61"/>
      <c r="J409" s="62">
        <f t="shared" si="119"/>
        <v>27.82</v>
      </c>
      <c r="K409" s="62">
        <f t="shared" si="120"/>
        <v>0</v>
      </c>
      <c r="L409" s="62">
        <f t="shared" si="121"/>
        <v>3060.2</v>
      </c>
      <c r="M409" s="62">
        <f t="shared" si="122"/>
        <v>0</v>
      </c>
    </row>
    <row r="410" spans="1:13">
      <c r="A410" s="119">
        <v>0</v>
      </c>
      <c r="C410" s="3">
        <v>163324</v>
      </c>
      <c r="D410" s="3" t="s">
        <v>3187</v>
      </c>
      <c r="E410" s="3" t="s">
        <v>1981</v>
      </c>
      <c r="F410" s="3" t="s">
        <v>7</v>
      </c>
      <c r="G410" s="5">
        <v>32.1</v>
      </c>
      <c r="H410" s="5">
        <f t="shared" si="118"/>
        <v>3531</v>
      </c>
      <c r="I410" s="61"/>
      <c r="J410" s="62">
        <f t="shared" si="119"/>
        <v>32.1</v>
      </c>
      <c r="K410" s="62">
        <f t="shared" si="120"/>
        <v>0</v>
      </c>
      <c r="L410" s="62">
        <f t="shared" si="121"/>
        <v>3531</v>
      </c>
      <c r="M410" s="62">
        <f t="shared" si="122"/>
        <v>0</v>
      </c>
    </row>
    <row r="411" spans="1:13">
      <c r="A411" s="119">
        <v>0</v>
      </c>
      <c r="C411" s="3">
        <v>163603</v>
      </c>
      <c r="D411" s="3" t="s">
        <v>3188</v>
      </c>
      <c r="E411" s="3" t="s">
        <v>2572</v>
      </c>
      <c r="F411" s="3" t="s">
        <v>7</v>
      </c>
      <c r="G411" s="5">
        <v>60.47</v>
      </c>
      <c r="H411" s="5">
        <f t="shared" si="118"/>
        <v>6651.7</v>
      </c>
      <c r="I411" s="61"/>
      <c r="J411" s="62">
        <f t="shared" si="119"/>
        <v>60.47</v>
      </c>
      <c r="K411" s="62">
        <f t="shared" si="120"/>
        <v>0</v>
      </c>
      <c r="L411" s="62">
        <f t="shared" si="121"/>
        <v>6651.7</v>
      </c>
      <c r="M411" s="62">
        <f t="shared" si="122"/>
        <v>0</v>
      </c>
    </row>
    <row r="412" spans="1:13">
      <c r="A412" s="119">
        <v>0</v>
      </c>
      <c r="C412" s="3">
        <v>163614</v>
      </c>
      <c r="D412" s="3" t="s">
        <v>3189</v>
      </c>
      <c r="E412" s="3" t="s">
        <v>2572</v>
      </c>
      <c r="F412" s="3" t="s">
        <v>7</v>
      </c>
      <c r="G412" s="5">
        <v>65.55</v>
      </c>
      <c r="H412" s="5">
        <f t="shared" si="118"/>
        <v>7210.5</v>
      </c>
      <c r="I412" s="61"/>
      <c r="J412" s="62">
        <f t="shared" si="119"/>
        <v>65.55</v>
      </c>
      <c r="K412" s="62">
        <f t="shared" si="120"/>
        <v>0</v>
      </c>
      <c r="L412" s="62">
        <f t="shared" si="121"/>
        <v>7210.5</v>
      </c>
      <c r="M412" s="62">
        <f t="shared" si="122"/>
        <v>0</v>
      </c>
    </row>
    <row r="413" spans="1:13">
      <c r="A413" s="119"/>
      <c r="C413" s="3"/>
      <c r="D413" s="3"/>
      <c r="E413" s="3"/>
      <c r="F413" s="3"/>
      <c r="G413" s="5"/>
      <c r="H413" s="5"/>
      <c r="I413" s="61"/>
      <c r="J413" s="62"/>
      <c r="K413" s="62"/>
      <c r="L413" s="62"/>
      <c r="M413" s="62"/>
    </row>
    <row r="414" spans="1:13">
      <c r="A414" s="119">
        <v>0</v>
      </c>
      <c r="C414" s="3">
        <v>165314</v>
      </c>
      <c r="D414" s="3" t="s">
        <v>2860</v>
      </c>
      <c r="E414" s="3" t="s">
        <v>1982</v>
      </c>
      <c r="F414" s="3" t="s">
        <v>7</v>
      </c>
      <c r="G414" s="5">
        <v>18.62</v>
      </c>
      <c r="H414" s="5">
        <f>ROUND(G414*Курс_EUR,2)</f>
        <v>2048.1999999999998</v>
      </c>
      <c r="I414" s="61"/>
      <c r="J414" s="62">
        <f>G414*(1-Скидка_ROXELPRO_Ind)</f>
        <v>18.62</v>
      </c>
      <c r="K414" s="62">
        <f>J414*I414</f>
        <v>0</v>
      </c>
      <c r="L414" s="62">
        <f>H414*(1-Скидка_ROXELPRO_Ind)</f>
        <v>2048.1999999999998</v>
      </c>
      <c r="M414" s="62">
        <f>I414*L414</f>
        <v>0</v>
      </c>
    </row>
    <row r="415" spans="1:13">
      <c r="A415" s="119">
        <v>0</v>
      </c>
      <c r="C415" s="3">
        <v>165324</v>
      </c>
      <c r="D415" s="3" t="s">
        <v>3190</v>
      </c>
      <c r="E415" s="3" t="s">
        <v>1982</v>
      </c>
      <c r="F415" s="3" t="s">
        <v>7</v>
      </c>
      <c r="G415" s="5">
        <v>19.260000000000002</v>
      </c>
      <c r="H415" s="5">
        <f>ROUND(G415*Курс_EUR,2)</f>
        <v>2118.6</v>
      </c>
      <c r="I415" s="61"/>
      <c r="J415" s="62">
        <f>G415*(1-Скидка_ROXELPRO_Ind)</f>
        <v>19.260000000000002</v>
      </c>
      <c r="K415" s="62">
        <f>J415*I415</f>
        <v>0</v>
      </c>
      <c r="L415" s="62">
        <f>H415*(1-Скидка_ROXELPRO_Ind)</f>
        <v>2118.6</v>
      </c>
      <c r="M415" s="62">
        <f>I415*L415</f>
        <v>0</v>
      </c>
    </row>
    <row r="416" spans="1:13">
      <c r="A416" s="119">
        <v>0</v>
      </c>
      <c r="C416" s="3">
        <v>166314</v>
      </c>
      <c r="D416" s="3" t="s">
        <v>2861</v>
      </c>
      <c r="E416" s="3" t="s">
        <v>1982</v>
      </c>
      <c r="F416" s="3" t="s">
        <v>7</v>
      </c>
      <c r="G416" s="5">
        <v>22.47</v>
      </c>
      <c r="H416" s="5">
        <f>ROUND(G416*Курс_EUR,2)</f>
        <v>2471.6999999999998</v>
      </c>
      <c r="I416" s="61"/>
      <c r="J416" s="62">
        <f>G416*(1-Скидка_ROXELPRO_Ind)</f>
        <v>22.47</v>
      </c>
      <c r="K416" s="62">
        <f>J416*I416</f>
        <v>0</v>
      </c>
      <c r="L416" s="62">
        <f>H416*(1-Скидка_ROXELPRO_Ind)</f>
        <v>2471.6999999999998</v>
      </c>
      <c r="M416" s="62">
        <f>I416*L416</f>
        <v>0</v>
      </c>
    </row>
    <row r="417" spans="1:13">
      <c r="A417" s="119">
        <v>0</v>
      </c>
      <c r="C417" s="3">
        <v>166324</v>
      </c>
      <c r="D417" s="3" t="s">
        <v>3191</v>
      </c>
      <c r="E417" s="3" t="s">
        <v>1982</v>
      </c>
      <c r="F417" s="3" t="s">
        <v>7</v>
      </c>
      <c r="G417" s="5">
        <v>24.08</v>
      </c>
      <c r="H417" s="5">
        <f>ROUND(G417*Курс_EUR,2)</f>
        <v>2648.8</v>
      </c>
      <c r="I417" s="61"/>
      <c r="J417" s="62">
        <f>G417*(1-Скидка_ROXELPRO_Ind)</f>
        <v>24.08</v>
      </c>
      <c r="K417" s="62">
        <f>J417*I417</f>
        <v>0</v>
      </c>
      <c r="L417" s="62">
        <f>H417*(1-Скидка_ROXELPRO_Ind)</f>
        <v>2648.8</v>
      </c>
      <c r="M417" s="62">
        <f>I417*L417</f>
        <v>0</v>
      </c>
    </row>
    <row r="418" spans="1:13">
      <c r="A418" s="119"/>
      <c r="C418" s="3"/>
      <c r="D418" s="3"/>
      <c r="E418" s="3"/>
      <c r="F418" s="3"/>
      <c r="G418" s="5"/>
      <c r="H418" s="5"/>
      <c r="I418" s="61"/>
      <c r="J418" s="62"/>
      <c r="K418" s="62"/>
      <c r="L418" s="62"/>
      <c r="M418" s="62"/>
    </row>
    <row r="419" spans="1:13">
      <c r="A419" s="119">
        <v>0</v>
      </c>
      <c r="C419" s="3">
        <v>167224</v>
      </c>
      <c r="D419" s="3" t="s">
        <v>2862</v>
      </c>
      <c r="E419" s="3" t="s">
        <v>2754</v>
      </c>
      <c r="F419" s="3" t="s">
        <v>7</v>
      </c>
      <c r="G419" s="5">
        <v>3.65</v>
      </c>
      <c r="H419" s="5">
        <f t="shared" ref="H419:H429" si="123">ROUND(G419*Курс_EUR,2)</f>
        <v>401.5</v>
      </c>
      <c r="I419" s="61"/>
      <c r="J419" s="62">
        <f t="shared" ref="J419:J429" si="124">G419*(1-Скидка_ROXELPRO_Ind)</f>
        <v>3.65</v>
      </c>
      <c r="K419" s="62">
        <f t="shared" ref="K419:K429" si="125">J419*I419</f>
        <v>0</v>
      </c>
      <c r="L419" s="62">
        <f t="shared" ref="L419:L429" si="126">H419*(1-Скидка_ROXELPRO_Ind)</f>
        <v>401.5</v>
      </c>
      <c r="M419" s="62">
        <f t="shared" ref="M419:M429" si="127">I419*L419</f>
        <v>0</v>
      </c>
    </row>
    <row r="420" spans="1:13">
      <c r="A420" s="119">
        <v>0</v>
      </c>
      <c r="C420" s="3">
        <v>167226</v>
      </c>
      <c r="D420" s="3" t="s">
        <v>3192</v>
      </c>
      <c r="E420" s="3" t="s">
        <v>2754</v>
      </c>
      <c r="F420" s="3" t="s">
        <v>7</v>
      </c>
      <c r="G420" s="5">
        <v>2.98</v>
      </c>
      <c r="H420" s="5">
        <f t="shared" si="123"/>
        <v>327.8</v>
      </c>
      <c r="I420" s="61"/>
      <c r="J420" s="62">
        <f t="shared" si="124"/>
        <v>2.98</v>
      </c>
      <c r="K420" s="62">
        <f t="shared" si="125"/>
        <v>0</v>
      </c>
      <c r="L420" s="62">
        <f t="shared" si="126"/>
        <v>327.8</v>
      </c>
      <c r="M420" s="62">
        <f t="shared" si="127"/>
        <v>0</v>
      </c>
    </row>
    <row r="421" spans="1:13">
      <c r="A421" s="119">
        <v>0</v>
      </c>
      <c r="C421" s="3">
        <v>167314</v>
      </c>
      <c r="D421" s="3" t="s">
        <v>2863</v>
      </c>
      <c r="E421" s="3" t="s">
        <v>2825</v>
      </c>
      <c r="F421" s="3" t="s">
        <v>7</v>
      </c>
      <c r="G421" s="5">
        <v>5.14</v>
      </c>
      <c r="H421" s="5">
        <f t="shared" si="123"/>
        <v>565.4</v>
      </c>
      <c r="I421" s="61"/>
      <c r="J421" s="62">
        <f t="shared" si="124"/>
        <v>5.14</v>
      </c>
      <c r="K421" s="62">
        <f t="shared" si="125"/>
        <v>0</v>
      </c>
      <c r="L421" s="62">
        <f t="shared" si="126"/>
        <v>565.4</v>
      </c>
      <c r="M421" s="62">
        <f t="shared" si="127"/>
        <v>0</v>
      </c>
    </row>
    <row r="422" spans="1:13">
      <c r="A422" s="119">
        <v>0</v>
      </c>
      <c r="C422" s="3">
        <v>167324</v>
      </c>
      <c r="D422" s="3" t="s">
        <v>3193</v>
      </c>
      <c r="E422" s="3" t="s">
        <v>2825</v>
      </c>
      <c r="F422" s="3" t="s">
        <v>7</v>
      </c>
      <c r="G422" s="5">
        <v>5.46</v>
      </c>
      <c r="H422" s="5">
        <f t="shared" si="123"/>
        <v>600.6</v>
      </c>
      <c r="I422" s="61"/>
      <c r="J422" s="62">
        <f t="shared" si="124"/>
        <v>5.46</v>
      </c>
      <c r="K422" s="62">
        <f t="shared" si="125"/>
        <v>0</v>
      </c>
      <c r="L422" s="62">
        <f t="shared" si="126"/>
        <v>600.6</v>
      </c>
      <c r="M422" s="62">
        <f t="shared" si="127"/>
        <v>0</v>
      </c>
    </row>
    <row r="423" spans="1:13">
      <c r="A423" s="119">
        <v>0</v>
      </c>
      <c r="C423" s="3">
        <v>168324</v>
      </c>
      <c r="D423" s="3" t="s">
        <v>3194</v>
      </c>
      <c r="E423" s="3" t="s">
        <v>2825</v>
      </c>
      <c r="F423" s="3" t="s">
        <v>7</v>
      </c>
      <c r="G423" s="5">
        <v>6.29</v>
      </c>
      <c r="H423" s="5">
        <f t="shared" si="123"/>
        <v>691.9</v>
      </c>
      <c r="I423" s="61"/>
      <c r="J423" s="62">
        <f t="shared" si="124"/>
        <v>6.29</v>
      </c>
      <c r="K423" s="62">
        <f t="shared" si="125"/>
        <v>0</v>
      </c>
      <c r="L423" s="62">
        <f t="shared" si="126"/>
        <v>691.9</v>
      </c>
      <c r="M423" s="62">
        <f t="shared" si="127"/>
        <v>0</v>
      </c>
    </row>
    <row r="424" spans="1:13">
      <c r="A424" s="119">
        <v>0</v>
      </c>
      <c r="C424" s="3">
        <v>169203</v>
      </c>
      <c r="D424" s="3" t="s">
        <v>3195</v>
      </c>
      <c r="E424" s="3" t="s">
        <v>1984</v>
      </c>
      <c r="F424" s="3" t="s">
        <v>7</v>
      </c>
      <c r="G424" s="5">
        <v>8.18</v>
      </c>
      <c r="H424" s="5">
        <f t="shared" si="123"/>
        <v>899.8</v>
      </c>
      <c r="I424" s="61"/>
      <c r="J424" s="62">
        <f t="shared" si="124"/>
        <v>8.18</v>
      </c>
      <c r="K424" s="62">
        <f t="shared" si="125"/>
        <v>0</v>
      </c>
      <c r="L424" s="62">
        <f t="shared" si="126"/>
        <v>899.8</v>
      </c>
      <c r="M424" s="62">
        <f t="shared" si="127"/>
        <v>0</v>
      </c>
    </row>
    <row r="425" spans="1:13">
      <c r="A425" s="119">
        <v>0</v>
      </c>
      <c r="C425" s="3">
        <v>169214</v>
      </c>
      <c r="D425" s="3" t="s">
        <v>3196</v>
      </c>
      <c r="E425" s="3" t="s">
        <v>1984</v>
      </c>
      <c r="F425" s="3" t="s">
        <v>7</v>
      </c>
      <c r="G425" s="5">
        <v>6.44</v>
      </c>
      <c r="H425" s="5">
        <f t="shared" si="123"/>
        <v>708.4</v>
      </c>
      <c r="I425" s="61"/>
      <c r="J425" s="62">
        <f t="shared" si="124"/>
        <v>6.44</v>
      </c>
      <c r="K425" s="62">
        <f t="shared" si="125"/>
        <v>0</v>
      </c>
      <c r="L425" s="62">
        <f t="shared" si="126"/>
        <v>708.4</v>
      </c>
      <c r="M425" s="62">
        <f t="shared" si="127"/>
        <v>0</v>
      </c>
    </row>
    <row r="426" spans="1:13">
      <c r="A426" s="119">
        <v>0</v>
      </c>
      <c r="C426" s="3">
        <v>169224</v>
      </c>
      <c r="D426" s="3" t="s">
        <v>2864</v>
      </c>
      <c r="E426" s="3" t="s">
        <v>1984</v>
      </c>
      <c r="F426" s="3" t="s">
        <v>7</v>
      </c>
      <c r="G426" s="5">
        <v>6.63</v>
      </c>
      <c r="H426" s="5">
        <f t="shared" si="123"/>
        <v>729.3</v>
      </c>
      <c r="I426" s="61"/>
      <c r="J426" s="62">
        <f t="shared" si="124"/>
        <v>6.63</v>
      </c>
      <c r="K426" s="62">
        <f t="shared" si="125"/>
        <v>0</v>
      </c>
      <c r="L426" s="62">
        <f t="shared" si="126"/>
        <v>729.3</v>
      </c>
      <c r="M426" s="62">
        <f t="shared" si="127"/>
        <v>0</v>
      </c>
    </row>
    <row r="427" spans="1:13">
      <c r="A427" s="119">
        <v>0</v>
      </c>
      <c r="C427" s="3">
        <v>169226</v>
      </c>
      <c r="D427" s="3" t="s">
        <v>3197</v>
      </c>
      <c r="E427" s="3" t="s">
        <v>1984</v>
      </c>
      <c r="F427" s="3" t="s">
        <v>7</v>
      </c>
      <c r="G427" s="5">
        <v>5.61</v>
      </c>
      <c r="H427" s="5">
        <f t="shared" si="123"/>
        <v>617.1</v>
      </c>
      <c r="I427" s="61"/>
      <c r="J427" s="62">
        <f t="shared" si="124"/>
        <v>5.61</v>
      </c>
      <c r="K427" s="62">
        <f t="shared" si="125"/>
        <v>0</v>
      </c>
      <c r="L427" s="62">
        <f t="shared" si="126"/>
        <v>617.1</v>
      </c>
      <c r="M427" s="62">
        <f t="shared" si="127"/>
        <v>0</v>
      </c>
    </row>
    <row r="428" spans="1:13">
      <c r="A428" s="119">
        <v>0</v>
      </c>
      <c r="C428" s="3">
        <v>169243</v>
      </c>
      <c r="D428" s="3" t="s">
        <v>3198</v>
      </c>
      <c r="E428" s="3" t="s">
        <v>1984</v>
      </c>
      <c r="F428" s="3" t="s">
        <v>7</v>
      </c>
      <c r="G428" s="5">
        <v>7.19</v>
      </c>
      <c r="H428" s="5">
        <f t="shared" si="123"/>
        <v>790.9</v>
      </c>
      <c r="I428" s="61"/>
      <c r="J428" s="62">
        <f t="shared" si="124"/>
        <v>7.19</v>
      </c>
      <c r="K428" s="62">
        <f t="shared" si="125"/>
        <v>0</v>
      </c>
      <c r="L428" s="62">
        <f t="shared" si="126"/>
        <v>790.9</v>
      </c>
      <c r="M428" s="62">
        <f t="shared" si="127"/>
        <v>0</v>
      </c>
    </row>
    <row r="429" spans="1:13">
      <c r="A429" s="119">
        <v>0</v>
      </c>
      <c r="C429" s="3">
        <v>169273</v>
      </c>
      <c r="D429" s="3" t="s">
        <v>3199</v>
      </c>
      <c r="E429" s="3" t="s">
        <v>1984</v>
      </c>
      <c r="F429" s="3" t="s">
        <v>7</v>
      </c>
      <c r="G429" s="5">
        <v>7.88</v>
      </c>
      <c r="H429" s="5">
        <f t="shared" si="123"/>
        <v>866.8</v>
      </c>
      <c r="I429" s="61"/>
      <c r="J429" s="62">
        <f t="shared" si="124"/>
        <v>7.88</v>
      </c>
      <c r="K429" s="62">
        <f t="shared" si="125"/>
        <v>0</v>
      </c>
      <c r="L429" s="62">
        <f t="shared" si="126"/>
        <v>866.8</v>
      </c>
      <c r="M429" s="62">
        <f t="shared" si="127"/>
        <v>0</v>
      </c>
    </row>
    <row r="430" spans="1:13">
      <c r="A430" s="119"/>
      <c r="C430" s="3"/>
      <c r="D430" s="3"/>
      <c r="E430" s="3"/>
      <c r="F430" s="3"/>
      <c r="G430" s="5"/>
      <c r="H430" s="5"/>
      <c r="I430" s="61"/>
      <c r="J430" s="62"/>
      <c r="K430" s="62"/>
      <c r="L430" s="62"/>
      <c r="M430" s="62"/>
    </row>
    <row r="431" spans="1:13">
      <c r="A431" s="119">
        <v>0</v>
      </c>
      <c r="C431" s="3">
        <v>169803</v>
      </c>
      <c r="D431" s="3" t="s">
        <v>4181</v>
      </c>
      <c r="E431" s="3" t="s">
        <v>1983</v>
      </c>
      <c r="F431" s="3" t="s">
        <v>7</v>
      </c>
      <c r="G431" s="5">
        <v>18.41</v>
      </c>
      <c r="H431" s="5">
        <f>ROUND(G431*Курс_EUR,2)</f>
        <v>2025.1</v>
      </c>
      <c r="I431" s="61"/>
      <c r="J431" s="62">
        <f>G431*(1-Скидка_ROXELPRO_Ind)</f>
        <v>18.41</v>
      </c>
      <c r="K431" s="62">
        <f>J431*I431</f>
        <v>0</v>
      </c>
      <c r="L431" s="62">
        <f>H431*(1-Скидка_ROXELPRO_Ind)</f>
        <v>2025.1</v>
      </c>
      <c r="M431" s="62">
        <f>I431*L431</f>
        <v>0</v>
      </c>
    </row>
    <row r="432" spans="1:13">
      <c r="A432" s="119">
        <v>0</v>
      </c>
      <c r="C432" s="3">
        <v>169814</v>
      </c>
      <c r="D432" s="3" t="s">
        <v>4182</v>
      </c>
      <c r="E432" s="3" t="s">
        <v>1983</v>
      </c>
      <c r="F432" s="3" t="s">
        <v>7</v>
      </c>
      <c r="G432" s="5">
        <v>15.86</v>
      </c>
      <c r="H432" s="5">
        <f>ROUND(G432*Курс_EUR,2)</f>
        <v>1744.6</v>
      </c>
      <c r="I432" s="61"/>
      <c r="J432" s="62">
        <f>G432*(1-Скидка_ROXELPRO_Ind)</f>
        <v>15.86</v>
      </c>
      <c r="K432" s="62">
        <f>J432*I432</f>
        <v>0</v>
      </c>
      <c r="L432" s="62">
        <f>H432*(1-Скидка_ROXELPRO_Ind)</f>
        <v>1744.6</v>
      </c>
      <c r="M432" s="62">
        <f>I432*L432</f>
        <v>0</v>
      </c>
    </row>
    <row r="433" spans="1:13">
      <c r="A433" s="119">
        <v>0</v>
      </c>
      <c r="C433" s="3">
        <v>169824</v>
      </c>
      <c r="D433" s="3" t="s">
        <v>4183</v>
      </c>
      <c r="E433" s="3" t="s">
        <v>1983</v>
      </c>
      <c r="F433" s="3" t="s">
        <v>7</v>
      </c>
      <c r="G433" s="5">
        <v>15.91</v>
      </c>
      <c r="H433" s="5">
        <f>ROUND(G433*Курс_EUR,2)</f>
        <v>1750.1</v>
      </c>
      <c r="I433" s="61"/>
      <c r="J433" s="62">
        <f>G433*(1-Скидка_ROXELPRO_Ind)</f>
        <v>15.91</v>
      </c>
      <c r="K433" s="62">
        <f>J433*I433</f>
        <v>0</v>
      </c>
      <c r="L433" s="62">
        <f>H433*(1-Скидка_ROXELPRO_Ind)</f>
        <v>1750.1</v>
      </c>
      <c r="M433" s="62">
        <f>I433*L433</f>
        <v>0</v>
      </c>
    </row>
    <row r="434" spans="1:13">
      <c r="A434" s="119">
        <v>0</v>
      </c>
      <c r="C434" s="3">
        <v>169826</v>
      </c>
      <c r="D434" s="3" t="s">
        <v>4184</v>
      </c>
      <c r="E434" s="3" t="s">
        <v>1983</v>
      </c>
      <c r="F434" s="3" t="s">
        <v>7</v>
      </c>
      <c r="G434" s="5">
        <v>13.39</v>
      </c>
      <c r="H434" s="5">
        <f>ROUND(G434*Курс_EUR,2)</f>
        <v>1472.9</v>
      </c>
      <c r="I434" s="61"/>
      <c r="J434" s="62">
        <f>G434*(1-Скидка_ROXELPRO_Ind)</f>
        <v>13.39</v>
      </c>
      <c r="K434" s="62">
        <f>J434*I434</f>
        <v>0</v>
      </c>
      <c r="L434" s="62">
        <f>H434*(1-Скидка_ROXELPRO_Ind)</f>
        <v>1472.9</v>
      </c>
      <c r="M434" s="62">
        <f>I434*L434</f>
        <v>0</v>
      </c>
    </row>
    <row r="435" spans="1:13" ht="12.75" thickBot="1">
      <c r="A435" s="119"/>
      <c r="C435" s="3"/>
      <c r="D435" s="3"/>
      <c r="E435" s="3"/>
      <c r="F435" s="3"/>
      <c r="G435" s="5"/>
      <c r="H435" s="5"/>
      <c r="I435" s="61"/>
      <c r="J435" s="62"/>
      <c r="K435" s="62"/>
      <c r="L435" s="62"/>
      <c r="M435" s="62"/>
    </row>
    <row r="436" spans="1:13" ht="12.75" thickBot="1">
      <c r="A436" s="119"/>
      <c r="B436" s="337" t="s">
        <v>2865</v>
      </c>
      <c r="C436" s="338"/>
      <c r="D436" s="338"/>
      <c r="E436" s="338">
        <v>0</v>
      </c>
      <c r="F436" s="339">
        <v>0</v>
      </c>
      <c r="G436" s="296"/>
      <c r="H436" s="304"/>
      <c r="I436" s="61"/>
      <c r="J436" s="62"/>
      <c r="K436" s="62"/>
      <c r="L436" s="62"/>
      <c r="M436" s="62"/>
    </row>
    <row r="437" spans="1:13">
      <c r="A437" s="119">
        <v>0</v>
      </c>
      <c r="C437" s="3">
        <v>160233</v>
      </c>
      <c r="D437" s="3" t="s">
        <v>2866</v>
      </c>
      <c r="E437" s="3" t="s">
        <v>2754</v>
      </c>
      <c r="F437" s="3" t="s">
        <v>7</v>
      </c>
      <c r="G437" s="5">
        <v>3.87</v>
      </c>
      <c r="H437" s="5">
        <f t="shared" ref="H437:H444" si="128">ROUND(G437*Курс_EUR,2)</f>
        <v>425.7</v>
      </c>
      <c r="I437" s="61"/>
      <c r="J437" s="62">
        <f t="shared" ref="J437:J444" si="129">G437*(1-Скидка_ROXELPRO_Ind)</f>
        <v>3.87</v>
      </c>
      <c r="K437" s="62">
        <f t="shared" ref="K437:K444" si="130">J437*I437</f>
        <v>0</v>
      </c>
      <c r="L437" s="62">
        <f t="shared" ref="L437:L444" si="131">H437*(1-Скидка_ROXELPRO_Ind)</f>
        <v>425.7</v>
      </c>
      <c r="M437" s="62">
        <f t="shared" ref="M437:M444" si="132">I437*L437</f>
        <v>0</v>
      </c>
    </row>
    <row r="438" spans="1:13">
      <c r="A438" s="119">
        <v>0</v>
      </c>
      <c r="C438" s="3">
        <v>160263</v>
      </c>
      <c r="D438" s="3" t="s">
        <v>2867</v>
      </c>
      <c r="E438" s="3" t="s">
        <v>2754</v>
      </c>
      <c r="F438" s="3" t="s">
        <v>7</v>
      </c>
      <c r="G438" s="5">
        <v>5.22</v>
      </c>
      <c r="H438" s="5">
        <f t="shared" si="128"/>
        <v>574.20000000000005</v>
      </c>
      <c r="I438" s="61"/>
      <c r="J438" s="62">
        <f t="shared" si="129"/>
        <v>5.22</v>
      </c>
      <c r="K438" s="62">
        <f t="shared" si="130"/>
        <v>0</v>
      </c>
      <c r="L438" s="62">
        <f t="shared" si="131"/>
        <v>574.20000000000005</v>
      </c>
      <c r="M438" s="62">
        <f t="shared" si="132"/>
        <v>0</v>
      </c>
    </row>
    <row r="439" spans="1:13">
      <c r="A439" s="119">
        <v>0</v>
      </c>
      <c r="C439" s="3">
        <v>160333</v>
      </c>
      <c r="D439" s="3" t="s">
        <v>2868</v>
      </c>
      <c r="E439" s="3" t="s">
        <v>2825</v>
      </c>
      <c r="F439" s="3" t="s">
        <v>7</v>
      </c>
      <c r="G439" s="5">
        <v>5.62</v>
      </c>
      <c r="H439" s="5">
        <f t="shared" si="128"/>
        <v>618.20000000000005</v>
      </c>
      <c r="I439" s="61"/>
      <c r="J439" s="62">
        <f t="shared" si="129"/>
        <v>5.62</v>
      </c>
      <c r="K439" s="62">
        <f t="shared" si="130"/>
        <v>0</v>
      </c>
      <c r="L439" s="62">
        <f t="shared" si="131"/>
        <v>618.20000000000005</v>
      </c>
      <c r="M439" s="62">
        <f t="shared" si="132"/>
        <v>0</v>
      </c>
    </row>
    <row r="440" spans="1:13">
      <c r="A440" s="119">
        <v>0</v>
      </c>
      <c r="C440" s="3">
        <v>162233</v>
      </c>
      <c r="D440" s="3" t="s">
        <v>2869</v>
      </c>
      <c r="E440" s="3" t="s">
        <v>1983</v>
      </c>
      <c r="F440" s="3" t="s">
        <v>7</v>
      </c>
      <c r="G440" s="5">
        <v>8.1999999999999993</v>
      </c>
      <c r="H440" s="5">
        <f t="shared" si="128"/>
        <v>902</v>
      </c>
      <c r="I440" s="61"/>
      <c r="J440" s="62">
        <f t="shared" si="129"/>
        <v>8.1999999999999993</v>
      </c>
      <c r="K440" s="62">
        <f t="shared" si="130"/>
        <v>0</v>
      </c>
      <c r="L440" s="62">
        <f t="shared" si="131"/>
        <v>902</v>
      </c>
      <c r="M440" s="62">
        <f t="shared" si="132"/>
        <v>0</v>
      </c>
    </row>
    <row r="441" spans="1:13">
      <c r="A441" s="119">
        <v>0</v>
      </c>
      <c r="C441" s="3">
        <v>162263</v>
      </c>
      <c r="D441" s="3" t="s">
        <v>2870</v>
      </c>
      <c r="E441" s="3" t="s">
        <v>1983</v>
      </c>
      <c r="F441" s="3" t="s">
        <v>7</v>
      </c>
      <c r="G441" s="5">
        <v>9.11</v>
      </c>
      <c r="H441" s="5">
        <f t="shared" si="128"/>
        <v>1002.1</v>
      </c>
      <c r="I441" s="61"/>
      <c r="J441" s="62">
        <f t="shared" si="129"/>
        <v>9.11</v>
      </c>
      <c r="K441" s="62">
        <f t="shared" si="130"/>
        <v>0</v>
      </c>
      <c r="L441" s="62">
        <f t="shared" si="131"/>
        <v>1002.1</v>
      </c>
      <c r="M441" s="62">
        <f t="shared" si="132"/>
        <v>0</v>
      </c>
    </row>
    <row r="442" spans="1:13">
      <c r="A442" s="119">
        <v>0</v>
      </c>
      <c r="C442" s="3">
        <v>163233</v>
      </c>
      <c r="D442" s="3" t="s">
        <v>2871</v>
      </c>
      <c r="E442" s="3" t="s">
        <v>1980</v>
      </c>
      <c r="F442" s="3" t="s">
        <v>7</v>
      </c>
      <c r="G442" s="5">
        <v>28.44</v>
      </c>
      <c r="H442" s="5">
        <f t="shared" si="128"/>
        <v>3128.4</v>
      </c>
      <c r="I442" s="61"/>
      <c r="J442" s="62">
        <f t="shared" si="129"/>
        <v>28.44</v>
      </c>
      <c r="K442" s="62">
        <f t="shared" si="130"/>
        <v>0</v>
      </c>
      <c r="L442" s="62">
        <f t="shared" si="131"/>
        <v>3128.4</v>
      </c>
      <c r="M442" s="62">
        <f t="shared" si="132"/>
        <v>0</v>
      </c>
    </row>
    <row r="443" spans="1:13">
      <c r="A443" s="119">
        <v>0</v>
      </c>
      <c r="C443" s="3">
        <v>163263</v>
      </c>
      <c r="D443" s="3" t="s">
        <v>2872</v>
      </c>
      <c r="E443" s="3" t="s">
        <v>1980</v>
      </c>
      <c r="F443" s="3" t="s">
        <v>7</v>
      </c>
      <c r="G443" s="5">
        <v>36.46</v>
      </c>
      <c r="H443" s="5">
        <f t="shared" si="128"/>
        <v>4010.6</v>
      </c>
      <c r="I443" s="61"/>
      <c r="J443" s="62">
        <f t="shared" si="129"/>
        <v>36.46</v>
      </c>
      <c r="K443" s="62">
        <f t="shared" si="130"/>
        <v>0</v>
      </c>
      <c r="L443" s="62">
        <f t="shared" si="131"/>
        <v>4010.6</v>
      </c>
      <c r="M443" s="62">
        <f t="shared" si="132"/>
        <v>0</v>
      </c>
    </row>
    <row r="444" spans="1:13">
      <c r="A444" s="119">
        <v>0</v>
      </c>
      <c r="C444" s="3">
        <v>163333</v>
      </c>
      <c r="D444" s="3" t="s">
        <v>2873</v>
      </c>
      <c r="E444" s="3" t="s">
        <v>1981</v>
      </c>
      <c r="F444" s="3" t="s">
        <v>7</v>
      </c>
      <c r="G444" s="5">
        <v>39.24</v>
      </c>
      <c r="H444" s="5">
        <f t="shared" si="128"/>
        <v>4316.3999999999996</v>
      </c>
      <c r="I444" s="61"/>
      <c r="J444" s="62">
        <f t="shared" si="129"/>
        <v>39.24</v>
      </c>
      <c r="K444" s="62">
        <f t="shared" si="130"/>
        <v>0</v>
      </c>
      <c r="L444" s="62">
        <f t="shared" si="131"/>
        <v>4316.3999999999996</v>
      </c>
      <c r="M444" s="62">
        <f t="shared" si="132"/>
        <v>0</v>
      </c>
    </row>
    <row r="445" spans="1:13">
      <c r="A445" s="119"/>
      <c r="C445" s="3"/>
      <c r="D445" s="3"/>
      <c r="E445" s="3"/>
      <c r="F445" s="3"/>
      <c r="G445" s="5"/>
      <c r="H445" s="5"/>
      <c r="I445" s="61"/>
      <c r="J445" s="62"/>
      <c r="K445" s="62"/>
      <c r="L445" s="62"/>
      <c r="M445" s="62"/>
    </row>
    <row r="446" spans="1:13">
      <c r="A446" s="119">
        <v>0</v>
      </c>
      <c r="C446" s="3">
        <v>165333</v>
      </c>
      <c r="D446" s="3" t="s">
        <v>2874</v>
      </c>
      <c r="E446" s="3" t="s">
        <v>1982</v>
      </c>
      <c r="F446" s="3" t="s">
        <v>7</v>
      </c>
      <c r="G446" s="5">
        <v>23.34</v>
      </c>
      <c r="H446" s="5">
        <f>ROUND(G446*Курс_EUR,2)</f>
        <v>2567.4</v>
      </c>
      <c r="I446" s="61"/>
      <c r="J446" s="62">
        <f>G446*(1-Скидка_ROXELPRO_Ind)</f>
        <v>23.34</v>
      </c>
      <c r="K446" s="62">
        <f>J446*I446</f>
        <v>0</v>
      </c>
      <c r="L446" s="62">
        <f>H446*(1-Скидка_ROXELPRO_Ind)</f>
        <v>2567.4</v>
      </c>
      <c r="M446" s="62">
        <f>I446*L446</f>
        <v>0</v>
      </c>
    </row>
    <row r="447" spans="1:13">
      <c r="A447" s="119">
        <v>0</v>
      </c>
      <c r="C447" s="3">
        <v>166333</v>
      </c>
      <c r="D447" s="3" t="s">
        <v>2875</v>
      </c>
      <c r="E447" s="3" t="s">
        <v>1982</v>
      </c>
      <c r="F447" s="3" t="s">
        <v>7</v>
      </c>
      <c r="G447" s="5">
        <v>28.17</v>
      </c>
      <c r="H447" s="5">
        <f>ROUND(G447*Курс_EUR,2)</f>
        <v>3098.7</v>
      </c>
      <c r="I447" s="61"/>
      <c r="J447" s="62">
        <f>G447*(1-Скидка_ROXELPRO_Ind)</f>
        <v>28.17</v>
      </c>
      <c r="K447" s="62">
        <f>J447*I447</f>
        <v>0</v>
      </c>
      <c r="L447" s="62">
        <f>H447*(1-Скидка_ROXELPRO_Ind)</f>
        <v>3098.7</v>
      </c>
      <c r="M447" s="62">
        <f>I447*L447</f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167233</v>
      </c>
      <c r="D449" s="3" t="s">
        <v>2876</v>
      </c>
      <c r="E449" s="3" t="s">
        <v>2754</v>
      </c>
      <c r="F449" s="3" t="s">
        <v>7</v>
      </c>
      <c r="G449" s="5">
        <v>5.19</v>
      </c>
      <c r="H449" s="5">
        <f>ROUND(G449*Курс_EUR,2)</f>
        <v>570.9</v>
      </c>
      <c r="I449" s="61"/>
      <c r="J449" s="62">
        <f>G449*(1-Скидка_ROXELPRO_Ind)</f>
        <v>5.19</v>
      </c>
      <c r="K449" s="62">
        <f>J449*I449</f>
        <v>0</v>
      </c>
      <c r="L449" s="62">
        <f>H449*(1-Скидка_ROXELPRO_Ind)</f>
        <v>570.9</v>
      </c>
      <c r="M449" s="62">
        <f>I449*L449</f>
        <v>0</v>
      </c>
    </row>
    <row r="450" spans="1:13">
      <c r="A450" s="119">
        <v>0</v>
      </c>
      <c r="C450" s="3">
        <v>167263</v>
      </c>
      <c r="D450" s="3" t="s">
        <v>2877</v>
      </c>
      <c r="E450" s="3" t="s">
        <v>2754</v>
      </c>
      <c r="F450" s="3" t="s">
        <v>7</v>
      </c>
      <c r="G450" s="5">
        <v>6.65</v>
      </c>
      <c r="H450" s="5">
        <f>ROUND(G450*Курс_EUR,2)</f>
        <v>731.5</v>
      </c>
      <c r="I450" s="61"/>
      <c r="J450" s="62">
        <f>G450*(1-Скидка_ROXELPRO_Ind)</f>
        <v>6.65</v>
      </c>
      <c r="K450" s="62">
        <f>J450*I450</f>
        <v>0</v>
      </c>
      <c r="L450" s="62">
        <f>H450*(1-Скидка_ROXELPRO_Ind)</f>
        <v>731.5</v>
      </c>
      <c r="M450" s="62">
        <f>I450*L450</f>
        <v>0</v>
      </c>
    </row>
    <row r="451" spans="1:13">
      <c r="A451" s="119">
        <v>0</v>
      </c>
      <c r="C451" s="3">
        <v>167333</v>
      </c>
      <c r="D451" s="3" t="s">
        <v>2878</v>
      </c>
      <c r="E451" s="3" t="s">
        <v>2825</v>
      </c>
      <c r="F451" s="3" t="s">
        <v>7</v>
      </c>
      <c r="G451" s="5">
        <v>7.16</v>
      </c>
      <c r="H451" s="5">
        <f>ROUND(G451*Курс_EUR,2)</f>
        <v>787.6</v>
      </c>
      <c r="I451" s="61"/>
      <c r="J451" s="62">
        <f>G451*(1-Скидка_ROXELPRO_Ind)</f>
        <v>7.16</v>
      </c>
      <c r="K451" s="62">
        <f>J451*I451</f>
        <v>0</v>
      </c>
      <c r="L451" s="62">
        <f>H451*(1-Скидка_ROXELPRO_Ind)</f>
        <v>787.6</v>
      </c>
      <c r="M451" s="62">
        <f>I451*L451</f>
        <v>0</v>
      </c>
    </row>
    <row r="452" spans="1:13">
      <c r="A452" s="119">
        <v>0</v>
      </c>
      <c r="C452" s="3">
        <v>169233</v>
      </c>
      <c r="D452" s="3" t="s">
        <v>2879</v>
      </c>
      <c r="E452" s="3" t="s">
        <v>1984</v>
      </c>
      <c r="F452" s="3" t="s">
        <v>7</v>
      </c>
      <c r="G452" s="5">
        <v>7.66</v>
      </c>
      <c r="H452" s="5">
        <f>ROUND(G452*Курс_EUR,2)</f>
        <v>842.6</v>
      </c>
      <c r="I452" s="61"/>
      <c r="J452" s="62">
        <f>G452*(1-Скидка_ROXELPRO_Ind)</f>
        <v>7.66</v>
      </c>
      <c r="K452" s="62">
        <f>J452*I452</f>
        <v>0</v>
      </c>
      <c r="L452" s="62">
        <f>H452*(1-Скидка_ROXELPRO_Ind)</f>
        <v>842.6</v>
      </c>
      <c r="M452" s="62">
        <f>I452*L452</f>
        <v>0</v>
      </c>
    </row>
    <row r="453" spans="1:13">
      <c r="A453" s="119">
        <v>0</v>
      </c>
      <c r="C453" s="3">
        <v>169263</v>
      </c>
      <c r="D453" s="3" t="s">
        <v>2880</v>
      </c>
      <c r="E453" s="3" t="s">
        <v>1984</v>
      </c>
      <c r="F453" s="3" t="s">
        <v>7</v>
      </c>
      <c r="G453" s="5">
        <v>9.81</v>
      </c>
      <c r="H453" s="5">
        <f>ROUND(G453*Курс_EUR,2)</f>
        <v>1079.0999999999999</v>
      </c>
      <c r="I453" s="61"/>
      <c r="J453" s="62">
        <f>G453*(1-Скидка_ROXELPRO_Ind)</f>
        <v>9.81</v>
      </c>
      <c r="K453" s="62">
        <f>J453*I453</f>
        <v>0</v>
      </c>
      <c r="L453" s="62">
        <f>H453*(1-Скидка_ROXELPRO_Ind)</f>
        <v>1079.0999999999999</v>
      </c>
      <c r="M453" s="62">
        <f>I453*L453</f>
        <v>0</v>
      </c>
    </row>
    <row r="454" spans="1:13">
      <c r="A454" s="119"/>
      <c r="C454" s="3"/>
      <c r="D454" s="3"/>
      <c r="E454" s="3"/>
      <c r="F454" s="3"/>
      <c r="G454" s="5"/>
      <c r="H454" s="5"/>
      <c r="I454" s="61"/>
      <c r="J454" s="62"/>
      <c r="K454" s="62"/>
      <c r="L454" s="62"/>
      <c r="M454" s="62"/>
    </row>
    <row r="455" spans="1:13">
      <c r="A455" s="119">
        <v>0</v>
      </c>
      <c r="C455" s="3">
        <v>169833</v>
      </c>
      <c r="D455" s="3" t="s">
        <v>4185</v>
      </c>
      <c r="E455" s="3" t="s">
        <v>1983</v>
      </c>
      <c r="F455" s="3" t="s">
        <v>7</v>
      </c>
      <c r="G455" s="5">
        <v>21.88</v>
      </c>
      <c r="H455" s="5">
        <f>ROUND(G455*Курс_EUR,2)</f>
        <v>2406.8000000000002</v>
      </c>
      <c r="I455" s="61"/>
      <c r="J455" s="62">
        <f>G455*(1-Скидка_ROXELPRO_Ind)</f>
        <v>21.88</v>
      </c>
      <c r="K455" s="62">
        <f>J455*I455</f>
        <v>0</v>
      </c>
      <c r="L455" s="62">
        <f>H455*(1-Скидка_ROXELPRO_Ind)</f>
        <v>2406.8000000000002</v>
      </c>
      <c r="M455" s="62">
        <f>I455*L455</f>
        <v>0</v>
      </c>
    </row>
    <row r="456" spans="1:13">
      <c r="A456" s="119">
        <v>0</v>
      </c>
      <c r="C456" s="3">
        <v>169863</v>
      </c>
      <c r="D456" s="3" t="s">
        <v>4186</v>
      </c>
      <c r="E456" s="3" t="s">
        <v>1983</v>
      </c>
      <c r="F456" s="3" t="s">
        <v>7</v>
      </c>
      <c r="G456" s="5">
        <v>28.04</v>
      </c>
      <c r="H456" s="5">
        <f>ROUND(G456*Курс_EUR,2)</f>
        <v>3084.4</v>
      </c>
      <c r="I456" s="61"/>
      <c r="J456" s="62">
        <f>G456*(1-Скидка_ROXELPRO_Ind)</f>
        <v>28.04</v>
      </c>
      <c r="K456" s="62">
        <f>J456*I456</f>
        <v>0</v>
      </c>
      <c r="L456" s="62">
        <f>H456*(1-Скидка_ROXELPRO_Ind)</f>
        <v>3084.4</v>
      </c>
      <c r="M456" s="62">
        <f>I456*L456</f>
        <v>0</v>
      </c>
    </row>
    <row r="457" spans="1:13" ht="12.75" thickBot="1">
      <c r="A457" s="119"/>
      <c r="C457" s="3"/>
      <c r="D457" s="3"/>
      <c r="E457" s="3"/>
      <c r="F457" s="3"/>
      <c r="G457" s="5"/>
      <c r="H457" s="5"/>
      <c r="I457" s="61"/>
      <c r="J457" s="62"/>
      <c r="K457" s="62"/>
      <c r="L457" s="62"/>
      <c r="M457" s="62"/>
    </row>
    <row r="458" spans="1:13" ht="12.75" thickBot="1">
      <c r="A458" s="119"/>
      <c r="B458" s="337" t="s">
        <v>4304</v>
      </c>
      <c r="C458" s="338"/>
      <c r="D458" s="338"/>
      <c r="E458" s="338"/>
      <c r="F458" s="339"/>
      <c r="G458" s="296"/>
      <c r="H458" s="304"/>
      <c r="I458" s="61"/>
      <c r="J458" s="62"/>
      <c r="K458" s="62"/>
      <c r="L458" s="62"/>
      <c r="M458" s="62"/>
    </row>
    <row r="459" spans="1:13">
      <c r="A459" s="119">
        <v>0</v>
      </c>
      <c r="B459" s="321"/>
      <c r="C459" s="170">
        <v>182203</v>
      </c>
      <c r="D459" s="170" t="s">
        <v>4305</v>
      </c>
      <c r="E459" s="170" t="s">
        <v>1983</v>
      </c>
      <c r="F459" s="170" t="s">
        <v>7</v>
      </c>
      <c r="G459" s="7">
        <v>3.8</v>
      </c>
      <c r="H459" s="5">
        <f t="shared" ref="H459:H475" si="133">ROUND(G459*Курс_EUR,2)</f>
        <v>418</v>
      </c>
      <c r="I459" s="61"/>
      <c r="J459" s="62">
        <f t="shared" ref="J459:J475" si="134">G459*(1-Скидка_ROXELPRO_Ind)</f>
        <v>3.8</v>
      </c>
      <c r="K459" s="62">
        <f t="shared" ref="K459:K475" si="135">J459*I459</f>
        <v>0</v>
      </c>
      <c r="L459" s="62">
        <f t="shared" ref="L459:L475" si="136">H459*(1-Скидка_ROXELPRO_Ind)</f>
        <v>418</v>
      </c>
      <c r="M459" s="62">
        <f t="shared" ref="M459:M475" si="137">I459*L459</f>
        <v>0</v>
      </c>
    </row>
    <row r="460" spans="1:13">
      <c r="A460" s="119">
        <v>0</v>
      </c>
      <c r="B460" s="321"/>
      <c r="C460" s="170">
        <v>182214</v>
      </c>
      <c r="D460" s="170" t="s">
        <v>4294</v>
      </c>
      <c r="E460" s="170" t="s">
        <v>1983</v>
      </c>
      <c r="F460" s="170" t="s">
        <v>7</v>
      </c>
      <c r="G460" s="7">
        <v>3.63</v>
      </c>
      <c r="H460" s="5">
        <f t="shared" si="133"/>
        <v>399.3</v>
      </c>
      <c r="I460" s="61"/>
      <c r="J460" s="62">
        <f t="shared" si="134"/>
        <v>3.63</v>
      </c>
      <c r="K460" s="62">
        <f t="shared" si="135"/>
        <v>0</v>
      </c>
      <c r="L460" s="62">
        <f t="shared" si="136"/>
        <v>399.3</v>
      </c>
      <c r="M460" s="62">
        <f t="shared" si="137"/>
        <v>0</v>
      </c>
    </row>
    <row r="461" spans="1:13">
      <c r="A461" s="119">
        <v>0</v>
      </c>
      <c r="B461" s="321"/>
      <c r="C461" s="170">
        <v>183203</v>
      </c>
      <c r="D461" s="170" t="s">
        <v>4306</v>
      </c>
      <c r="E461" s="170" t="s">
        <v>1980</v>
      </c>
      <c r="F461" s="170" t="s">
        <v>7</v>
      </c>
      <c r="G461" s="7">
        <v>12.09</v>
      </c>
      <c r="H461" s="5">
        <f t="shared" si="133"/>
        <v>1329.9</v>
      </c>
      <c r="I461" s="61"/>
      <c r="J461" s="62">
        <f t="shared" si="134"/>
        <v>12.09</v>
      </c>
      <c r="K461" s="62">
        <f t="shared" si="135"/>
        <v>0</v>
      </c>
      <c r="L461" s="62">
        <f t="shared" si="136"/>
        <v>1329.9</v>
      </c>
      <c r="M461" s="62">
        <f t="shared" si="137"/>
        <v>0</v>
      </c>
    </row>
    <row r="462" spans="1:13">
      <c r="A462" s="119">
        <v>0</v>
      </c>
      <c r="B462" s="321"/>
      <c r="C462" s="170">
        <v>183214</v>
      </c>
      <c r="D462" s="170" t="s">
        <v>4295</v>
      </c>
      <c r="E462" s="170" t="s">
        <v>1980</v>
      </c>
      <c r="F462" s="170" t="s">
        <v>7</v>
      </c>
      <c r="G462" s="7">
        <v>10.78</v>
      </c>
      <c r="H462" s="5">
        <f t="shared" si="133"/>
        <v>1185.8</v>
      </c>
      <c r="I462" s="61"/>
      <c r="J462" s="62">
        <f t="shared" si="134"/>
        <v>10.78</v>
      </c>
      <c r="K462" s="62">
        <f t="shared" si="135"/>
        <v>0</v>
      </c>
      <c r="L462" s="62">
        <f t="shared" si="136"/>
        <v>1185.8</v>
      </c>
      <c r="M462" s="62">
        <f t="shared" si="137"/>
        <v>0</v>
      </c>
    </row>
    <row r="463" spans="1:13">
      <c r="A463" s="119">
        <v>0</v>
      </c>
      <c r="B463" s="6"/>
      <c r="C463" s="170">
        <v>183222</v>
      </c>
      <c r="D463" s="170" t="s">
        <v>4452</v>
      </c>
      <c r="E463" s="170" t="s">
        <v>1980</v>
      </c>
      <c r="F463" s="170" t="s">
        <v>7</v>
      </c>
      <c r="G463" s="7">
        <v>15.6</v>
      </c>
      <c r="H463" s="5">
        <f t="shared" si="133"/>
        <v>1716</v>
      </c>
      <c r="I463" s="61"/>
      <c r="J463" s="62">
        <f t="shared" si="134"/>
        <v>15.6</v>
      </c>
      <c r="K463" s="62">
        <f t="shared" si="135"/>
        <v>0</v>
      </c>
      <c r="L463" s="62">
        <f t="shared" si="136"/>
        <v>1716</v>
      </c>
      <c r="M463" s="62">
        <f t="shared" si="137"/>
        <v>0</v>
      </c>
    </row>
    <row r="464" spans="1:13">
      <c r="A464" s="119">
        <v>0</v>
      </c>
      <c r="B464" s="321"/>
      <c r="C464" s="170">
        <v>183224</v>
      </c>
      <c r="D464" s="170" t="s">
        <v>4296</v>
      </c>
      <c r="E464" s="170" t="s">
        <v>1980</v>
      </c>
      <c r="F464" s="170" t="s">
        <v>7</v>
      </c>
      <c r="G464" s="7">
        <v>12.75</v>
      </c>
      <c r="H464" s="5">
        <f t="shared" si="133"/>
        <v>1402.5</v>
      </c>
      <c r="I464" s="61"/>
      <c r="J464" s="62">
        <f t="shared" si="134"/>
        <v>12.75</v>
      </c>
      <c r="K464" s="62">
        <f t="shared" si="135"/>
        <v>0</v>
      </c>
      <c r="L464" s="62">
        <f t="shared" si="136"/>
        <v>1402.5</v>
      </c>
      <c r="M464" s="62">
        <f t="shared" si="137"/>
        <v>0</v>
      </c>
    </row>
    <row r="465" spans="1:13">
      <c r="A465" s="119">
        <v>0</v>
      </c>
      <c r="B465" s="321"/>
      <c r="C465" s="170">
        <v>183233</v>
      </c>
      <c r="D465" s="170" t="s">
        <v>4297</v>
      </c>
      <c r="E465" s="170" t="s">
        <v>1980</v>
      </c>
      <c r="F465" s="170" t="s">
        <v>7</v>
      </c>
      <c r="G465" s="7">
        <v>17.7</v>
      </c>
      <c r="H465" s="5">
        <f t="shared" si="133"/>
        <v>1947</v>
      </c>
      <c r="I465" s="61"/>
      <c r="J465" s="62">
        <f t="shared" si="134"/>
        <v>17.7</v>
      </c>
      <c r="K465" s="62">
        <f t="shared" si="135"/>
        <v>0</v>
      </c>
      <c r="L465" s="62">
        <f t="shared" si="136"/>
        <v>1947</v>
      </c>
      <c r="M465" s="62">
        <f t="shared" si="137"/>
        <v>0</v>
      </c>
    </row>
    <row r="466" spans="1:13">
      <c r="A466" s="119">
        <v>0</v>
      </c>
      <c r="B466" s="321"/>
      <c r="C466" s="170">
        <v>183243</v>
      </c>
      <c r="D466" s="170" t="s">
        <v>4298</v>
      </c>
      <c r="E466" s="170" t="s">
        <v>1980</v>
      </c>
      <c r="F466" s="170" t="s">
        <v>7</v>
      </c>
      <c r="G466" s="7">
        <v>13.8</v>
      </c>
      <c r="H466" s="5">
        <f t="shared" si="133"/>
        <v>1518</v>
      </c>
      <c r="I466" s="61"/>
      <c r="J466" s="62">
        <f t="shared" si="134"/>
        <v>13.8</v>
      </c>
      <c r="K466" s="62">
        <f t="shared" si="135"/>
        <v>0</v>
      </c>
      <c r="L466" s="62">
        <f t="shared" si="136"/>
        <v>1518</v>
      </c>
      <c r="M466" s="62">
        <f t="shared" si="137"/>
        <v>0</v>
      </c>
    </row>
    <row r="467" spans="1:13">
      <c r="A467" s="119">
        <v>0</v>
      </c>
      <c r="B467" s="321"/>
      <c r="C467" s="170">
        <v>183263</v>
      </c>
      <c r="D467" s="170" t="s">
        <v>4299</v>
      </c>
      <c r="E467" s="170" t="s">
        <v>1980</v>
      </c>
      <c r="F467" s="170" t="s">
        <v>7</v>
      </c>
      <c r="G467" s="7">
        <v>18.600000000000001</v>
      </c>
      <c r="H467" s="5">
        <f t="shared" si="133"/>
        <v>2046</v>
      </c>
      <c r="I467" s="61"/>
      <c r="J467" s="62">
        <f t="shared" si="134"/>
        <v>18.600000000000001</v>
      </c>
      <c r="K467" s="62">
        <f t="shared" si="135"/>
        <v>0</v>
      </c>
      <c r="L467" s="62">
        <f t="shared" si="136"/>
        <v>2046</v>
      </c>
      <c r="M467" s="62">
        <f t="shared" si="137"/>
        <v>0</v>
      </c>
    </row>
    <row r="468" spans="1:13">
      <c r="A468" s="119">
        <v>0</v>
      </c>
      <c r="B468" s="321"/>
      <c r="C468" s="170">
        <v>183272</v>
      </c>
      <c r="D468" s="170" t="s">
        <v>4300</v>
      </c>
      <c r="E468" s="170" t="s">
        <v>1980</v>
      </c>
      <c r="F468" s="170" t="s">
        <v>7</v>
      </c>
      <c r="G468" s="7">
        <v>16.440000000000001</v>
      </c>
      <c r="H468" s="5">
        <f t="shared" si="133"/>
        <v>1808.4</v>
      </c>
      <c r="I468" s="61"/>
      <c r="J468" s="62">
        <f t="shared" si="134"/>
        <v>16.440000000000001</v>
      </c>
      <c r="K468" s="62">
        <f t="shared" si="135"/>
        <v>0</v>
      </c>
      <c r="L468" s="62">
        <f t="shared" si="136"/>
        <v>1808.4</v>
      </c>
      <c r="M468" s="62">
        <f t="shared" si="137"/>
        <v>0</v>
      </c>
    </row>
    <row r="469" spans="1:13">
      <c r="A469" s="119">
        <v>0</v>
      </c>
      <c r="B469" s="321"/>
      <c r="C469" s="170">
        <v>183273</v>
      </c>
      <c r="D469" s="170" t="s">
        <v>4301</v>
      </c>
      <c r="E469" s="170" t="s">
        <v>1980</v>
      </c>
      <c r="F469" s="170" t="s">
        <v>7</v>
      </c>
      <c r="G469" s="7">
        <v>15</v>
      </c>
      <c r="H469" s="5">
        <f t="shared" si="133"/>
        <v>1650</v>
      </c>
      <c r="I469" s="61"/>
      <c r="J469" s="62">
        <f t="shared" si="134"/>
        <v>15</v>
      </c>
      <c r="K469" s="62">
        <f t="shared" si="135"/>
        <v>0</v>
      </c>
      <c r="L469" s="62">
        <f t="shared" si="136"/>
        <v>1650</v>
      </c>
      <c r="M469" s="62">
        <f t="shared" si="137"/>
        <v>0</v>
      </c>
    </row>
    <row r="470" spans="1:13">
      <c r="A470" s="119">
        <v>0</v>
      </c>
      <c r="B470" s="321"/>
      <c r="C470" s="170">
        <v>183414</v>
      </c>
      <c r="D470" s="170" t="s">
        <v>4307</v>
      </c>
      <c r="E470" s="170" t="s">
        <v>1981</v>
      </c>
      <c r="F470" s="170" t="s">
        <v>7</v>
      </c>
      <c r="G470" s="7">
        <v>14.56</v>
      </c>
      <c r="H470" s="5">
        <f t="shared" si="133"/>
        <v>1601.6</v>
      </c>
      <c r="I470" s="61"/>
      <c r="J470" s="62">
        <f t="shared" si="134"/>
        <v>14.56</v>
      </c>
      <c r="K470" s="62">
        <f t="shared" si="135"/>
        <v>0</v>
      </c>
      <c r="L470" s="62">
        <f t="shared" si="136"/>
        <v>1601.6</v>
      </c>
      <c r="M470" s="62">
        <f t="shared" si="137"/>
        <v>0</v>
      </c>
    </row>
    <row r="471" spans="1:13">
      <c r="A471" s="119">
        <v>0</v>
      </c>
      <c r="B471" s="6"/>
      <c r="C471" s="170">
        <v>183434</v>
      </c>
      <c r="D471" s="170" t="s">
        <v>4382</v>
      </c>
      <c r="E471" s="170" t="s">
        <v>1981</v>
      </c>
      <c r="F471" s="170" t="s">
        <v>7</v>
      </c>
      <c r="G471" s="7">
        <v>22.24</v>
      </c>
      <c r="H471" s="5">
        <f t="shared" si="133"/>
        <v>2446.4</v>
      </c>
      <c r="I471" s="61"/>
      <c r="J471" s="62">
        <f t="shared" si="134"/>
        <v>22.24</v>
      </c>
      <c r="K471" s="62">
        <f t="shared" si="135"/>
        <v>0</v>
      </c>
      <c r="L471" s="62">
        <f t="shared" si="136"/>
        <v>2446.4</v>
      </c>
      <c r="M471" s="62">
        <f t="shared" si="137"/>
        <v>0</v>
      </c>
    </row>
    <row r="472" spans="1:13">
      <c r="A472" s="119">
        <v>0</v>
      </c>
      <c r="B472" s="6"/>
      <c r="C472" s="170">
        <v>183443</v>
      </c>
      <c r="D472" s="170" t="s">
        <v>4448</v>
      </c>
      <c r="E472" s="170" t="s">
        <v>1981</v>
      </c>
      <c r="F472" s="170" t="s">
        <v>7</v>
      </c>
      <c r="G472" s="7">
        <v>17.440000000000001</v>
      </c>
      <c r="H472" s="5">
        <f t="shared" si="133"/>
        <v>1918.4</v>
      </c>
      <c r="I472" s="61"/>
      <c r="J472" s="62">
        <f t="shared" si="134"/>
        <v>17.440000000000001</v>
      </c>
      <c r="K472" s="62">
        <f t="shared" si="135"/>
        <v>0</v>
      </c>
      <c r="L472" s="62">
        <f t="shared" si="136"/>
        <v>1918.4</v>
      </c>
      <c r="M472" s="62">
        <f t="shared" si="137"/>
        <v>0</v>
      </c>
    </row>
    <row r="473" spans="1:13">
      <c r="A473" s="119">
        <v>0</v>
      </c>
      <c r="B473" s="6"/>
      <c r="C473" s="170">
        <v>183603</v>
      </c>
      <c r="D473" s="170" t="s">
        <v>4449</v>
      </c>
      <c r="E473" s="170" t="s">
        <v>2572</v>
      </c>
      <c r="F473" s="170" t="s">
        <v>7</v>
      </c>
      <c r="G473" s="7">
        <v>29.76</v>
      </c>
      <c r="H473" s="5">
        <f t="shared" si="133"/>
        <v>3273.6</v>
      </c>
      <c r="I473" s="61"/>
      <c r="J473" s="62">
        <f t="shared" si="134"/>
        <v>29.76</v>
      </c>
      <c r="K473" s="62">
        <f t="shared" si="135"/>
        <v>0</v>
      </c>
      <c r="L473" s="62">
        <f t="shared" si="136"/>
        <v>3273.6</v>
      </c>
      <c r="M473" s="62">
        <f t="shared" si="137"/>
        <v>0</v>
      </c>
    </row>
    <row r="474" spans="1:13">
      <c r="A474" s="119">
        <v>0</v>
      </c>
      <c r="B474" s="6"/>
      <c r="C474" s="170">
        <v>183614</v>
      </c>
      <c r="D474" s="170" t="s">
        <v>4450</v>
      </c>
      <c r="E474" s="170" t="s">
        <v>2572</v>
      </c>
      <c r="F474" s="170" t="s">
        <v>7</v>
      </c>
      <c r="G474" s="7">
        <v>26.24</v>
      </c>
      <c r="H474" s="5">
        <f t="shared" si="133"/>
        <v>2886.4</v>
      </c>
      <c r="I474" s="61"/>
      <c r="J474" s="62">
        <f t="shared" si="134"/>
        <v>26.24</v>
      </c>
      <c r="K474" s="62">
        <f t="shared" si="135"/>
        <v>0</v>
      </c>
      <c r="L474" s="62">
        <f t="shared" si="136"/>
        <v>2886.4</v>
      </c>
      <c r="M474" s="62">
        <f t="shared" si="137"/>
        <v>0</v>
      </c>
    </row>
    <row r="475" spans="1:13">
      <c r="A475" s="119">
        <v>0</v>
      </c>
      <c r="B475" s="6"/>
      <c r="C475" s="170">
        <v>183634</v>
      </c>
      <c r="D475" s="170" t="s">
        <v>4383</v>
      </c>
      <c r="E475" s="170" t="s">
        <v>2572</v>
      </c>
      <c r="F475" s="170" t="s">
        <v>7</v>
      </c>
      <c r="G475" s="7">
        <v>36.96</v>
      </c>
      <c r="H475" s="5">
        <f t="shared" si="133"/>
        <v>4065.6</v>
      </c>
      <c r="I475" s="61"/>
      <c r="J475" s="62">
        <f t="shared" si="134"/>
        <v>36.96</v>
      </c>
      <c r="K475" s="62">
        <f t="shared" si="135"/>
        <v>0</v>
      </c>
      <c r="L475" s="62">
        <f t="shared" si="136"/>
        <v>4065.6</v>
      </c>
      <c r="M475" s="62">
        <f t="shared" si="137"/>
        <v>0</v>
      </c>
    </row>
    <row r="476" spans="1:13">
      <c r="A476" s="119"/>
      <c r="B476" s="6"/>
      <c r="C476" s="170"/>
      <c r="D476" s="170"/>
      <c r="E476" s="170"/>
      <c r="F476" s="170"/>
      <c r="G476" s="7"/>
      <c r="H476" s="7"/>
      <c r="I476" s="61"/>
      <c r="J476" s="62"/>
      <c r="K476" s="62"/>
      <c r="L476" s="62"/>
      <c r="M476" s="62"/>
    </row>
    <row r="477" spans="1:13">
      <c r="A477" s="119">
        <v>0</v>
      </c>
      <c r="B477" s="6"/>
      <c r="C477" s="170">
        <v>185414</v>
      </c>
      <c r="D477" s="170" t="s">
        <v>4308</v>
      </c>
      <c r="E477" s="170" t="s">
        <v>1980</v>
      </c>
      <c r="F477" s="170" t="s">
        <v>7</v>
      </c>
      <c r="G477" s="7">
        <v>13.7</v>
      </c>
      <c r="H477" s="5">
        <f t="shared" ref="H477:H484" si="138">ROUND(G477*Курс_EUR,2)</f>
        <v>1507</v>
      </c>
      <c r="I477" s="61"/>
      <c r="J477" s="62">
        <f t="shared" ref="J477:J484" si="139">G477*(1-Скидка_ROXELPRO_Ind)</f>
        <v>13.7</v>
      </c>
      <c r="K477" s="62">
        <f t="shared" ref="K477:K484" si="140">J477*I477</f>
        <v>0</v>
      </c>
      <c r="L477" s="62">
        <f t="shared" ref="L477:L484" si="141">H477*(1-Скидка_ROXELPRO_Ind)</f>
        <v>1507</v>
      </c>
      <c r="M477" s="62">
        <f t="shared" ref="M477:M484" si="142">I477*L477</f>
        <v>0</v>
      </c>
    </row>
    <row r="478" spans="1:13">
      <c r="A478" s="119">
        <v>0</v>
      </c>
      <c r="B478" s="6"/>
      <c r="C478" s="170">
        <v>185433</v>
      </c>
      <c r="D478" s="170" t="s">
        <v>4309</v>
      </c>
      <c r="E478" s="170" t="s">
        <v>1980</v>
      </c>
      <c r="F478" s="170" t="s">
        <v>7</v>
      </c>
      <c r="G478" s="7">
        <v>15.51</v>
      </c>
      <c r="H478" s="5">
        <f t="shared" si="138"/>
        <v>1706.1</v>
      </c>
      <c r="I478" s="61"/>
      <c r="J478" s="62">
        <f t="shared" si="139"/>
        <v>15.51</v>
      </c>
      <c r="K478" s="62">
        <f t="shared" si="140"/>
        <v>0</v>
      </c>
      <c r="L478" s="62">
        <f t="shared" si="141"/>
        <v>1706.1</v>
      </c>
      <c r="M478" s="62">
        <f t="shared" si="142"/>
        <v>0</v>
      </c>
    </row>
    <row r="479" spans="1:13">
      <c r="A479" s="119">
        <v>0</v>
      </c>
      <c r="B479" s="6"/>
      <c r="C479" s="170">
        <v>185443</v>
      </c>
      <c r="D479" s="170" t="s">
        <v>4451</v>
      </c>
      <c r="E479" s="170" t="s">
        <v>1980</v>
      </c>
      <c r="F479" s="170" t="s">
        <v>7</v>
      </c>
      <c r="G479" s="7">
        <v>14.52</v>
      </c>
      <c r="H479" s="5">
        <f t="shared" si="138"/>
        <v>1597.2</v>
      </c>
      <c r="I479" s="61"/>
      <c r="J479" s="62">
        <f t="shared" si="139"/>
        <v>14.52</v>
      </c>
      <c r="K479" s="62">
        <f t="shared" si="140"/>
        <v>0</v>
      </c>
      <c r="L479" s="62">
        <f t="shared" si="141"/>
        <v>1597.2</v>
      </c>
      <c r="M479" s="62">
        <f t="shared" si="142"/>
        <v>0</v>
      </c>
    </row>
    <row r="480" spans="1:13">
      <c r="A480" s="119">
        <v>0</v>
      </c>
      <c r="B480" s="6"/>
      <c r="C480" s="170">
        <v>186403</v>
      </c>
      <c r="D480" s="170" t="s">
        <v>4310</v>
      </c>
      <c r="E480" s="170" t="s">
        <v>1982</v>
      </c>
      <c r="F480" s="170" t="s">
        <v>7</v>
      </c>
      <c r="G480" s="7">
        <v>14.04</v>
      </c>
      <c r="H480" s="5">
        <f t="shared" si="138"/>
        <v>1544.4</v>
      </c>
      <c r="I480" s="61"/>
      <c r="J480" s="62">
        <f t="shared" si="139"/>
        <v>14.04</v>
      </c>
      <c r="K480" s="62">
        <f t="shared" si="140"/>
        <v>0</v>
      </c>
      <c r="L480" s="62">
        <f t="shared" si="141"/>
        <v>1544.4</v>
      </c>
      <c r="M480" s="62">
        <f t="shared" si="142"/>
        <v>0</v>
      </c>
    </row>
    <row r="481" spans="1:14">
      <c r="A481" s="119">
        <v>0</v>
      </c>
      <c r="B481" s="6"/>
      <c r="C481" s="170">
        <v>186414</v>
      </c>
      <c r="D481" s="170" t="s">
        <v>4302</v>
      </c>
      <c r="E481" s="170" t="s">
        <v>1982</v>
      </c>
      <c r="F481" s="170" t="s">
        <v>7</v>
      </c>
      <c r="G481" s="7">
        <v>15.95</v>
      </c>
      <c r="H481" s="5">
        <f t="shared" si="138"/>
        <v>1754.5</v>
      </c>
      <c r="I481" s="61"/>
      <c r="J481" s="62">
        <f t="shared" si="139"/>
        <v>15.95</v>
      </c>
      <c r="K481" s="62">
        <f t="shared" si="140"/>
        <v>0</v>
      </c>
      <c r="L481" s="62">
        <f t="shared" si="141"/>
        <v>1754.5</v>
      </c>
      <c r="M481" s="62">
        <f t="shared" si="142"/>
        <v>0</v>
      </c>
    </row>
    <row r="482" spans="1:14">
      <c r="A482" s="119">
        <v>0</v>
      </c>
      <c r="B482" s="6"/>
      <c r="C482" s="170">
        <v>186424</v>
      </c>
      <c r="D482" s="170" t="s">
        <v>4384</v>
      </c>
      <c r="E482" s="170" t="s">
        <v>1982</v>
      </c>
      <c r="F482" s="170" t="s">
        <v>7</v>
      </c>
      <c r="G482" s="7">
        <v>16.82</v>
      </c>
      <c r="H482" s="5">
        <f t="shared" si="138"/>
        <v>1850.2</v>
      </c>
      <c r="I482" s="61"/>
      <c r="J482" s="62">
        <f t="shared" si="139"/>
        <v>16.82</v>
      </c>
      <c r="K482" s="62">
        <f t="shared" si="140"/>
        <v>0</v>
      </c>
      <c r="L482" s="62">
        <f t="shared" si="141"/>
        <v>1850.2</v>
      </c>
      <c r="M482" s="62">
        <f t="shared" si="142"/>
        <v>0</v>
      </c>
    </row>
    <row r="483" spans="1:14">
      <c r="A483" s="119">
        <v>0</v>
      </c>
      <c r="B483" s="6"/>
      <c r="C483" s="170">
        <v>186433</v>
      </c>
      <c r="D483" s="170" t="s">
        <v>4311</v>
      </c>
      <c r="E483" s="170" t="s">
        <v>1982</v>
      </c>
      <c r="F483" s="170" t="s">
        <v>7</v>
      </c>
      <c r="G483" s="7">
        <v>18.36</v>
      </c>
      <c r="H483" s="5">
        <f t="shared" si="138"/>
        <v>2019.6</v>
      </c>
      <c r="I483" s="61"/>
      <c r="J483" s="62">
        <f t="shared" si="139"/>
        <v>18.36</v>
      </c>
      <c r="K483" s="62">
        <f t="shared" si="140"/>
        <v>0</v>
      </c>
      <c r="L483" s="62">
        <f t="shared" si="141"/>
        <v>2019.6</v>
      </c>
      <c r="M483" s="62">
        <f t="shared" si="142"/>
        <v>0</v>
      </c>
    </row>
    <row r="484" spans="1:14">
      <c r="A484" s="119">
        <v>0</v>
      </c>
      <c r="B484" s="6"/>
      <c r="C484" s="170">
        <v>186443</v>
      </c>
      <c r="D484" s="170" t="s">
        <v>4303</v>
      </c>
      <c r="E484" s="170" t="s">
        <v>1982</v>
      </c>
      <c r="F484" s="170" t="s">
        <v>7</v>
      </c>
      <c r="G484" s="7">
        <v>17.11</v>
      </c>
      <c r="H484" s="5">
        <f t="shared" si="138"/>
        <v>1882.1</v>
      </c>
      <c r="I484" s="61"/>
      <c r="J484" s="62">
        <f t="shared" si="139"/>
        <v>17.11</v>
      </c>
      <c r="K484" s="62">
        <f t="shared" si="140"/>
        <v>0</v>
      </c>
      <c r="L484" s="62">
        <f t="shared" si="141"/>
        <v>1882.1</v>
      </c>
      <c r="M484" s="62">
        <f t="shared" si="142"/>
        <v>0</v>
      </c>
    </row>
    <row r="485" spans="1:14">
      <c r="A485" s="119"/>
      <c r="B485" s="6"/>
      <c r="C485" s="170"/>
      <c r="D485" s="170"/>
      <c r="E485" s="170"/>
      <c r="F485" s="170"/>
      <c r="G485" s="7"/>
      <c r="H485" s="7"/>
      <c r="I485" s="61"/>
      <c r="J485" s="62"/>
      <c r="K485" s="62"/>
      <c r="L485" s="62"/>
      <c r="M485" s="62"/>
    </row>
    <row r="486" spans="1:14">
      <c r="A486" s="119">
        <v>0</v>
      </c>
      <c r="B486" s="6"/>
      <c r="C486" s="170">
        <v>189233</v>
      </c>
      <c r="D486" s="170" t="s">
        <v>4385</v>
      </c>
      <c r="E486" s="170" t="s">
        <v>1984</v>
      </c>
      <c r="F486" s="170" t="s">
        <v>7</v>
      </c>
      <c r="G486" s="7">
        <v>3.76</v>
      </c>
      <c r="H486" s="5">
        <f>ROUND(G486*Курс_EUR,2)</f>
        <v>413.6</v>
      </c>
      <c r="I486" s="61"/>
      <c r="J486" s="62">
        <f>G486*(1-Скидка_ROXELPRO_Ind)</f>
        <v>3.76</v>
      </c>
      <c r="K486" s="62">
        <f>J486*I486</f>
        <v>0</v>
      </c>
      <c r="L486" s="62">
        <f>H486*(1-Скидка_ROXELPRO_Ind)</f>
        <v>413.6</v>
      </c>
      <c r="M486" s="62">
        <f>I486*L486</f>
        <v>0</v>
      </c>
    </row>
    <row r="487" spans="1:14">
      <c r="A487" s="119">
        <v>0</v>
      </c>
      <c r="B487" s="6"/>
      <c r="C487" s="170">
        <v>189263</v>
      </c>
      <c r="D487" s="170" t="s">
        <v>4386</v>
      </c>
      <c r="E487" s="170" t="s">
        <v>1984</v>
      </c>
      <c r="F487" s="170" t="s">
        <v>7</v>
      </c>
      <c r="G487" s="7">
        <v>4.13</v>
      </c>
      <c r="H487" s="5">
        <f>ROUND(G487*Курс_EUR,2)</f>
        <v>454.3</v>
      </c>
      <c r="I487" s="61"/>
      <c r="J487" s="62">
        <f>G487*(1-Скидка_ROXELPRO_Ind)</f>
        <v>4.13</v>
      </c>
      <c r="K487" s="62">
        <f>J487*I487</f>
        <v>0</v>
      </c>
      <c r="L487" s="62">
        <f>H487*(1-Скидка_ROXELPRO_Ind)</f>
        <v>454.3</v>
      </c>
      <c r="M487" s="62">
        <f>I487*L487</f>
        <v>0</v>
      </c>
    </row>
    <row r="488" spans="1:14" ht="12.75" thickBot="1">
      <c r="A488" s="119"/>
      <c r="C488" s="3"/>
      <c r="D488" s="3"/>
      <c r="E488" s="3"/>
      <c r="F488" s="3"/>
      <c r="G488" s="5"/>
      <c r="H488" s="5"/>
      <c r="I488" s="61"/>
      <c r="J488" s="62"/>
      <c r="K488" s="62"/>
      <c r="L488" s="62"/>
      <c r="M488" s="62"/>
    </row>
    <row r="489" spans="1:14" ht="12.75" thickBot="1">
      <c r="A489" s="119"/>
      <c r="B489" s="337" t="s">
        <v>4552</v>
      </c>
      <c r="C489" s="338"/>
      <c r="D489" s="338"/>
      <c r="E489" s="338"/>
      <c r="F489" s="339"/>
      <c r="G489" s="296"/>
      <c r="H489" s="304"/>
      <c r="I489" s="61"/>
      <c r="J489" s="62"/>
      <c r="K489" s="62"/>
      <c r="L489" s="62"/>
      <c r="M489" s="62"/>
    </row>
    <row r="490" spans="1:14">
      <c r="A490" s="119">
        <v>0</v>
      </c>
      <c r="B490" s="321"/>
      <c r="C490" s="170">
        <v>171157</v>
      </c>
      <c r="D490" s="170" t="s">
        <v>4553</v>
      </c>
      <c r="E490" s="170" t="s">
        <v>4528</v>
      </c>
      <c r="F490" s="170" t="s">
        <v>7</v>
      </c>
      <c r="G490" s="7">
        <v>46.03</v>
      </c>
      <c r="H490" s="5">
        <f t="shared" ref="H490:H496" si="143">ROUND(G490*Курс_EUR,2)</f>
        <v>5063.3</v>
      </c>
      <c r="I490" s="61"/>
      <c r="J490" s="62">
        <f t="shared" ref="J490:J496" si="144">G490*(1-Скидка_ROXELPRO_Ind)</f>
        <v>46.03</v>
      </c>
      <c r="K490" s="62">
        <f t="shared" ref="K490:K496" si="145">J490*I490</f>
        <v>0</v>
      </c>
      <c r="L490" s="62">
        <f t="shared" ref="L490:L496" si="146">H490*(1-Скидка_ROXELPRO_Ind)</f>
        <v>5063.3</v>
      </c>
      <c r="M490" s="62">
        <f t="shared" ref="M490:M496" si="147">I490*L490</f>
        <v>0</v>
      </c>
      <c r="N490" s="83"/>
    </row>
    <row r="491" spans="1:14">
      <c r="A491" s="119">
        <v>0</v>
      </c>
      <c r="B491" s="321"/>
      <c r="C491" s="170">
        <v>171164</v>
      </c>
      <c r="D491" s="170" t="s">
        <v>4554</v>
      </c>
      <c r="E491" s="170" t="s">
        <v>4528</v>
      </c>
      <c r="F491" s="170" t="s">
        <v>7</v>
      </c>
      <c r="G491" s="7">
        <v>44.4</v>
      </c>
      <c r="H491" s="5">
        <f t="shared" si="143"/>
        <v>4884</v>
      </c>
      <c r="I491" s="61"/>
      <c r="J491" s="62">
        <f t="shared" si="144"/>
        <v>44.4</v>
      </c>
      <c r="K491" s="62">
        <f t="shared" si="145"/>
        <v>0</v>
      </c>
      <c r="L491" s="62">
        <f t="shared" si="146"/>
        <v>4884</v>
      </c>
      <c r="M491" s="62">
        <f t="shared" si="147"/>
        <v>0</v>
      </c>
      <c r="N491" s="83"/>
    </row>
    <row r="492" spans="1:14">
      <c r="A492" s="119">
        <v>0</v>
      </c>
      <c r="B492" s="321"/>
      <c r="C492" s="170">
        <v>171167</v>
      </c>
      <c r="D492" s="170" t="s">
        <v>4555</v>
      </c>
      <c r="E492" s="170" t="s">
        <v>4528</v>
      </c>
      <c r="F492" s="170" t="s">
        <v>7</v>
      </c>
      <c r="G492" s="7">
        <v>55</v>
      </c>
      <c r="H492" s="5">
        <f t="shared" si="143"/>
        <v>6050</v>
      </c>
      <c r="I492" s="61"/>
      <c r="J492" s="62">
        <f t="shared" si="144"/>
        <v>55</v>
      </c>
      <c r="K492" s="62">
        <f t="shared" si="145"/>
        <v>0</v>
      </c>
      <c r="L492" s="62">
        <f t="shared" si="146"/>
        <v>6050</v>
      </c>
      <c r="M492" s="62">
        <f t="shared" si="147"/>
        <v>0</v>
      </c>
      <c r="N492" s="83"/>
    </row>
    <row r="493" spans="1:14">
      <c r="A493" s="119">
        <v>0</v>
      </c>
      <c r="B493" s="321"/>
      <c r="C493" s="170">
        <v>171177</v>
      </c>
      <c r="D493" s="170" t="s">
        <v>4556</v>
      </c>
      <c r="E493" s="170" t="s">
        <v>4528</v>
      </c>
      <c r="F493" s="170" t="s">
        <v>7</v>
      </c>
      <c r="G493" s="7">
        <v>58</v>
      </c>
      <c r="H493" s="5">
        <f t="shared" si="143"/>
        <v>6380</v>
      </c>
      <c r="I493" s="61"/>
      <c r="J493" s="62">
        <f t="shared" si="144"/>
        <v>58</v>
      </c>
      <c r="K493" s="62">
        <f t="shared" si="145"/>
        <v>0</v>
      </c>
      <c r="L493" s="62">
        <f t="shared" si="146"/>
        <v>6380</v>
      </c>
      <c r="M493" s="62">
        <f t="shared" si="147"/>
        <v>0</v>
      </c>
      <c r="N493" s="83"/>
    </row>
    <row r="494" spans="1:14">
      <c r="A494" s="119">
        <v>0</v>
      </c>
      <c r="B494" s="321"/>
      <c r="C494" s="170">
        <v>171554</v>
      </c>
      <c r="D494" s="170" t="s">
        <v>4557</v>
      </c>
      <c r="E494" s="170" t="s">
        <v>2063</v>
      </c>
      <c r="F494" s="170" t="s">
        <v>7</v>
      </c>
      <c r="G494" s="7">
        <v>98</v>
      </c>
      <c r="H494" s="5">
        <f t="shared" si="143"/>
        <v>10780</v>
      </c>
      <c r="I494" s="61"/>
      <c r="J494" s="62">
        <f t="shared" si="144"/>
        <v>98</v>
      </c>
      <c r="K494" s="62">
        <f t="shared" si="145"/>
        <v>0</v>
      </c>
      <c r="L494" s="62">
        <f t="shared" si="146"/>
        <v>10780</v>
      </c>
      <c r="M494" s="62">
        <f t="shared" si="147"/>
        <v>0</v>
      </c>
      <c r="N494" s="83"/>
    </row>
    <row r="495" spans="1:14">
      <c r="A495" s="119">
        <v>0</v>
      </c>
      <c r="B495" s="321"/>
      <c r="C495" s="170">
        <v>171557</v>
      </c>
      <c r="D495" s="170" t="s">
        <v>4558</v>
      </c>
      <c r="E495" s="170" t="s">
        <v>2063</v>
      </c>
      <c r="F495" s="170" t="s">
        <v>7</v>
      </c>
      <c r="G495" s="7">
        <v>122</v>
      </c>
      <c r="H495" s="5">
        <f t="shared" si="143"/>
        <v>13420</v>
      </c>
      <c r="I495" s="61"/>
      <c r="J495" s="62">
        <f t="shared" si="144"/>
        <v>122</v>
      </c>
      <c r="K495" s="62">
        <f t="shared" si="145"/>
        <v>0</v>
      </c>
      <c r="L495" s="62">
        <f t="shared" si="146"/>
        <v>13420</v>
      </c>
      <c r="M495" s="62">
        <f t="shared" si="147"/>
        <v>0</v>
      </c>
      <c r="N495" s="83"/>
    </row>
    <row r="496" spans="1:14">
      <c r="A496" s="119">
        <v>0</v>
      </c>
      <c r="B496" s="321"/>
      <c r="C496" s="170">
        <v>171564</v>
      </c>
      <c r="D496" s="170" t="s">
        <v>4559</v>
      </c>
      <c r="E496" s="170" t="s">
        <v>2063</v>
      </c>
      <c r="F496" s="170" t="s">
        <v>7</v>
      </c>
      <c r="G496" s="7">
        <v>102</v>
      </c>
      <c r="H496" s="5">
        <f t="shared" si="143"/>
        <v>11220</v>
      </c>
      <c r="I496" s="61"/>
      <c r="J496" s="62">
        <f t="shared" si="144"/>
        <v>102</v>
      </c>
      <c r="K496" s="62">
        <f t="shared" si="145"/>
        <v>0</v>
      </c>
      <c r="L496" s="62">
        <f t="shared" si="146"/>
        <v>11220</v>
      </c>
      <c r="M496" s="62">
        <f t="shared" si="147"/>
        <v>0</v>
      </c>
      <c r="N496" s="83"/>
    </row>
    <row r="497" spans="1:14">
      <c r="A497" s="119"/>
      <c r="B497" s="321"/>
      <c r="C497" s="170"/>
      <c r="D497" s="170"/>
      <c r="E497" s="170"/>
      <c r="F497" s="170"/>
      <c r="G497" s="7"/>
      <c r="H497" s="7"/>
      <c r="I497" s="61"/>
      <c r="J497" s="62"/>
      <c r="K497" s="62"/>
      <c r="L497" s="62"/>
      <c r="M497" s="62"/>
      <c r="N497" s="83"/>
    </row>
    <row r="498" spans="1:14">
      <c r="A498" s="119">
        <v>0</v>
      </c>
      <c r="B498" s="321"/>
      <c r="C498" s="170">
        <v>172133</v>
      </c>
      <c r="D498" s="170" t="s">
        <v>4560</v>
      </c>
      <c r="E498" s="170" t="s">
        <v>4528</v>
      </c>
      <c r="F498" s="170" t="s">
        <v>7</v>
      </c>
      <c r="G498" s="7">
        <v>42</v>
      </c>
      <c r="H498" s="5">
        <f>ROUND(G498*Курс_EUR,2)</f>
        <v>4620</v>
      </c>
      <c r="I498" s="61"/>
      <c r="J498" s="62">
        <f>G498*(1-Скидка_ROXELPRO_Ind)</f>
        <v>42</v>
      </c>
      <c r="K498" s="62">
        <f>J498*I498</f>
        <v>0</v>
      </c>
      <c r="L498" s="62">
        <f>H498*(1-Скидка_ROXELPRO_Ind)</f>
        <v>4620</v>
      </c>
      <c r="M498" s="62">
        <f>I498*L498</f>
        <v>0</v>
      </c>
      <c r="N498" s="83"/>
    </row>
    <row r="499" spans="1:14">
      <c r="A499" s="119">
        <v>0</v>
      </c>
      <c r="B499" s="321"/>
      <c r="C499" s="170">
        <v>172147</v>
      </c>
      <c r="D499" s="170" t="s">
        <v>4561</v>
      </c>
      <c r="E499" s="170" t="s">
        <v>4528</v>
      </c>
      <c r="F499" s="170" t="s">
        <v>7</v>
      </c>
      <c r="G499" s="7">
        <v>46.03</v>
      </c>
      <c r="H499" s="5">
        <f>ROUND(G499*Курс_EUR,2)</f>
        <v>5063.3</v>
      </c>
      <c r="I499" s="61"/>
      <c r="J499" s="62">
        <f>G499*(1-Скидка_ROXELPRO_Ind)</f>
        <v>46.03</v>
      </c>
      <c r="K499" s="62">
        <f>J499*I499</f>
        <v>0</v>
      </c>
      <c r="L499" s="62">
        <f>H499*(1-Скидка_ROXELPRO_Ind)</f>
        <v>5063.3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172163</v>
      </c>
      <c r="D500" s="170" t="s">
        <v>4562</v>
      </c>
      <c r="E500" s="170" t="s">
        <v>4528</v>
      </c>
      <c r="F500" s="170" t="s">
        <v>7</v>
      </c>
      <c r="G500" s="7">
        <v>44.4</v>
      </c>
      <c r="H500" s="5">
        <f>ROUND(G500*Курс_EUR,2)</f>
        <v>4884</v>
      </c>
      <c r="I500" s="61"/>
      <c r="J500" s="62">
        <f>G500*(1-Скидка_ROXELPRO_Ind)</f>
        <v>44.4</v>
      </c>
      <c r="K500" s="62">
        <f>J500*I500</f>
        <v>0</v>
      </c>
      <c r="L500" s="62">
        <f>H500*(1-Скидка_ROXELPRO_Ind)</f>
        <v>4884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172164</v>
      </c>
      <c r="D501" s="170" t="s">
        <v>4563</v>
      </c>
      <c r="E501" s="170" t="s">
        <v>4528</v>
      </c>
      <c r="F501" s="170" t="s">
        <v>7</v>
      </c>
      <c r="G501" s="7">
        <v>44.4</v>
      </c>
      <c r="H501" s="5">
        <f>ROUND(G501*Курс_EUR,2)</f>
        <v>4884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4884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172547</v>
      </c>
      <c r="D502" s="170" t="s">
        <v>4564</v>
      </c>
      <c r="E502" s="170" t="s">
        <v>2063</v>
      </c>
      <c r="F502" s="170" t="s">
        <v>7</v>
      </c>
      <c r="G502" s="7">
        <v>122</v>
      </c>
      <c r="H502" s="5">
        <f>ROUND(G502*Курс_EUR,2)</f>
        <v>13420</v>
      </c>
      <c r="I502" s="61"/>
      <c r="J502" s="62">
        <f>G502*(1-Скидка_ROXELPRO_Ind)</f>
        <v>122</v>
      </c>
      <c r="K502" s="62">
        <f>J502*I502</f>
        <v>0</v>
      </c>
      <c r="L502" s="62">
        <f>H502*(1-Скидка_ROXELPRO_Ind)</f>
        <v>13420</v>
      </c>
      <c r="M502" s="62">
        <f>I502*L502</f>
        <v>0</v>
      </c>
      <c r="N502" s="83"/>
    </row>
    <row r="503" spans="1:14">
      <c r="A503" s="119"/>
      <c r="B503" s="321"/>
      <c r="C503" s="170"/>
      <c r="D503" s="170"/>
      <c r="E503" s="170"/>
      <c r="F503" s="170"/>
      <c r="G503" s="7"/>
      <c r="H503" s="7"/>
      <c r="I503" s="61"/>
      <c r="J503" s="62"/>
      <c r="K503" s="62"/>
      <c r="L503" s="62"/>
      <c r="M503" s="62"/>
      <c r="N503" s="83"/>
    </row>
    <row r="504" spans="1:14">
      <c r="A504" s="119">
        <v>0</v>
      </c>
      <c r="B504" s="321"/>
      <c r="C504" s="170">
        <v>179102</v>
      </c>
      <c r="D504" s="170" t="s">
        <v>4680</v>
      </c>
      <c r="E504" s="170" t="s">
        <v>4528</v>
      </c>
      <c r="F504" s="170" t="s">
        <v>7</v>
      </c>
      <c r="G504" s="7">
        <v>104</v>
      </c>
      <c r="H504" s="5">
        <f>ROUND(G504*Курс_EUR,2)</f>
        <v>11440</v>
      </c>
      <c r="I504" s="61"/>
      <c r="J504" s="62">
        <f>G504*(1-Скидка_ROXELPRO_Ind)</f>
        <v>104</v>
      </c>
      <c r="K504" s="62">
        <f>J504*I504</f>
        <v>0</v>
      </c>
      <c r="L504" s="62">
        <f>H504*(1-Скидка_ROXELPRO_Ind)</f>
        <v>11440</v>
      </c>
      <c r="M504" s="62">
        <f>I504*L504</f>
        <v>0</v>
      </c>
      <c r="N504" s="83"/>
    </row>
    <row r="505" spans="1:14">
      <c r="A505" s="119">
        <v>0</v>
      </c>
      <c r="B505" s="321"/>
      <c r="C505" s="170">
        <v>179103</v>
      </c>
      <c r="D505" s="170" t="s">
        <v>4681</v>
      </c>
      <c r="E505" s="170" t="s">
        <v>4528</v>
      </c>
      <c r="F505" s="170" t="s">
        <v>7</v>
      </c>
      <c r="G505" s="7">
        <v>92</v>
      </c>
      <c r="H505" s="5">
        <f>ROUND(G505*Курс_EUR,2)</f>
        <v>10120</v>
      </c>
      <c r="I505" s="61"/>
      <c r="J505" s="62">
        <f>G505*(1-Скидка_ROXELPRO_Ind)</f>
        <v>92</v>
      </c>
      <c r="K505" s="62">
        <f>J505*I505</f>
        <v>0</v>
      </c>
      <c r="L505" s="62">
        <f>H505*(1-Скидка_ROXELPRO_Ind)</f>
        <v>10120</v>
      </c>
      <c r="M505" s="62">
        <f>I505*L505</f>
        <v>0</v>
      </c>
      <c r="N505" s="83"/>
    </row>
    <row r="506" spans="1:14" ht="12.75" thickBot="1">
      <c r="A506" s="119"/>
      <c r="C506" s="3"/>
      <c r="D506" s="3"/>
      <c r="E506" s="3"/>
      <c r="F506" s="3"/>
      <c r="G506" s="5"/>
      <c r="H506" s="5"/>
      <c r="I506" s="61"/>
      <c r="J506" s="62"/>
      <c r="K506" s="62"/>
      <c r="L506" s="62"/>
      <c r="M506" s="62"/>
    </row>
    <row r="507" spans="1:14" ht="12.75" thickBot="1">
      <c r="A507" s="119"/>
      <c r="B507" s="337" t="s">
        <v>3219</v>
      </c>
      <c r="C507" s="338"/>
      <c r="D507" s="338"/>
      <c r="E507" s="338"/>
      <c r="F507" s="339"/>
      <c r="G507" s="296"/>
      <c r="H507" s="304"/>
      <c r="I507" s="61"/>
      <c r="J507" s="62"/>
      <c r="K507" s="62"/>
      <c r="L507" s="62"/>
      <c r="M507" s="62"/>
    </row>
    <row r="508" spans="1:14">
      <c r="A508" s="119">
        <v>0</v>
      </c>
      <c r="C508" s="3">
        <v>156106</v>
      </c>
      <c r="D508" s="3" t="s">
        <v>4875</v>
      </c>
      <c r="E508" s="3" t="s">
        <v>2064</v>
      </c>
      <c r="F508" s="3" t="s">
        <v>7</v>
      </c>
      <c r="G508" s="5">
        <v>4.37</v>
      </c>
      <c r="H508" s="5">
        <f t="shared" ref="H508:H518" si="148">ROUND(G508*Курс_EUR,2)</f>
        <v>480.7</v>
      </c>
      <c r="I508" s="61"/>
      <c r="J508" s="62">
        <f t="shared" ref="J508:J518" si="149">G508*(1-Скидка_ROXELPRO_Ind)</f>
        <v>4.37</v>
      </c>
      <c r="K508" s="62">
        <f t="shared" ref="K508:K518" si="150">J508*I508</f>
        <v>0</v>
      </c>
      <c r="L508" s="62">
        <f t="shared" ref="L508:L518" si="151">H508*(1-Скидка_ROXELPRO_Ind)</f>
        <v>480.7</v>
      </c>
      <c r="M508" s="62">
        <f t="shared" ref="M508:M518" si="152">I508*L508</f>
        <v>0</v>
      </c>
    </row>
    <row r="509" spans="1:14">
      <c r="A509" s="119">
        <v>0</v>
      </c>
      <c r="C509" s="3">
        <v>156108</v>
      </c>
      <c r="D509" s="3" t="s">
        <v>4876</v>
      </c>
      <c r="E509" s="3" t="s">
        <v>2064</v>
      </c>
      <c r="F509" s="3" t="s">
        <v>7</v>
      </c>
      <c r="G509" s="5">
        <v>4.37</v>
      </c>
      <c r="H509" s="5">
        <f t="shared" si="148"/>
        <v>480.7</v>
      </c>
      <c r="I509" s="61"/>
      <c r="J509" s="62">
        <f t="shared" si="149"/>
        <v>4.37</v>
      </c>
      <c r="K509" s="62">
        <f t="shared" si="150"/>
        <v>0</v>
      </c>
      <c r="L509" s="62">
        <f t="shared" si="151"/>
        <v>480.7</v>
      </c>
      <c r="M509" s="62">
        <f t="shared" si="152"/>
        <v>0</v>
      </c>
    </row>
    <row r="510" spans="1:14">
      <c r="A510" s="119">
        <v>0</v>
      </c>
      <c r="C510" s="3">
        <v>156110</v>
      </c>
      <c r="D510" s="3" t="s">
        <v>4877</v>
      </c>
      <c r="E510" s="3" t="s">
        <v>2064</v>
      </c>
      <c r="F510" s="3" t="s">
        <v>7</v>
      </c>
      <c r="G510" s="5">
        <v>4.37</v>
      </c>
      <c r="H510" s="5">
        <f t="shared" si="148"/>
        <v>480.7</v>
      </c>
      <c r="I510" s="61"/>
      <c r="J510" s="62">
        <f t="shared" si="149"/>
        <v>4.37</v>
      </c>
      <c r="K510" s="62">
        <f t="shared" si="150"/>
        <v>0</v>
      </c>
      <c r="L510" s="62">
        <f t="shared" si="151"/>
        <v>480.7</v>
      </c>
      <c r="M510" s="62">
        <f t="shared" si="152"/>
        <v>0</v>
      </c>
    </row>
    <row r="511" spans="1:14">
      <c r="A511" s="119">
        <v>0</v>
      </c>
      <c r="C511" s="3">
        <v>156115</v>
      </c>
      <c r="D511" s="3" t="s">
        <v>4878</v>
      </c>
      <c r="E511" s="3" t="s">
        <v>2064</v>
      </c>
      <c r="F511" s="3" t="s">
        <v>7</v>
      </c>
      <c r="G511" s="5">
        <v>4.37</v>
      </c>
      <c r="H511" s="5">
        <f t="shared" si="148"/>
        <v>480.7</v>
      </c>
      <c r="I511" s="61"/>
      <c r="J511" s="62">
        <f t="shared" si="149"/>
        <v>4.37</v>
      </c>
      <c r="K511" s="62">
        <f t="shared" si="150"/>
        <v>0</v>
      </c>
      <c r="L511" s="62">
        <f t="shared" si="151"/>
        <v>480.7</v>
      </c>
      <c r="M511" s="62">
        <f t="shared" si="152"/>
        <v>0</v>
      </c>
    </row>
    <row r="512" spans="1:14">
      <c r="A512" s="119">
        <v>0</v>
      </c>
      <c r="C512" s="3">
        <v>156308</v>
      </c>
      <c r="D512" s="3" t="s">
        <v>3220</v>
      </c>
      <c r="E512" s="3" t="s">
        <v>2064</v>
      </c>
      <c r="F512" s="3" t="s">
        <v>7</v>
      </c>
      <c r="G512" s="5">
        <v>3.32</v>
      </c>
      <c r="H512" s="5">
        <f t="shared" si="148"/>
        <v>365.2</v>
      </c>
      <c r="I512" s="61"/>
      <c r="J512" s="62">
        <f t="shared" si="149"/>
        <v>3.32</v>
      </c>
      <c r="K512" s="62">
        <f t="shared" si="150"/>
        <v>0</v>
      </c>
      <c r="L512" s="62">
        <f t="shared" si="151"/>
        <v>365.2</v>
      </c>
      <c r="M512" s="62">
        <f t="shared" si="152"/>
        <v>0</v>
      </c>
    </row>
    <row r="513" spans="1:15">
      <c r="A513" s="119">
        <v>0</v>
      </c>
      <c r="C513" s="3">
        <v>156310</v>
      </c>
      <c r="D513" s="3" t="s">
        <v>3221</v>
      </c>
      <c r="E513" s="3" t="s">
        <v>2064</v>
      </c>
      <c r="F513" s="3" t="s">
        <v>7</v>
      </c>
      <c r="G513" s="5">
        <v>3.32</v>
      </c>
      <c r="H513" s="5">
        <f t="shared" si="148"/>
        <v>365.2</v>
      </c>
      <c r="I513" s="61"/>
      <c r="J513" s="62">
        <f t="shared" si="149"/>
        <v>3.32</v>
      </c>
      <c r="K513" s="62">
        <f t="shared" si="150"/>
        <v>0</v>
      </c>
      <c r="L513" s="62">
        <f t="shared" si="151"/>
        <v>365.2</v>
      </c>
      <c r="M513" s="62">
        <f t="shared" si="152"/>
        <v>0</v>
      </c>
    </row>
    <row r="514" spans="1:15">
      <c r="A514" s="119">
        <v>0</v>
      </c>
      <c r="C514" s="3">
        <v>156313</v>
      </c>
      <c r="D514" s="3" t="s">
        <v>3222</v>
      </c>
      <c r="E514" s="3" t="s">
        <v>2064</v>
      </c>
      <c r="F514" s="3" t="s">
        <v>7</v>
      </c>
      <c r="G514" s="5">
        <v>3.32</v>
      </c>
      <c r="H514" s="5">
        <f t="shared" si="148"/>
        <v>365.2</v>
      </c>
      <c r="I514" s="61"/>
      <c r="J514" s="62">
        <f t="shared" si="149"/>
        <v>3.32</v>
      </c>
      <c r="K514" s="62">
        <f t="shared" si="150"/>
        <v>0</v>
      </c>
      <c r="L514" s="62">
        <f t="shared" si="151"/>
        <v>365.2</v>
      </c>
      <c r="M514" s="62">
        <f t="shared" si="152"/>
        <v>0</v>
      </c>
    </row>
    <row r="515" spans="1:15">
      <c r="A515" s="119">
        <v>0</v>
      </c>
      <c r="C515" s="3">
        <v>156315</v>
      </c>
      <c r="D515" s="3" t="s">
        <v>3223</v>
      </c>
      <c r="E515" s="3" t="s">
        <v>2064</v>
      </c>
      <c r="F515" s="3" t="s">
        <v>7</v>
      </c>
      <c r="G515" s="5">
        <v>3.32</v>
      </c>
      <c r="H515" s="5">
        <f t="shared" si="148"/>
        <v>365.2</v>
      </c>
      <c r="I515" s="61"/>
      <c r="J515" s="62">
        <f t="shared" si="149"/>
        <v>3.32</v>
      </c>
      <c r="K515" s="62">
        <f t="shared" si="150"/>
        <v>0</v>
      </c>
      <c r="L515" s="62">
        <f t="shared" si="151"/>
        <v>365.2</v>
      </c>
      <c r="M515" s="62">
        <f t="shared" si="152"/>
        <v>0</v>
      </c>
    </row>
    <row r="516" spans="1:15">
      <c r="A516" s="119">
        <v>0</v>
      </c>
      <c r="C516" s="3">
        <v>156318</v>
      </c>
      <c r="D516" s="3" t="s">
        <v>3224</v>
      </c>
      <c r="E516" s="3" t="s">
        <v>2064</v>
      </c>
      <c r="F516" s="3" t="s">
        <v>7</v>
      </c>
      <c r="G516" s="5">
        <v>3.32</v>
      </c>
      <c r="H516" s="5">
        <f t="shared" si="148"/>
        <v>365.2</v>
      </c>
      <c r="I516" s="61"/>
      <c r="J516" s="62">
        <f t="shared" si="149"/>
        <v>3.32</v>
      </c>
      <c r="K516" s="62">
        <f t="shared" si="150"/>
        <v>0</v>
      </c>
      <c r="L516" s="62">
        <f t="shared" si="151"/>
        <v>365.2</v>
      </c>
      <c r="M516" s="62">
        <f t="shared" si="152"/>
        <v>0</v>
      </c>
    </row>
    <row r="517" spans="1:15">
      <c r="A517" s="119">
        <v>0</v>
      </c>
      <c r="C517" s="3">
        <v>156320</v>
      </c>
      <c r="D517" s="3" t="s">
        <v>3225</v>
      </c>
      <c r="E517" s="3" t="s">
        <v>2064</v>
      </c>
      <c r="F517" s="3" t="s">
        <v>7</v>
      </c>
      <c r="G517" s="5">
        <v>3.32</v>
      </c>
      <c r="H517" s="5">
        <f t="shared" si="148"/>
        <v>365.2</v>
      </c>
      <c r="I517" s="61"/>
      <c r="J517" s="62">
        <f t="shared" si="149"/>
        <v>3.32</v>
      </c>
      <c r="K517" s="62">
        <f t="shared" si="150"/>
        <v>0</v>
      </c>
      <c r="L517" s="62">
        <f t="shared" si="151"/>
        <v>365.2</v>
      </c>
      <c r="M517" s="62">
        <f t="shared" si="152"/>
        <v>0</v>
      </c>
    </row>
    <row r="518" spans="1:15">
      <c r="A518" s="119">
        <v>0</v>
      </c>
      <c r="C518" s="3">
        <v>156324</v>
      </c>
      <c r="D518" s="3" t="s">
        <v>3226</v>
      </c>
      <c r="E518" s="3" t="s">
        <v>2064</v>
      </c>
      <c r="F518" s="3" t="s">
        <v>7</v>
      </c>
      <c r="G518" s="5">
        <v>3.32</v>
      </c>
      <c r="H518" s="5">
        <f t="shared" si="148"/>
        <v>365.2</v>
      </c>
      <c r="I518" s="61"/>
      <c r="J518" s="62">
        <f t="shared" si="149"/>
        <v>3.32</v>
      </c>
      <c r="K518" s="62">
        <f t="shared" si="150"/>
        <v>0</v>
      </c>
      <c r="L518" s="62">
        <f t="shared" si="151"/>
        <v>365.2</v>
      </c>
      <c r="M518" s="62">
        <f t="shared" si="152"/>
        <v>0</v>
      </c>
    </row>
    <row r="519" spans="1:15" ht="12.75" thickBot="1">
      <c r="A519" s="119"/>
      <c r="C519" s="3"/>
      <c r="D519" s="3"/>
      <c r="E519" s="3"/>
      <c r="F519" s="3"/>
      <c r="G519" s="5"/>
      <c r="H519" s="5"/>
      <c r="I519" s="61"/>
      <c r="J519" s="62"/>
      <c r="K519" s="62"/>
      <c r="L519" s="62"/>
      <c r="M519" s="62"/>
    </row>
    <row r="520" spans="1:15" ht="12.75" thickBot="1">
      <c r="A520" s="119"/>
      <c r="B520" s="337" t="s">
        <v>1585</v>
      </c>
      <c r="C520" s="338"/>
      <c r="D520" s="338"/>
      <c r="E520" s="338"/>
      <c r="F520" s="339"/>
      <c r="G520" s="296"/>
      <c r="H520" s="304"/>
      <c r="I520" s="61"/>
      <c r="J520" s="62"/>
      <c r="K520" s="62"/>
      <c r="L520" s="62"/>
      <c r="M520" s="62"/>
    </row>
    <row r="521" spans="1:15">
      <c r="A521" s="119">
        <v>0</v>
      </c>
      <c r="C521" s="3">
        <v>195534</v>
      </c>
      <c r="D521" s="3" t="s">
        <v>3055</v>
      </c>
      <c r="E521" s="3" t="s">
        <v>7</v>
      </c>
      <c r="F521" s="3" t="s">
        <v>7</v>
      </c>
      <c r="G521" s="5">
        <v>12</v>
      </c>
      <c r="H521" s="5">
        <f>ROUND(G521*Курс_EUR,2)</f>
        <v>1320</v>
      </c>
      <c r="I521" s="61"/>
      <c r="J521" s="62">
        <f>G521*(1-Скидка_ROXELPRO_Ind)</f>
        <v>12</v>
      </c>
      <c r="K521" s="62">
        <f>J521*I521</f>
        <v>0</v>
      </c>
      <c r="L521" s="62">
        <f>H521*(1-Скидка_ROXELPRO_Ind)</f>
        <v>1320</v>
      </c>
      <c r="M521" s="62">
        <f>I521*L521</f>
        <v>0</v>
      </c>
    </row>
    <row r="522" spans="1:15" ht="12.75" thickBot="1">
      <c r="A522" s="202"/>
      <c r="C522" s="322"/>
      <c r="D522" s="322"/>
      <c r="E522" s="322"/>
      <c r="F522" s="322"/>
      <c r="G522" s="113"/>
      <c r="H522" s="113"/>
      <c r="I522" s="61"/>
      <c r="J522" s="62"/>
      <c r="K522" s="62"/>
      <c r="L522" s="62"/>
      <c r="M522" s="62"/>
      <c r="O522" s="83"/>
    </row>
    <row r="523" spans="1:15" ht="16.5" thickBot="1">
      <c r="A523" s="202"/>
      <c r="B523" s="343" t="s">
        <v>10</v>
      </c>
      <c r="C523" s="344"/>
      <c r="D523" s="344"/>
      <c r="E523" s="344"/>
      <c r="F523" s="344"/>
      <c r="G523" s="302"/>
      <c r="H523" s="317"/>
      <c r="I523" s="61"/>
      <c r="J523" s="62"/>
      <c r="K523" s="62"/>
      <c r="L523" s="62"/>
      <c r="M523" s="62"/>
    </row>
    <row r="524" spans="1:15" ht="12.75" thickBot="1">
      <c r="A524" s="202"/>
      <c r="B524" s="337" t="s">
        <v>4682</v>
      </c>
      <c r="C524" s="338"/>
      <c r="D524" s="338"/>
      <c r="E524" s="338"/>
      <c r="F524" s="339"/>
      <c r="G524" s="304"/>
      <c r="H524" s="304"/>
      <c r="I524" s="61"/>
      <c r="J524" s="62"/>
      <c r="K524" s="62"/>
      <c r="L524" s="62"/>
      <c r="M524" s="62"/>
    </row>
    <row r="525" spans="1:15">
      <c r="A525" s="119">
        <v>0</v>
      </c>
      <c r="C525" s="3">
        <v>215374</v>
      </c>
      <c r="D525" s="3" t="s">
        <v>1985</v>
      </c>
      <c r="E525" s="3" t="s">
        <v>1983</v>
      </c>
      <c r="F525" s="3" t="s">
        <v>7</v>
      </c>
      <c r="G525" s="5">
        <v>8.76</v>
      </c>
      <c r="H525" s="5">
        <f>ROUND(G525*Курс_EUR,2)</f>
        <v>963.6</v>
      </c>
      <c r="I525" s="61"/>
      <c r="J525" s="62">
        <f>G525*(1-Скидка_ROXELPRO_Ind)</f>
        <v>8.76</v>
      </c>
      <c r="K525" s="62">
        <f>J525*I525</f>
        <v>0</v>
      </c>
      <c r="L525" s="62">
        <f>H525*(1-Скидка_ROXELPRO_Ind)</f>
        <v>963.6</v>
      </c>
      <c r="M525" s="62">
        <f>I525*L525</f>
        <v>0</v>
      </c>
    </row>
    <row r="526" spans="1:15">
      <c r="A526" s="119">
        <v>0</v>
      </c>
      <c r="C526" s="3">
        <v>215681</v>
      </c>
      <c r="D526" s="3" t="s">
        <v>1986</v>
      </c>
      <c r="E526" s="3" t="s">
        <v>1983</v>
      </c>
      <c r="F526" s="3" t="s">
        <v>7</v>
      </c>
      <c r="G526" s="5">
        <v>11.78</v>
      </c>
      <c r="H526" s="5">
        <f>ROUND(G526*Курс_EUR,2)</f>
        <v>1295.8</v>
      </c>
      <c r="I526" s="61"/>
      <c r="J526" s="62">
        <f>G526*(1-Скидка_ROXELPRO_Ind)</f>
        <v>11.78</v>
      </c>
      <c r="K526" s="62">
        <f>J526*I526</f>
        <v>0</v>
      </c>
      <c r="L526" s="62">
        <f>H526*(1-Скидка_ROXELPRO_Ind)</f>
        <v>1295.8</v>
      </c>
      <c r="M526" s="62">
        <f>I526*L526</f>
        <v>0</v>
      </c>
    </row>
    <row r="527" spans="1:15">
      <c r="A527" s="119">
        <v>0</v>
      </c>
      <c r="C527" s="3">
        <v>215682</v>
      </c>
      <c r="D527" s="3" t="s">
        <v>1987</v>
      </c>
      <c r="E527" s="3" t="s">
        <v>1983</v>
      </c>
      <c r="F527" s="3" t="s">
        <v>7</v>
      </c>
      <c r="G527" s="5">
        <v>10.199999999999999</v>
      </c>
      <c r="H527" s="5">
        <f>ROUND(G527*Курс_EUR,2)</f>
        <v>1122</v>
      </c>
      <c r="I527" s="61"/>
      <c r="J527" s="62">
        <f>G527*(1-Скидка_ROXELPRO_Ind)</f>
        <v>10.199999999999999</v>
      </c>
      <c r="K527" s="62">
        <f>J527*I527</f>
        <v>0</v>
      </c>
      <c r="L527" s="62">
        <f>H527*(1-Скидка_ROXELPRO_Ind)</f>
        <v>1122</v>
      </c>
      <c r="M527" s="62">
        <f>I527*L527</f>
        <v>0</v>
      </c>
    </row>
    <row r="528" spans="1:15">
      <c r="A528" s="119">
        <v>0</v>
      </c>
      <c r="B528" s="86"/>
      <c r="C528" s="3">
        <v>215692</v>
      </c>
      <c r="D528" s="3" t="s">
        <v>1988</v>
      </c>
      <c r="E528" s="3" t="s">
        <v>1983</v>
      </c>
      <c r="F528" s="3" t="s">
        <v>7</v>
      </c>
      <c r="G528" s="5">
        <v>10.029999999999999</v>
      </c>
      <c r="H528" s="5">
        <f>ROUND(G528*Курс_EUR,2)</f>
        <v>1103.3</v>
      </c>
      <c r="I528" s="61"/>
      <c r="J528" s="62">
        <f>G528*(1-Скидка_ROXELPRO_Ind)</f>
        <v>10.029999999999999</v>
      </c>
      <c r="K528" s="62">
        <f>J528*I528</f>
        <v>0</v>
      </c>
      <c r="L528" s="62">
        <f>H528*(1-Скидка_ROXELPRO_Ind)</f>
        <v>1103.3</v>
      </c>
      <c r="M528" s="62">
        <f>I528*L528</f>
        <v>0</v>
      </c>
    </row>
    <row r="529" spans="1:13" ht="12.75" thickBot="1">
      <c r="A529" s="119"/>
      <c r="C529" s="3"/>
      <c r="D529" s="3"/>
      <c r="E529" s="3"/>
      <c r="F529" s="3"/>
      <c r="G529" s="5"/>
      <c r="H529" s="5"/>
      <c r="I529" s="61"/>
      <c r="J529" s="62"/>
      <c r="K529" s="62"/>
      <c r="L529" s="62"/>
      <c r="M529" s="62"/>
    </row>
    <row r="530" spans="1:13" ht="12.75" thickBot="1">
      <c r="A530" s="119"/>
      <c r="B530" s="337" t="s">
        <v>4671</v>
      </c>
      <c r="C530" s="338"/>
      <c r="D530" s="338"/>
      <c r="E530" s="338"/>
      <c r="F530" s="339"/>
      <c r="G530" s="296"/>
      <c r="H530" s="304"/>
      <c r="I530" s="61"/>
      <c r="J530" s="62"/>
      <c r="K530" s="62"/>
      <c r="L530" s="62"/>
      <c r="M530" s="62"/>
    </row>
    <row r="531" spans="1:13">
      <c r="A531" s="119">
        <v>0</v>
      </c>
      <c r="B531" s="91"/>
      <c r="C531" s="3">
        <v>229124</v>
      </c>
      <c r="D531" s="3" t="s">
        <v>2796</v>
      </c>
      <c r="E531" s="3" t="s">
        <v>2079</v>
      </c>
      <c r="F531" s="3" t="s">
        <v>7</v>
      </c>
      <c r="G531" s="5">
        <v>4.26</v>
      </c>
      <c r="H531" s="5">
        <f>ROUND(G531*Курс_EUR,2)</f>
        <v>468.6</v>
      </c>
      <c r="I531" s="61"/>
      <c r="J531" s="62">
        <f>G531*(1-Скидка_ROXELPRO_Ind)</f>
        <v>4.26</v>
      </c>
      <c r="K531" s="62">
        <f>J531*I531</f>
        <v>0</v>
      </c>
      <c r="L531" s="62">
        <f>H531*(1-Скидка_ROXELPRO_Ind)</f>
        <v>468.6</v>
      </c>
      <c r="M531" s="62">
        <f>I531*L531</f>
        <v>0</v>
      </c>
    </row>
    <row r="532" spans="1:13">
      <c r="A532" s="119">
        <v>0</v>
      </c>
      <c r="B532" s="91"/>
      <c r="C532" s="3">
        <v>229524</v>
      </c>
      <c r="D532" s="3" t="s">
        <v>2797</v>
      </c>
      <c r="E532" s="3" t="s">
        <v>2079</v>
      </c>
      <c r="F532" s="3" t="s">
        <v>7</v>
      </c>
      <c r="G532" s="5">
        <v>9.34</v>
      </c>
      <c r="H532" s="5">
        <f>ROUND(G532*Курс_EUR,2)</f>
        <v>1027.4000000000001</v>
      </c>
      <c r="I532" s="61"/>
      <c r="J532" s="62">
        <f>G532*(1-Скидка_ROXELPRO_Ind)</f>
        <v>9.34</v>
      </c>
      <c r="K532" s="62">
        <f>J532*I532</f>
        <v>0</v>
      </c>
      <c r="L532" s="62">
        <f>H532*(1-Скидка_ROXELPRO_Ind)</f>
        <v>1027.4000000000001</v>
      </c>
      <c r="M532" s="62">
        <f>I532*L532</f>
        <v>0</v>
      </c>
    </row>
    <row r="533" spans="1:13" ht="12.75" thickBot="1">
      <c r="A533" s="119"/>
      <c r="C533" s="3"/>
      <c r="D533" s="3"/>
      <c r="E533" s="3"/>
      <c r="F533" s="3"/>
      <c r="G533" s="5"/>
      <c r="H533" s="5"/>
      <c r="I533" s="61"/>
      <c r="J533" s="62"/>
      <c r="K533" s="62"/>
      <c r="L533" s="62"/>
      <c r="M533" s="62"/>
    </row>
    <row r="534" spans="1:13" ht="12.75" thickBot="1">
      <c r="A534" s="119"/>
      <c r="B534" s="337" t="s">
        <v>4683</v>
      </c>
      <c r="C534" s="338"/>
      <c r="D534" s="338"/>
      <c r="E534" s="338"/>
      <c r="F534" s="339"/>
      <c r="G534" s="296"/>
      <c r="H534" s="304"/>
      <c r="I534" s="61"/>
      <c r="J534" s="62"/>
      <c r="K534" s="62"/>
      <c r="L534" s="62"/>
      <c r="M534" s="62"/>
    </row>
    <row r="535" spans="1:13">
      <c r="A535" s="119">
        <v>0</v>
      </c>
      <c r="B535" s="125"/>
      <c r="C535" s="3">
        <v>251544</v>
      </c>
      <c r="D535" s="3" t="s">
        <v>5231</v>
      </c>
      <c r="E535" s="93" t="s">
        <v>5232</v>
      </c>
      <c r="F535" s="93" t="s">
        <v>7</v>
      </c>
      <c r="G535" s="5">
        <v>2.48</v>
      </c>
      <c r="H535" s="5">
        <f t="shared" ref="H535" si="153">ROUND(G535*Курс_EUR,2)</f>
        <v>272.8</v>
      </c>
      <c r="I535" s="61"/>
      <c r="J535" s="62">
        <f t="shared" ref="J535" si="154">G535*(1-Скидка_ROXELPRO_Ind)</f>
        <v>2.48</v>
      </c>
      <c r="K535" s="62">
        <f t="shared" ref="K535" si="155">J535*I535</f>
        <v>0</v>
      </c>
      <c r="L535" s="62">
        <f t="shared" ref="L535" si="156">H535*(1-Скидка_ROXELPRO_Ind)</f>
        <v>272.8</v>
      </c>
      <c r="M535" s="62">
        <f t="shared" ref="M535" si="157">I535*L535</f>
        <v>0</v>
      </c>
    </row>
    <row r="536" spans="1:13">
      <c r="A536" s="119"/>
      <c r="B536" s="323"/>
      <c r="C536" s="3"/>
      <c r="D536" s="3"/>
      <c r="E536" s="93"/>
      <c r="F536" s="93"/>
      <c r="G536" s="5"/>
      <c r="H536" s="5"/>
      <c r="I536" s="61"/>
      <c r="J536" s="62"/>
      <c r="K536" s="62"/>
      <c r="L536" s="62"/>
      <c r="M536" s="62"/>
    </row>
    <row r="537" spans="1:13">
      <c r="A537" s="119">
        <v>0</v>
      </c>
      <c r="B537" s="323"/>
      <c r="C537" s="3">
        <v>252531</v>
      </c>
      <c r="D537" s="3" t="s">
        <v>4261</v>
      </c>
      <c r="E537" s="93" t="s">
        <v>4262</v>
      </c>
      <c r="F537" s="93" t="s">
        <v>7</v>
      </c>
      <c r="G537" s="5">
        <v>2.83</v>
      </c>
      <c r="H537" s="5">
        <f t="shared" ref="H537:H543" si="158">ROUND(G537*Курс_EUR,2)</f>
        <v>311.3</v>
      </c>
      <c r="I537" s="61"/>
      <c r="J537" s="62">
        <f t="shared" ref="J537:J543" si="159">G537*(1-Скидка_ROXELPRO_Ind)</f>
        <v>2.83</v>
      </c>
      <c r="K537" s="62">
        <f t="shared" ref="K537:K543" si="160">J537*I537</f>
        <v>0</v>
      </c>
      <c r="L537" s="62">
        <f t="shared" ref="L537:L543" si="161">H537*(1-Скидка_ROXELPRO_Ind)</f>
        <v>311.3</v>
      </c>
      <c r="M537" s="62">
        <f t="shared" ref="M537:M543" si="162">I537*L537</f>
        <v>0</v>
      </c>
    </row>
    <row r="538" spans="1:13">
      <c r="A538" s="119">
        <v>0</v>
      </c>
      <c r="B538" s="323"/>
      <c r="C538" s="3">
        <v>252515</v>
      </c>
      <c r="D538" s="3" t="s">
        <v>4263</v>
      </c>
      <c r="E538" s="93" t="s">
        <v>7</v>
      </c>
      <c r="F538" s="93" t="s">
        <v>7</v>
      </c>
      <c r="G538" s="5">
        <v>2.63</v>
      </c>
      <c r="H538" s="5">
        <f t="shared" si="158"/>
        <v>289.3</v>
      </c>
      <c r="I538" s="61"/>
      <c r="J538" s="62">
        <f t="shared" si="159"/>
        <v>2.63</v>
      </c>
      <c r="K538" s="62">
        <f t="shared" si="160"/>
        <v>0</v>
      </c>
      <c r="L538" s="62">
        <f t="shared" si="161"/>
        <v>289.3</v>
      </c>
      <c r="M538" s="62">
        <f t="shared" si="162"/>
        <v>0</v>
      </c>
    </row>
    <row r="539" spans="1:13">
      <c r="A539" s="119">
        <v>0</v>
      </c>
      <c r="B539" s="323"/>
      <c r="C539" s="3">
        <v>252545</v>
      </c>
      <c r="D539" s="3" t="s">
        <v>4264</v>
      </c>
      <c r="E539" s="93" t="s">
        <v>7</v>
      </c>
      <c r="F539" s="93" t="s">
        <v>7</v>
      </c>
      <c r="G539" s="5">
        <v>8.75</v>
      </c>
      <c r="H539" s="5">
        <f t="shared" si="158"/>
        <v>962.5</v>
      </c>
      <c r="I539" s="61"/>
      <c r="J539" s="62">
        <f t="shared" si="159"/>
        <v>8.75</v>
      </c>
      <c r="K539" s="62">
        <f t="shared" si="160"/>
        <v>0</v>
      </c>
      <c r="L539" s="62">
        <f t="shared" si="161"/>
        <v>962.5</v>
      </c>
      <c r="M539" s="62">
        <f t="shared" si="162"/>
        <v>0</v>
      </c>
    </row>
    <row r="540" spans="1:13">
      <c r="A540" s="119">
        <v>0</v>
      </c>
      <c r="B540" s="125"/>
      <c r="C540" s="3">
        <v>252585</v>
      </c>
      <c r="D540" s="3" t="s">
        <v>2039</v>
      </c>
      <c r="E540" s="93" t="s">
        <v>2080</v>
      </c>
      <c r="F540" s="93" t="s">
        <v>7</v>
      </c>
      <c r="G540" s="5">
        <v>23.05</v>
      </c>
      <c r="H540" s="5">
        <f t="shared" si="158"/>
        <v>2535.5</v>
      </c>
      <c r="I540" s="61"/>
      <c r="J540" s="62">
        <f t="shared" si="159"/>
        <v>23.05</v>
      </c>
      <c r="K540" s="62">
        <f t="shared" si="160"/>
        <v>0</v>
      </c>
      <c r="L540" s="62">
        <f t="shared" si="161"/>
        <v>2535.5</v>
      </c>
      <c r="M540" s="62">
        <f t="shared" si="162"/>
        <v>0</v>
      </c>
    </row>
    <row r="541" spans="1:13">
      <c r="A541" s="119">
        <v>0</v>
      </c>
      <c r="B541" s="91"/>
      <c r="C541" s="3">
        <v>255410</v>
      </c>
      <c r="D541" s="3" t="s">
        <v>2040</v>
      </c>
      <c r="E541" s="93" t="s">
        <v>2081</v>
      </c>
      <c r="F541" s="93" t="s">
        <v>7</v>
      </c>
      <c r="G541" s="5">
        <v>2.67</v>
      </c>
      <c r="H541" s="5">
        <f t="shared" si="158"/>
        <v>293.7</v>
      </c>
      <c r="I541" s="61"/>
      <c r="J541" s="62">
        <f t="shared" si="159"/>
        <v>2.67</v>
      </c>
      <c r="K541" s="62">
        <f t="shared" si="160"/>
        <v>0</v>
      </c>
      <c r="L541" s="62">
        <f t="shared" si="161"/>
        <v>293.7</v>
      </c>
      <c r="M541" s="62">
        <f t="shared" si="162"/>
        <v>0</v>
      </c>
    </row>
    <row r="542" spans="1:13">
      <c r="A542" s="119">
        <v>0</v>
      </c>
      <c r="B542" s="324"/>
      <c r="C542" s="3">
        <v>255450</v>
      </c>
      <c r="D542" s="3" t="s">
        <v>4265</v>
      </c>
      <c r="E542" s="93" t="s">
        <v>4262</v>
      </c>
      <c r="F542" s="93" t="s">
        <v>7</v>
      </c>
      <c r="G542" s="5">
        <v>2.5499999999999998</v>
      </c>
      <c r="H542" s="5">
        <f t="shared" si="158"/>
        <v>280.5</v>
      </c>
      <c r="I542" s="61"/>
      <c r="J542" s="62">
        <f t="shared" si="159"/>
        <v>2.5499999999999998</v>
      </c>
      <c r="K542" s="62">
        <f t="shared" si="160"/>
        <v>0</v>
      </c>
      <c r="L542" s="62">
        <f t="shared" si="161"/>
        <v>280.5</v>
      </c>
      <c r="M542" s="62">
        <f t="shared" si="162"/>
        <v>0</v>
      </c>
    </row>
    <row r="543" spans="1:13">
      <c r="A543" s="119">
        <v>0</v>
      </c>
      <c r="B543" s="86"/>
      <c r="C543" s="3">
        <v>259440</v>
      </c>
      <c r="D543" s="3" t="s">
        <v>2041</v>
      </c>
      <c r="E543" s="93" t="s">
        <v>2082</v>
      </c>
      <c r="F543" s="93" t="s">
        <v>7</v>
      </c>
      <c r="G543" s="5">
        <v>5.28</v>
      </c>
      <c r="H543" s="5">
        <f t="shared" si="158"/>
        <v>580.79999999999995</v>
      </c>
      <c r="I543" s="61"/>
      <c r="J543" s="62">
        <f t="shared" si="159"/>
        <v>5.28</v>
      </c>
      <c r="K543" s="62">
        <f t="shared" si="160"/>
        <v>0</v>
      </c>
      <c r="L543" s="62">
        <f t="shared" si="161"/>
        <v>580.79999999999995</v>
      </c>
      <c r="M543" s="62">
        <f t="shared" si="162"/>
        <v>0</v>
      </c>
    </row>
    <row r="544" spans="1:13">
      <c r="C544" s="35"/>
      <c r="D544" s="35"/>
      <c r="E544" s="35"/>
      <c r="F544" s="35"/>
      <c r="G544" s="82"/>
      <c r="H544" s="82"/>
    </row>
    <row r="545" spans="3:3">
      <c r="C545" s="12" t="s">
        <v>4872</v>
      </c>
    </row>
    <row r="546" spans="3:3">
      <c r="C546" s="12" t="s">
        <v>45</v>
      </c>
    </row>
  </sheetData>
  <autoFilter ref="A7:M543" xr:uid="{00000000-0001-0000-0300-000000000000}"/>
  <mergeCells count="30">
    <mergeCell ref="B530:F530"/>
    <mergeCell ref="B534:F534"/>
    <mergeCell ref="B196:F196"/>
    <mergeCell ref="B200:F200"/>
    <mergeCell ref="B217:F217"/>
    <mergeCell ref="B230:F230"/>
    <mergeCell ref="B268:F268"/>
    <mergeCell ref="B384:F384"/>
    <mergeCell ref="B391:F391"/>
    <mergeCell ref="B436:F436"/>
    <mergeCell ref="B458:F458"/>
    <mergeCell ref="B489:F489"/>
    <mergeCell ref="B507:F507"/>
    <mergeCell ref="B520:F520"/>
    <mergeCell ref="B523:F523"/>
    <mergeCell ref="B524:F524"/>
    <mergeCell ref="B334:F334"/>
    <mergeCell ref="B2:G2"/>
    <mergeCell ref="B3:G3"/>
    <mergeCell ref="B9:F9"/>
    <mergeCell ref="B8:F8"/>
    <mergeCell ref="B34:F34"/>
    <mergeCell ref="B52:F52"/>
    <mergeCell ref="B78:F78"/>
    <mergeCell ref="B226:F226"/>
    <mergeCell ref="B86:F86"/>
    <mergeCell ref="B133:F133"/>
    <mergeCell ref="B145:F145"/>
    <mergeCell ref="B152:F152"/>
    <mergeCell ref="B180:F180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40625" defaultRowHeight="12" outlineLevelCol="1"/>
  <cols>
    <col min="1" max="1" width="8.140625" style="1" hidden="1" customWidth="1" outlineLevel="1"/>
    <col min="2" max="2" width="12.28515625" style="1" customWidth="1" collapsed="1"/>
    <col min="3" max="3" width="21.5703125" style="1" customWidth="1"/>
    <col min="4" max="7" width="8.85546875" style="1" customWidth="1"/>
    <col min="8" max="9" width="8.140625" style="1" customWidth="1"/>
    <col min="10" max="11" width="8" style="1" customWidth="1"/>
    <col min="12" max="15" width="8.5703125" style="1" customWidth="1" outlineLevel="1"/>
    <col min="16" max="16" width="9.5703125" style="1" customWidth="1" outlineLevel="1"/>
    <col min="17" max="17" width="2.140625" style="1" customWidth="1" outlineLevel="1"/>
    <col min="18" max="18" width="9.140625" style="1" outlineLevel="1"/>
    <col min="19" max="16384" width="9.140625" style="1"/>
  </cols>
  <sheetData>
    <row r="2" spans="1:18" ht="15.75">
      <c r="B2" s="328" t="s">
        <v>0</v>
      </c>
      <c r="C2" s="328"/>
      <c r="D2" s="328"/>
      <c r="E2" s="328"/>
      <c r="F2" s="328"/>
      <c r="G2" s="328"/>
      <c r="H2" s="328"/>
      <c r="I2" s="248"/>
      <c r="J2" s="248"/>
      <c r="K2" s="248"/>
      <c r="L2" s="248"/>
    </row>
    <row r="3" spans="1:18" ht="15.75">
      <c r="B3" s="328" t="s">
        <v>3241</v>
      </c>
      <c r="C3" s="328"/>
      <c r="D3" s="328"/>
      <c r="E3" s="328"/>
      <c r="F3" s="328"/>
      <c r="G3" s="328"/>
      <c r="H3" s="328"/>
      <c r="I3" s="248"/>
      <c r="J3" s="248"/>
      <c r="K3" s="248"/>
      <c r="L3" s="248"/>
    </row>
    <row r="4" spans="1:18">
      <c r="B4" s="1" t="s">
        <v>3162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.7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4580</v>
      </c>
      <c r="P5" s="33">
        <f>SUM(P10:P113)</f>
        <v>0</v>
      </c>
    </row>
    <row r="6" spans="1:18" ht="48.75" thickBot="1">
      <c r="A6" s="194" t="s">
        <v>2742</v>
      </c>
      <c r="B6" s="15" t="s">
        <v>2</v>
      </c>
      <c r="C6" s="28" t="s">
        <v>3242</v>
      </c>
      <c r="D6" s="28" t="s">
        <v>3243</v>
      </c>
      <c r="E6" s="28" t="s">
        <v>3244</v>
      </c>
      <c r="F6" s="28" t="s">
        <v>3245</v>
      </c>
      <c r="G6" s="28" t="s">
        <v>3246</v>
      </c>
      <c r="H6" s="28" t="s">
        <v>4325</v>
      </c>
      <c r="I6" s="28" t="s">
        <v>4824</v>
      </c>
      <c r="J6" s="28" t="s">
        <v>4326</v>
      </c>
      <c r="K6" s="16" t="s">
        <v>4503</v>
      </c>
      <c r="L6" s="278" t="s">
        <v>1598</v>
      </c>
      <c r="M6" s="56" t="s">
        <v>1597</v>
      </c>
      <c r="N6" s="56" t="s">
        <v>4578</v>
      </c>
      <c r="O6" s="56" t="s">
        <v>1597</v>
      </c>
      <c r="P6" s="57" t="s">
        <v>4579</v>
      </c>
    </row>
    <row r="7" spans="1:18">
      <c r="A7" s="176"/>
      <c r="B7" s="283" t="s">
        <v>4327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4684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440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440</v>
      </c>
      <c r="P8" s="62">
        <f>L8*O8</f>
        <v>0</v>
      </c>
    </row>
    <row r="9" spans="1:18">
      <c r="A9" s="176">
        <v>0</v>
      </c>
      <c r="B9" s="185" t="s">
        <v>4825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572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572</v>
      </c>
      <c r="P9" s="62">
        <f>L9*O9</f>
        <v>0</v>
      </c>
      <c r="R9" s="83"/>
    </row>
    <row r="10" spans="1:18">
      <c r="A10" s="176">
        <v>0</v>
      </c>
      <c r="B10" s="177" t="s">
        <v>4685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940.5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940.5</v>
      </c>
      <c r="P10" s="62">
        <f>L10*O10</f>
        <v>0</v>
      </c>
    </row>
    <row r="11" spans="1:18">
      <c r="A11" s="176">
        <v>0</v>
      </c>
      <c r="B11" s="177" t="s">
        <v>4330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1189.0999999999999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1189.0999999999999</v>
      </c>
      <c r="P11" s="62">
        <f t="shared" ref="P11:P77" si="0">L11*O11</f>
        <v>0</v>
      </c>
    </row>
    <row r="12" spans="1:18">
      <c r="A12" s="176">
        <v>0</v>
      </c>
      <c r="B12" s="177" t="s">
        <v>4331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2904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2904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7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3247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4826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440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440</v>
      </c>
      <c r="P17" s="62">
        <f>L17*O17</f>
        <v>0</v>
      </c>
      <c r="R17" s="83"/>
    </row>
    <row r="18" spans="1:18">
      <c r="A18" s="176">
        <v>0</v>
      </c>
      <c r="B18" s="177" t="s">
        <v>3257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1270.5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1270.5</v>
      </c>
      <c r="P18" s="62">
        <f t="shared" si="0"/>
        <v>0</v>
      </c>
    </row>
    <row r="19" spans="1:18">
      <c r="A19" s="176">
        <v>0</v>
      </c>
      <c r="B19" s="177" t="s">
        <v>4827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954.8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954.8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3258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1212.2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1212.2</v>
      </c>
      <c r="P20" s="62">
        <f t="shared" si="0"/>
        <v>0</v>
      </c>
    </row>
    <row r="21" spans="1:18">
      <c r="A21" s="176">
        <v>0</v>
      </c>
      <c r="B21" s="177" t="s">
        <v>3259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1895.3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1895.3</v>
      </c>
      <c r="P21" s="62">
        <f t="shared" si="0"/>
        <v>0</v>
      </c>
    </row>
    <row r="22" spans="1:18">
      <c r="A22" s="176">
        <v>0</v>
      </c>
      <c r="B22" s="177" t="s">
        <v>4332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3023.9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3023.9</v>
      </c>
      <c r="P22" s="62">
        <f t="shared" si="0"/>
        <v>0</v>
      </c>
    </row>
    <row r="23" spans="1:18" ht="12.7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3248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4686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440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440</v>
      </c>
      <c r="P25" s="62">
        <f t="shared" ref="P25:P26" si="8">L25*O25</f>
        <v>0</v>
      </c>
    </row>
    <row r="26" spans="1:18">
      <c r="A26" s="176">
        <v>0</v>
      </c>
      <c r="B26" s="185" t="s">
        <v>4687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550</v>
      </c>
      <c r="L26" s="61"/>
      <c r="M26" s="175">
        <f t="shared" si="5"/>
        <v>5</v>
      </c>
      <c r="N26" s="62">
        <f t="shared" si="6"/>
        <v>0</v>
      </c>
      <c r="O26" s="62">
        <f t="shared" si="7"/>
        <v>550</v>
      </c>
      <c r="P26" s="62">
        <f t="shared" si="8"/>
        <v>0</v>
      </c>
    </row>
    <row r="27" spans="1:18">
      <c r="A27" s="176">
        <v>0</v>
      </c>
      <c r="B27" s="177" t="s">
        <v>3260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1309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1309</v>
      </c>
      <c r="P27" s="62">
        <f t="shared" si="0"/>
        <v>0</v>
      </c>
    </row>
    <row r="28" spans="1:18">
      <c r="A28" s="176">
        <v>0</v>
      </c>
      <c r="B28" s="177" t="s">
        <v>4693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894.3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894.3</v>
      </c>
      <c r="P28" s="62">
        <f t="shared" si="0"/>
        <v>0</v>
      </c>
    </row>
    <row r="29" spans="1:18">
      <c r="A29" s="176">
        <v>0</v>
      </c>
      <c r="B29" s="177" t="s">
        <v>4333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1128.5999999999999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1128.5999999999999</v>
      </c>
      <c r="P29" s="62">
        <f t="shared" si="0"/>
        <v>0</v>
      </c>
    </row>
    <row r="30" spans="1:18">
      <c r="A30" s="176">
        <v>0</v>
      </c>
      <c r="B30" s="177" t="s">
        <v>4334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1863.4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1863.4</v>
      </c>
      <c r="P30" s="62">
        <f t="shared" si="0"/>
        <v>0</v>
      </c>
    </row>
    <row r="31" spans="1:18">
      <c r="A31" s="176">
        <v>0</v>
      </c>
      <c r="B31" s="185" t="s">
        <v>3261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1863.4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1863.4</v>
      </c>
      <c r="P31" s="62">
        <f t="shared" si="0"/>
        <v>0</v>
      </c>
    </row>
    <row r="32" spans="1:18">
      <c r="A32" s="176">
        <v>0</v>
      </c>
      <c r="B32" s="185" t="s">
        <v>4335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2849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2849</v>
      </c>
      <c r="P32" s="62">
        <f t="shared" si="0"/>
        <v>0</v>
      </c>
    </row>
    <row r="33" spans="1:18" ht="12.75" thickBot="1">
      <c r="A33" s="176">
        <v>0</v>
      </c>
      <c r="B33" s="186" t="s">
        <v>4336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1197.9000000000001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1197.9000000000001</v>
      </c>
      <c r="P33" s="62">
        <f t="shared" si="0"/>
        <v>0</v>
      </c>
    </row>
    <row r="34" spans="1:18">
      <c r="A34" s="176"/>
      <c r="B34" s="171" t="s">
        <v>3249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4688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440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440</v>
      </c>
      <c r="P35" s="62">
        <f t="shared" ref="P35" si="15">L35*O35</f>
        <v>0</v>
      </c>
    </row>
    <row r="36" spans="1:18">
      <c r="A36" s="176">
        <v>0</v>
      </c>
      <c r="B36" s="185" t="s">
        <v>4337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671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671</v>
      </c>
      <c r="P36" s="62">
        <f t="shared" si="0"/>
        <v>0</v>
      </c>
    </row>
    <row r="37" spans="1:18">
      <c r="A37" s="176">
        <v>0</v>
      </c>
      <c r="B37" s="185" t="s">
        <v>4694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832.7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832.7</v>
      </c>
      <c r="P37" s="62">
        <f t="shared" si="0"/>
        <v>0</v>
      </c>
    </row>
    <row r="38" spans="1:18">
      <c r="A38" s="176">
        <v>0</v>
      </c>
      <c r="B38" s="185" t="s">
        <v>4695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1476.2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1476.2</v>
      </c>
      <c r="P38" s="62">
        <f t="shared" si="0"/>
        <v>0</v>
      </c>
    </row>
    <row r="39" spans="1:18">
      <c r="A39" s="176">
        <v>0</v>
      </c>
      <c r="B39" s="185" t="s">
        <v>4696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1147.3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1147.3</v>
      </c>
      <c r="P39" s="62">
        <f t="shared" si="0"/>
        <v>0</v>
      </c>
    </row>
    <row r="40" spans="1:18">
      <c r="A40" s="176">
        <v>0</v>
      </c>
      <c r="B40" s="185" t="s">
        <v>4689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1232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1232</v>
      </c>
      <c r="P40" s="62">
        <f t="shared" ref="P40" si="20">L40*O40</f>
        <v>0</v>
      </c>
    </row>
    <row r="41" spans="1:18">
      <c r="A41" s="176">
        <v>0</v>
      </c>
      <c r="B41" s="185" t="s">
        <v>4338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1147.3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1147.3</v>
      </c>
      <c r="P41" s="62">
        <f t="shared" si="0"/>
        <v>0</v>
      </c>
    </row>
    <row r="42" spans="1:18">
      <c r="A42" s="176">
        <v>0</v>
      </c>
      <c r="B42" s="185" t="s">
        <v>4339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1875.5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1875.5</v>
      </c>
      <c r="P42" s="62">
        <f t="shared" si="0"/>
        <v>0</v>
      </c>
    </row>
    <row r="43" spans="1:18">
      <c r="A43" s="176">
        <v>0</v>
      </c>
      <c r="B43" s="185" t="s">
        <v>4828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2904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2904</v>
      </c>
      <c r="P43" s="62">
        <f>L43*O43</f>
        <v>0</v>
      </c>
      <c r="R43" s="83"/>
    </row>
    <row r="44" spans="1:18">
      <c r="A44" s="176">
        <v>0</v>
      </c>
      <c r="B44" s="185" t="s">
        <v>4829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2904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2904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4830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4712.3999999999996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4712.3999999999996</v>
      </c>
      <c r="P45" s="62">
        <f>L45*O45</f>
        <v>0</v>
      </c>
      <c r="R45" s="83"/>
    </row>
    <row r="46" spans="1:18" ht="12.75" thickBot="1">
      <c r="A46" s="176">
        <v>0</v>
      </c>
      <c r="B46" s="185" t="s">
        <v>4831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4712.3999999999996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4712.3999999999996</v>
      </c>
      <c r="P46" s="62">
        <f t="shared" ref="P46" si="26">L46*O46</f>
        <v>0</v>
      </c>
      <c r="R46" s="83"/>
    </row>
    <row r="47" spans="1:18">
      <c r="A47" s="176"/>
      <c r="B47" s="171" t="s">
        <v>3250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4690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440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440</v>
      </c>
      <c r="P48" s="62">
        <f t="shared" ref="P48" si="27">L48*O48</f>
        <v>0</v>
      </c>
    </row>
    <row r="49" spans="1:16">
      <c r="A49" s="176">
        <v>0</v>
      </c>
      <c r="B49" s="185" t="s">
        <v>4340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821.7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821.7</v>
      </c>
      <c r="P49" s="62">
        <f t="shared" si="0"/>
        <v>0</v>
      </c>
    </row>
    <row r="50" spans="1:16">
      <c r="A50" s="176">
        <v>0</v>
      </c>
      <c r="B50" s="185" t="s">
        <v>4341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1579.6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1579.6</v>
      </c>
      <c r="P50" s="62">
        <f t="shared" si="0"/>
        <v>0</v>
      </c>
    </row>
    <row r="51" spans="1:16">
      <c r="A51" s="176">
        <v>0</v>
      </c>
      <c r="B51" s="185" t="s">
        <v>4697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1460.8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1460.8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7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3251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4691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440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440</v>
      </c>
      <c r="P56" s="62">
        <f t="shared" ref="P56:P57" si="30">L56*O56</f>
        <v>0</v>
      </c>
    </row>
    <row r="57" spans="1:16">
      <c r="A57" s="176">
        <v>0</v>
      </c>
      <c r="B57" s="185" t="s">
        <v>4692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550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550</v>
      </c>
      <c r="P57" s="62">
        <f t="shared" si="30"/>
        <v>0</v>
      </c>
    </row>
    <row r="58" spans="1:16">
      <c r="A58" s="176">
        <v>0</v>
      </c>
      <c r="B58" s="185" t="s">
        <v>3262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849.2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849.2</v>
      </c>
      <c r="P58" s="62">
        <f t="shared" si="0"/>
        <v>0</v>
      </c>
    </row>
    <row r="59" spans="1:16">
      <c r="A59" s="176">
        <v>0</v>
      </c>
      <c r="B59" s="185" t="s">
        <v>3263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982.3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982.3</v>
      </c>
      <c r="P59" s="62">
        <f t="shared" si="0"/>
        <v>0</v>
      </c>
    </row>
    <row r="60" spans="1:16">
      <c r="A60" s="176">
        <v>0</v>
      </c>
      <c r="B60" s="185" t="s">
        <v>4342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1981.1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1981.1</v>
      </c>
      <c r="P60" s="62">
        <f t="shared" si="0"/>
        <v>0</v>
      </c>
    </row>
    <row r="61" spans="1:16">
      <c r="A61" s="176">
        <v>0</v>
      </c>
      <c r="B61" s="185" t="s">
        <v>4343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1571.9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1571.9</v>
      </c>
      <c r="P61" s="62">
        <f t="shared" si="0"/>
        <v>0</v>
      </c>
    </row>
    <row r="62" spans="1:16">
      <c r="A62" s="176">
        <v>0</v>
      </c>
      <c r="B62" s="185" t="s">
        <v>3264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1485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1485</v>
      </c>
      <c r="P62" s="62">
        <f t="shared" si="0"/>
        <v>0</v>
      </c>
    </row>
    <row r="63" spans="1:16">
      <c r="A63" s="176">
        <v>0</v>
      </c>
      <c r="B63" s="185" t="s">
        <v>3265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2211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2211</v>
      </c>
      <c r="P63" s="62">
        <f t="shared" si="0"/>
        <v>0</v>
      </c>
    </row>
    <row r="64" spans="1:16" ht="12.75" thickBot="1">
      <c r="A64" s="176">
        <v>0</v>
      </c>
      <c r="B64" s="185" t="s">
        <v>3266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1516.9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1516.9</v>
      </c>
      <c r="P64" s="62">
        <f t="shared" si="0"/>
        <v>0</v>
      </c>
    </row>
    <row r="65" spans="1:18">
      <c r="A65" s="176"/>
      <c r="B65" s="171" t="s">
        <v>3252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4832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440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440</v>
      </c>
      <c r="P66" s="62">
        <f>L66*O66</f>
        <v>0</v>
      </c>
      <c r="R66" s="83"/>
    </row>
    <row r="67" spans="1:18">
      <c r="A67" s="176">
        <v>0</v>
      </c>
      <c r="B67" s="185" t="s">
        <v>4698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856.9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856.9</v>
      </c>
      <c r="P67" s="62">
        <f t="shared" si="0"/>
        <v>0</v>
      </c>
    </row>
    <row r="68" spans="1:18">
      <c r="A68" s="176">
        <v>0</v>
      </c>
      <c r="B68" s="185" t="s">
        <v>3267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990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990</v>
      </c>
      <c r="P68" s="62">
        <f t="shared" si="0"/>
        <v>0</v>
      </c>
    </row>
    <row r="69" spans="1:18">
      <c r="A69" s="176">
        <v>0</v>
      </c>
      <c r="B69" s="185" t="s">
        <v>4344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1459.7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1459.7</v>
      </c>
      <c r="P69" s="62">
        <f t="shared" si="0"/>
        <v>0</v>
      </c>
    </row>
    <row r="70" spans="1:18">
      <c r="A70" s="176">
        <v>0</v>
      </c>
      <c r="B70" s="185" t="s">
        <v>4345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1978.9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1978.9</v>
      </c>
      <c r="P70" s="62">
        <f t="shared" si="0"/>
        <v>0</v>
      </c>
    </row>
    <row r="71" spans="1:18">
      <c r="A71" s="176">
        <v>0</v>
      </c>
      <c r="B71" s="185" t="s">
        <v>4346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1162.7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1162.7</v>
      </c>
      <c r="P71" s="62">
        <f t="shared" si="0"/>
        <v>0</v>
      </c>
    </row>
    <row r="72" spans="1:18">
      <c r="A72" s="176"/>
      <c r="B72" s="185" t="s">
        <v>4347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1663.2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1663.2</v>
      </c>
      <c r="P72" s="62">
        <f t="shared" si="0"/>
        <v>0</v>
      </c>
    </row>
    <row r="73" spans="1:18" ht="12.7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3253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4699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873.4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873.4</v>
      </c>
      <c r="P75" s="62">
        <f t="shared" si="0"/>
        <v>0</v>
      </c>
    </row>
    <row r="76" spans="1:18">
      <c r="A76" s="176">
        <v>0</v>
      </c>
      <c r="B76" s="185" t="s">
        <v>4348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1283.7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1283.7</v>
      </c>
      <c r="P76" s="62">
        <f t="shared" si="0"/>
        <v>0</v>
      </c>
    </row>
    <row r="77" spans="1:18">
      <c r="A77" s="176">
        <v>0</v>
      </c>
      <c r="B77" s="185" t="s">
        <v>3268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1795.2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1795.2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7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4328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4349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836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836</v>
      </c>
      <c r="P83" s="62">
        <f t="shared" ref="P83:P109" si="37">L83*O83</f>
        <v>0</v>
      </c>
    </row>
    <row r="84" spans="1:16">
      <c r="A84" s="176">
        <v>0</v>
      </c>
      <c r="B84" s="185" t="s">
        <v>4350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1086.8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1086.8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7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3254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4351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831.6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831.6</v>
      </c>
      <c r="P91" s="62">
        <f t="shared" si="37"/>
        <v>0</v>
      </c>
    </row>
    <row r="92" spans="1:16">
      <c r="A92" s="176">
        <v>0</v>
      </c>
      <c r="B92" s="185" t="s">
        <v>4700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1062.5999999999999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1062.5999999999999</v>
      </c>
      <c r="P92" s="62">
        <f t="shared" si="37"/>
        <v>0</v>
      </c>
    </row>
    <row r="93" spans="1:16">
      <c r="A93" s="176">
        <v>0</v>
      </c>
      <c r="B93" s="185" t="s">
        <v>4352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2152.6999999999998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2152.6999999999998</v>
      </c>
      <c r="P93" s="62">
        <f t="shared" si="37"/>
        <v>0</v>
      </c>
    </row>
    <row r="94" spans="1:16">
      <c r="A94" s="176">
        <v>0</v>
      </c>
      <c r="B94" s="185" t="s">
        <v>3269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1536.7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1536.7</v>
      </c>
      <c r="P94" s="62">
        <f t="shared" si="37"/>
        <v>0</v>
      </c>
    </row>
    <row r="95" spans="1:16">
      <c r="A95" s="176">
        <v>0</v>
      </c>
      <c r="B95" s="185" t="s">
        <v>4701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1717.1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1717.1</v>
      </c>
      <c r="P95" s="62">
        <f t="shared" si="37"/>
        <v>0</v>
      </c>
    </row>
    <row r="96" spans="1:16">
      <c r="A96" s="176">
        <v>0</v>
      </c>
      <c r="B96" s="185" t="s">
        <v>4702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2812.7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2812.7</v>
      </c>
      <c r="P96" s="62">
        <f t="shared" si="37"/>
        <v>0</v>
      </c>
    </row>
    <row r="97" spans="1:18" ht="12.7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4329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4833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440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440</v>
      </c>
      <c r="P99" s="62">
        <f>L99*O99</f>
        <v>0</v>
      </c>
      <c r="R99" s="83"/>
    </row>
    <row r="100" spans="1:18">
      <c r="A100" s="176">
        <v>0</v>
      </c>
      <c r="B100" s="185" t="s">
        <v>4353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1309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1309</v>
      </c>
      <c r="P100" s="62">
        <f t="shared" si="37"/>
        <v>0</v>
      </c>
    </row>
    <row r="101" spans="1:18">
      <c r="A101" s="176">
        <v>0</v>
      </c>
      <c r="B101" s="185" t="s">
        <v>4354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810.7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810.7</v>
      </c>
      <c r="P101" s="62">
        <f t="shared" si="37"/>
        <v>0</v>
      </c>
    </row>
    <row r="102" spans="1:18">
      <c r="A102" s="176">
        <v>0</v>
      </c>
      <c r="B102" s="185" t="s">
        <v>4355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961.4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961.4</v>
      </c>
      <c r="P102" s="62">
        <f t="shared" si="37"/>
        <v>0</v>
      </c>
    </row>
    <row r="103" spans="1:18">
      <c r="A103" s="176">
        <v>0</v>
      </c>
      <c r="B103" s="185" t="s">
        <v>4834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1232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1232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4835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1742.4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1742.4</v>
      </c>
      <c r="P104" s="62">
        <f t="shared" si="42"/>
        <v>0</v>
      </c>
      <c r="R104" s="83"/>
    </row>
    <row r="105" spans="1:18" ht="12.7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3255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3270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1536.7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1536.7</v>
      </c>
      <c r="P107" s="62">
        <f t="shared" si="37"/>
        <v>0</v>
      </c>
    </row>
    <row r="108" spans="1:18">
      <c r="A108" s="176">
        <v>0</v>
      </c>
      <c r="B108" s="185" t="s">
        <v>3271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2203.3000000000002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2203.3000000000002</v>
      </c>
      <c r="P108" s="62">
        <f t="shared" si="37"/>
        <v>0</v>
      </c>
    </row>
    <row r="109" spans="1:18">
      <c r="A109" s="176">
        <v>0</v>
      </c>
      <c r="B109" s="185" t="s">
        <v>4356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1559.8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1559.8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7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80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1.5703125" style="1" customWidth="1"/>
    <col min="4" max="4" width="8.42578125" style="1" customWidth="1"/>
    <col min="5" max="5" width="6.140625" style="1" customWidth="1"/>
    <col min="6" max="7" width="7.8554687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4442</v>
      </c>
      <c r="C3" s="328"/>
      <c r="D3" s="328"/>
      <c r="E3" s="328"/>
      <c r="F3" s="328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3162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SUM(J8:J276)</f>
        <v>0</v>
      </c>
      <c r="K6" s="44" t="s">
        <v>4580</v>
      </c>
      <c r="L6" s="33">
        <f>SUM(L8:L276)</f>
        <v>0</v>
      </c>
    </row>
    <row r="7" spans="1:12" ht="36.75" thickBot="1">
      <c r="A7" s="194" t="s">
        <v>2742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4503</v>
      </c>
      <c r="H7" s="278" t="s">
        <v>1598</v>
      </c>
      <c r="I7" s="56" t="s">
        <v>1597</v>
      </c>
      <c r="J7" s="56" t="s">
        <v>4578</v>
      </c>
      <c r="K7" s="56" t="s">
        <v>1597</v>
      </c>
      <c r="L7" s="57" t="s">
        <v>4579</v>
      </c>
    </row>
    <row r="8" spans="1:12" ht="16.5" thickBot="1">
      <c r="A8" s="119"/>
      <c r="B8" s="343" t="s">
        <v>4088</v>
      </c>
      <c r="C8" s="344"/>
      <c r="D8" s="344"/>
      <c r="E8" s="344"/>
      <c r="F8" s="344"/>
      <c r="G8" s="298"/>
      <c r="H8" s="61"/>
      <c r="I8" s="62"/>
      <c r="J8" s="62"/>
      <c r="K8" s="62"/>
      <c r="L8" s="62"/>
    </row>
    <row r="9" spans="1:12" ht="12.75" thickBot="1">
      <c r="A9" s="119"/>
      <c r="B9" s="337" t="s">
        <v>4109</v>
      </c>
      <c r="C9" s="338"/>
      <c r="D9" s="338"/>
      <c r="E9" s="338"/>
      <c r="F9" s="339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4110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4191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4191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4111</v>
      </c>
      <c r="D11" s="4" t="s">
        <v>7</v>
      </c>
      <c r="E11" s="4" t="s">
        <v>7</v>
      </c>
      <c r="F11" s="5">
        <v>33.24</v>
      </c>
      <c r="G11" s="5">
        <f t="shared" si="0"/>
        <v>3656.4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3656.4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4112</v>
      </c>
      <c r="D12" s="4" t="s">
        <v>7</v>
      </c>
      <c r="E12" s="4" t="s">
        <v>7</v>
      </c>
      <c r="F12" s="5">
        <v>38.1</v>
      </c>
      <c r="G12" s="5">
        <f t="shared" si="0"/>
        <v>4191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4191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4588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4670.6000000000004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4670.6000000000004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4589</v>
      </c>
      <c r="D14" s="4" t="s">
        <v>7</v>
      </c>
      <c r="E14" s="4" t="s">
        <v>7</v>
      </c>
      <c r="F14" s="5">
        <v>35.64</v>
      </c>
      <c r="G14" s="5">
        <f t="shared" si="5"/>
        <v>3920.4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3920.4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4720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2530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2530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4582</v>
      </c>
      <c r="D16" s="6" t="s">
        <v>7</v>
      </c>
      <c r="E16" s="6" t="s">
        <v>7</v>
      </c>
      <c r="F16" s="7">
        <v>23</v>
      </c>
      <c r="G16" s="5">
        <f t="shared" si="0"/>
        <v>2530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2530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4113</v>
      </c>
      <c r="D17" s="4" t="s">
        <v>7</v>
      </c>
      <c r="E17" s="4" t="s">
        <v>7</v>
      </c>
      <c r="F17" s="5">
        <v>30.42</v>
      </c>
      <c r="G17" s="5">
        <f t="shared" si="0"/>
        <v>3346.2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3346.2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4114</v>
      </c>
      <c r="D18" s="4" t="s">
        <v>7</v>
      </c>
      <c r="E18" s="4" t="s">
        <v>7</v>
      </c>
      <c r="F18" s="5">
        <v>25.23</v>
      </c>
      <c r="G18" s="5">
        <f t="shared" si="0"/>
        <v>2775.3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2775.3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4115</v>
      </c>
      <c r="D19" s="4" t="s">
        <v>7</v>
      </c>
      <c r="E19" s="4" t="s">
        <v>7</v>
      </c>
      <c r="F19" s="5">
        <v>30.42</v>
      </c>
      <c r="G19" s="5">
        <f t="shared" si="0"/>
        <v>3346.2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3346.2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4512</v>
      </c>
      <c r="D20" s="4" t="s">
        <v>7</v>
      </c>
      <c r="E20" s="4" t="s">
        <v>7</v>
      </c>
      <c r="F20" s="5">
        <v>35.67</v>
      </c>
      <c r="G20" s="5">
        <f t="shared" si="0"/>
        <v>3923.7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3923.7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4513</v>
      </c>
      <c r="D21" s="4" t="s">
        <v>7</v>
      </c>
      <c r="E21" s="4" t="s">
        <v>7</v>
      </c>
      <c r="F21" s="5">
        <v>30.57</v>
      </c>
      <c r="G21" s="5">
        <f t="shared" si="0"/>
        <v>3362.7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3362.7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4514</v>
      </c>
      <c r="D22" s="4" t="s">
        <v>7</v>
      </c>
      <c r="E22" s="4" t="s">
        <v>7</v>
      </c>
      <c r="F22" s="5">
        <v>35.67</v>
      </c>
      <c r="G22" s="5">
        <f t="shared" si="0"/>
        <v>3923.7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3923.7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4583</v>
      </c>
      <c r="D24" s="6" t="s">
        <v>1551</v>
      </c>
      <c r="E24" s="6" t="s">
        <v>7</v>
      </c>
      <c r="F24" s="7">
        <v>7.05</v>
      </c>
      <c r="G24" s="5">
        <f t="shared" si="0"/>
        <v>775.5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775.5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4584</v>
      </c>
      <c r="D25" s="6" t="s">
        <v>1551</v>
      </c>
      <c r="E25" s="6" t="s">
        <v>7</v>
      </c>
      <c r="F25" s="7">
        <v>7.35</v>
      </c>
      <c r="G25" s="5">
        <f t="shared" si="0"/>
        <v>808.5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808.5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4116</v>
      </c>
      <c r="D26" s="4" t="s">
        <v>1551</v>
      </c>
      <c r="E26" s="4" t="s">
        <v>7</v>
      </c>
      <c r="F26" s="5">
        <v>7.05</v>
      </c>
      <c r="G26" s="5">
        <f t="shared" si="0"/>
        <v>775.5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775.5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4117</v>
      </c>
      <c r="D27" s="4" t="s">
        <v>1551</v>
      </c>
      <c r="E27" s="4" t="s">
        <v>7</v>
      </c>
      <c r="F27" s="5">
        <v>7.35</v>
      </c>
      <c r="G27" s="5">
        <f t="shared" si="0"/>
        <v>808.5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808.5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4123</v>
      </c>
      <c r="D28" s="4" t="s">
        <v>1551</v>
      </c>
      <c r="E28" s="4" t="s">
        <v>7</v>
      </c>
      <c r="F28" s="5">
        <v>7.08</v>
      </c>
      <c r="G28" s="5">
        <f t="shared" si="0"/>
        <v>778.8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778.8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4124</v>
      </c>
      <c r="D29" s="4" t="s">
        <v>1551</v>
      </c>
      <c r="E29" s="4" t="s">
        <v>7</v>
      </c>
      <c r="F29" s="5">
        <v>7.35</v>
      </c>
      <c r="G29" s="5">
        <f t="shared" si="0"/>
        <v>808.5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808.5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4585</v>
      </c>
      <c r="D31" s="6" t="s">
        <v>1551</v>
      </c>
      <c r="E31" s="6" t="s">
        <v>7</v>
      </c>
      <c r="F31" s="7">
        <v>4.49</v>
      </c>
      <c r="G31" s="5">
        <f t="shared" si="0"/>
        <v>493.9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493.9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4118</v>
      </c>
      <c r="D32" s="4" t="s">
        <v>1551</v>
      </c>
      <c r="E32" s="4" t="s">
        <v>7</v>
      </c>
      <c r="F32" s="5">
        <v>4.49</v>
      </c>
      <c r="G32" s="5">
        <f t="shared" si="0"/>
        <v>493.9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493.9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4119</v>
      </c>
      <c r="D33" s="4" t="s">
        <v>1551</v>
      </c>
      <c r="E33" s="4" t="s">
        <v>7</v>
      </c>
      <c r="F33" s="5">
        <v>4.49</v>
      </c>
      <c r="G33" s="5">
        <f t="shared" si="0"/>
        <v>493.9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493.9</v>
      </c>
      <c r="L33" s="62">
        <f t="shared" si="18"/>
        <v>0</v>
      </c>
    </row>
    <row r="34" spans="1:12" ht="12.7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75" thickBot="1">
      <c r="A35" s="119"/>
      <c r="B35" s="337" t="s">
        <v>1585</v>
      </c>
      <c r="C35" s="338"/>
      <c r="D35" s="338"/>
      <c r="E35" s="338"/>
      <c r="F35" s="339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4120</v>
      </c>
      <c r="D36" s="4" t="s">
        <v>7</v>
      </c>
      <c r="E36" s="4" t="s">
        <v>7</v>
      </c>
      <c r="F36" s="5">
        <v>32.46</v>
      </c>
      <c r="G36" s="5">
        <f>ROUND(F36*Курс_EUR,2)</f>
        <v>3570.6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3570.6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4121</v>
      </c>
      <c r="D37" s="4" t="s">
        <v>7</v>
      </c>
      <c r="E37" s="4" t="s">
        <v>7</v>
      </c>
      <c r="F37" s="5">
        <v>33</v>
      </c>
      <c r="G37" s="5">
        <f>ROUND(F37*Курс_EUR,2)</f>
        <v>3630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3630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4122</v>
      </c>
      <c r="D38" s="4" t="s">
        <v>7</v>
      </c>
      <c r="E38" s="4" t="s">
        <v>7</v>
      </c>
      <c r="F38" s="5">
        <v>60.55</v>
      </c>
      <c r="G38" s="5">
        <f>ROUND(F38*Курс_EUR,2)</f>
        <v>6660.5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6660.5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4721</v>
      </c>
      <c r="D39" s="4" t="s">
        <v>7</v>
      </c>
      <c r="E39" s="4" t="s">
        <v>7</v>
      </c>
      <c r="F39" s="5">
        <v>39.799999999999997</v>
      </c>
      <c r="G39" s="5">
        <f>ROUND(F39*Курс_EUR,2)</f>
        <v>4378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4378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4722</v>
      </c>
      <c r="D40" s="4" t="s">
        <v>7</v>
      </c>
      <c r="E40" s="4" t="s">
        <v>7</v>
      </c>
      <c r="F40" s="5">
        <v>39.799999999999997</v>
      </c>
      <c r="G40" s="5">
        <f>ROUND(F40*Курс_EUR,2)</f>
        <v>4378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4378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4586</v>
      </c>
      <c r="D42" s="6" t="s">
        <v>1551</v>
      </c>
      <c r="E42" s="6" t="s">
        <v>7</v>
      </c>
      <c r="F42" s="7">
        <v>6.4</v>
      </c>
      <c r="G42" s="5">
        <f>ROUND(F42*Курс_EUR,2)</f>
        <v>704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704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4587</v>
      </c>
      <c r="D43" s="6" t="s">
        <v>1551</v>
      </c>
      <c r="E43" s="6" t="s">
        <v>7</v>
      </c>
      <c r="F43" s="7">
        <v>6.4</v>
      </c>
      <c r="G43" s="5">
        <f>ROUND(F43*Курс_EUR,2)</f>
        <v>704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704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4723</v>
      </c>
      <c r="D45" s="4" t="s">
        <v>7</v>
      </c>
      <c r="E45" s="4" t="s">
        <v>7</v>
      </c>
      <c r="F45" s="5">
        <v>21.67</v>
      </c>
      <c r="G45" s="5">
        <f>ROUND(F45*Курс_EUR,2)</f>
        <v>2383.6999999999998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2383.6999999999998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4819</v>
      </c>
      <c r="D47" s="4" t="s">
        <v>4820</v>
      </c>
      <c r="E47" s="4" t="s">
        <v>7</v>
      </c>
      <c r="F47" s="5">
        <v>12</v>
      </c>
      <c r="G47" s="5">
        <f>ROUND(F47*Курс_EUR,2)</f>
        <v>1320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1320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4821</v>
      </c>
      <c r="D48" s="4" t="s">
        <v>7</v>
      </c>
      <c r="E48" s="4" t="s">
        <v>7</v>
      </c>
      <c r="F48" s="5">
        <v>39</v>
      </c>
      <c r="G48" s="5">
        <f>ROUND(F48*Курс_EUR,2)</f>
        <v>4290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4290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4822</v>
      </c>
      <c r="D49" s="4" t="s">
        <v>4820</v>
      </c>
      <c r="E49" s="4" t="s">
        <v>7</v>
      </c>
      <c r="F49" s="5">
        <v>16.98</v>
      </c>
      <c r="G49" s="5">
        <f>ROUND(F49*Курс_EUR,2)</f>
        <v>1867.8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1867.8</v>
      </c>
      <c r="L49" s="62">
        <f t="shared" si="30"/>
        <v>0</v>
      </c>
    </row>
    <row r="50" spans="1:14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.5" thickBot="1">
      <c r="A51" s="119"/>
      <c r="B51" s="343" t="s">
        <v>11</v>
      </c>
      <c r="C51" s="344"/>
      <c r="D51" s="344"/>
      <c r="E51" s="344"/>
      <c r="F51" s="344"/>
      <c r="G51" s="298"/>
      <c r="H51" s="61"/>
      <c r="I51" s="62"/>
      <c r="J51" s="62"/>
      <c r="K51" s="62"/>
      <c r="L51" s="62"/>
      <c r="N51" s="83"/>
    </row>
    <row r="52" spans="1:14" ht="12.75" thickBot="1">
      <c r="A52" s="119"/>
      <c r="B52" s="337" t="s">
        <v>4891</v>
      </c>
      <c r="C52" s="338"/>
      <c r="D52" s="338"/>
      <c r="E52" s="338"/>
      <c r="F52" s="339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4444</v>
      </c>
      <c r="D53" s="4" t="s">
        <v>4443</v>
      </c>
      <c r="E53" s="4" t="s">
        <v>7</v>
      </c>
      <c r="F53" s="5">
        <v>4.5</v>
      </c>
      <c r="G53" s="5">
        <f>ROUND(F53*Курс_EUR,2)</f>
        <v>495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495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4445</v>
      </c>
      <c r="D54" s="4" t="s">
        <v>4443</v>
      </c>
      <c r="E54" s="4" t="s">
        <v>7</v>
      </c>
      <c r="F54" s="5">
        <v>5</v>
      </c>
      <c r="G54" s="5">
        <f>ROUND(F54*Курс_EUR,2)</f>
        <v>550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550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4446</v>
      </c>
      <c r="D55" s="4" t="s">
        <v>4443</v>
      </c>
      <c r="E55" s="4" t="s">
        <v>7</v>
      </c>
      <c r="F55" s="5">
        <v>5</v>
      </c>
      <c r="G55" s="5">
        <f>ROUND(F55*Курс_EUR,2)</f>
        <v>550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550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4447</v>
      </c>
      <c r="D56" s="4" t="s">
        <v>4443</v>
      </c>
      <c r="E56" s="4" t="s">
        <v>7</v>
      </c>
      <c r="F56" s="5">
        <v>5</v>
      </c>
      <c r="G56" s="5">
        <f>ROUND(F56*Курс_EUR,2)</f>
        <v>550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550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4533</v>
      </c>
      <c r="D58" s="4" t="s">
        <v>4534</v>
      </c>
      <c r="E58" s="4" t="s">
        <v>7</v>
      </c>
      <c r="F58" s="5">
        <v>4.21</v>
      </c>
      <c r="G58" s="5">
        <f>ROUND(F58*Курс_EUR,2)</f>
        <v>463.1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463.1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4535</v>
      </c>
      <c r="D59" s="4" t="s">
        <v>2062</v>
      </c>
      <c r="E59" s="4" t="s">
        <v>7</v>
      </c>
      <c r="F59" s="5">
        <v>5.82</v>
      </c>
      <c r="G59" s="5">
        <f>ROUND(F59*Курс_EUR,2)</f>
        <v>640.20000000000005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640.20000000000005</v>
      </c>
      <c r="L59" s="62">
        <f>H59*K59</f>
        <v>0</v>
      </c>
      <c r="N59" s="83"/>
    </row>
    <row r="60" spans="1:14" ht="12.7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75" thickBot="1">
      <c r="A61" s="119"/>
      <c r="B61" s="337" t="s">
        <v>3145</v>
      </c>
      <c r="C61" s="338"/>
      <c r="D61" s="338"/>
      <c r="E61" s="338"/>
      <c r="F61" s="339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4077</v>
      </c>
      <c r="D62" s="4" t="s">
        <v>2061</v>
      </c>
      <c r="E62" s="4" t="s">
        <v>7</v>
      </c>
      <c r="F62" s="5">
        <v>1.4</v>
      </c>
      <c r="G62" s="5">
        <f t="shared" ref="G62:G81" si="32">ROUND(F62*Курс_EUR,2)</f>
        <v>154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154</v>
      </c>
      <c r="L62" s="62">
        <f t="shared" ref="L62:L260" si="36">H62*K62</f>
        <v>0</v>
      </c>
      <c r="N62" s="83"/>
    </row>
    <row r="63" spans="1:14">
      <c r="A63" s="119">
        <v>0</v>
      </c>
      <c r="B63" s="120">
        <v>305711</v>
      </c>
      <c r="C63" s="120" t="s">
        <v>4078</v>
      </c>
      <c r="D63" s="4" t="s">
        <v>2062</v>
      </c>
      <c r="E63" s="4" t="s">
        <v>7</v>
      </c>
      <c r="F63" s="5">
        <v>1.87</v>
      </c>
      <c r="G63" s="5">
        <f t="shared" si="32"/>
        <v>205.7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205.7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4079</v>
      </c>
      <c r="D64" s="4" t="s">
        <v>2063</v>
      </c>
      <c r="E64" s="4" t="s">
        <v>7</v>
      </c>
      <c r="F64" s="5">
        <v>2.81</v>
      </c>
      <c r="G64" s="5">
        <f t="shared" si="32"/>
        <v>309.10000000000002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309.10000000000002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4080</v>
      </c>
      <c r="D65" s="4" t="s">
        <v>2063</v>
      </c>
      <c r="E65" s="4" t="s">
        <v>7</v>
      </c>
      <c r="F65" s="5">
        <v>3.75</v>
      </c>
      <c r="G65" s="5">
        <f t="shared" si="32"/>
        <v>412.5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412.5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4537</v>
      </c>
      <c r="D66" s="4" t="s">
        <v>2061</v>
      </c>
      <c r="E66" s="4" t="s">
        <v>7</v>
      </c>
      <c r="F66" s="5">
        <v>1.1399999999999999</v>
      </c>
      <c r="G66" s="5">
        <f t="shared" ref="G66:G77" si="37">ROUND(F66*Курс_EUR,2)</f>
        <v>125.4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125.4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4538</v>
      </c>
      <c r="D67" s="4" t="s">
        <v>2062</v>
      </c>
      <c r="E67" s="4" t="s">
        <v>7</v>
      </c>
      <c r="F67" s="5">
        <v>1.52</v>
      </c>
      <c r="G67" s="5">
        <f t="shared" si="37"/>
        <v>167.2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167.2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4539</v>
      </c>
      <c r="D68" s="4" t="s">
        <v>2063</v>
      </c>
      <c r="E68" s="4" t="s">
        <v>7</v>
      </c>
      <c r="F68" s="5">
        <v>2.27</v>
      </c>
      <c r="G68" s="5">
        <f t="shared" si="37"/>
        <v>249.7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249.7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4540</v>
      </c>
      <c r="D69" s="4" t="s">
        <v>2063</v>
      </c>
      <c r="E69" s="4" t="s">
        <v>7</v>
      </c>
      <c r="F69" s="5">
        <v>3.03</v>
      </c>
      <c r="G69" s="5">
        <f t="shared" si="37"/>
        <v>333.3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333.3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4541</v>
      </c>
      <c r="D70" s="4" t="s">
        <v>2061</v>
      </c>
      <c r="E70" s="4" t="s">
        <v>7</v>
      </c>
      <c r="F70" s="5">
        <v>1.1399999999999999</v>
      </c>
      <c r="G70" s="5">
        <f t="shared" si="37"/>
        <v>125.4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125.4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4542</v>
      </c>
      <c r="D71" s="4" t="s">
        <v>2062</v>
      </c>
      <c r="E71" s="4" t="s">
        <v>7</v>
      </c>
      <c r="F71" s="5">
        <v>1.52</v>
      </c>
      <c r="G71" s="5">
        <f t="shared" si="37"/>
        <v>167.2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167.2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4543</v>
      </c>
      <c r="D72" s="4" t="s">
        <v>2063</v>
      </c>
      <c r="E72" s="4" t="s">
        <v>7</v>
      </c>
      <c r="F72" s="5">
        <v>2.27</v>
      </c>
      <c r="G72" s="5">
        <f t="shared" si="37"/>
        <v>249.7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249.7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4544</v>
      </c>
      <c r="D73" s="4" t="s">
        <v>2063</v>
      </c>
      <c r="E73" s="4" t="s">
        <v>7</v>
      </c>
      <c r="F73" s="5">
        <v>3.03</v>
      </c>
      <c r="G73" s="5">
        <f t="shared" si="37"/>
        <v>333.3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333.3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4545</v>
      </c>
      <c r="D74" s="4" t="s">
        <v>2061</v>
      </c>
      <c r="E74" s="4" t="s">
        <v>7</v>
      </c>
      <c r="F74" s="5">
        <v>1.1399999999999999</v>
      </c>
      <c r="G74" s="5">
        <f t="shared" si="37"/>
        <v>125.4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125.4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4546</v>
      </c>
      <c r="D75" s="4" t="s">
        <v>2062</v>
      </c>
      <c r="E75" s="4" t="s">
        <v>7</v>
      </c>
      <c r="F75" s="5">
        <v>1.52</v>
      </c>
      <c r="G75" s="5">
        <f t="shared" si="37"/>
        <v>167.2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167.2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4547</v>
      </c>
      <c r="D76" s="4" t="s">
        <v>2063</v>
      </c>
      <c r="E76" s="4" t="s">
        <v>7</v>
      </c>
      <c r="F76" s="5">
        <v>2.27</v>
      </c>
      <c r="G76" s="5">
        <f t="shared" si="37"/>
        <v>249.7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249.7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4548</v>
      </c>
      <c r="D77" s="4" t="s">
        <v>2063</v>
      </c>
      <c r="E77" s="4" t="s">
        <v>7</v>
      </c>
      <c r="F77" s="5">
        <v>3.03</v>
      </c>
      <c r="G77" s="5">
        <f t="shared" si="37"/>
        <v>333.3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333.3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4081</v>
      </c>
      <c r="D79" s="4" t="s">
        <v>2061</v>
      </c>
      <c r="E79" s="4" t="s">
        <v>7</v>
      </c>
      <c r="F79" s="5">
        <v>1.08</v>
      </c>
      <c r="G79" s="5">
        <f t="shared" si="32"/>
        <v>118.8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118.8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4082</v>
      </c>
      <c r="D80" s="4" t="s">
        <v>2062</v>
      </c>
      <c r="E80" s="4" t="s">
        <v>7</v>
      </c>
      <c r="F80" s="5">
        <v>1.44</v>
      </c>
      <c r="G80" s="5">
        <f t="shared" si="32"/>
        <v>158.4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158.4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4083</v>
      </c>
      <c r="D81" s="4" t="s">
        <v>2063</v>
      </c>
      <c r="E81" s="4" t="s">
        <v>7</v>
      </c>
      <c r="F81" s="5">
        <v>2.16</v>
      </c>
      <c r="G81" s="5">
        <f t="shared" si="32"/>
        <v>237.6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237.6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4084</v>
      </c>
      <c r="D82" s="4" t="s">
        <v>2063</v>
      </c>
      <c r="E82" s="4" t="s">
        <v>7</v>
      </c>
      <c r="F82" s="5">
        <v>2.88</v>
      </c>
      <c r="G82" s="5">
        <f>ROUND(F82*Курс_EUR,2)</f>
        <v>316.8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316.8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2913</v>
      </c>
      <c r="D84" s="4" t="s">
        <v>2061</v>
      </c>
      <c r="E84" s="4" t="s">
        <v>7</v>
      </c>
      <c r="F84" s="5">
        <v>1.72</v>
      </c>
      <c r="G84" s="5">
        <f>ROUND(F84*Курс_EUR,2)</f>
        <v>189.2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189.2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4888</v>
      </c>
      <c r="D85" s="4" t="s">
        <v>2062</v>
      </c>
      <c r="E85" s="4" t="s">
        <v>7</v>
      </c>
      <c r="F85" s="5">
        <v>2.29</v>
      </c>
      <c r="G85" s="5">
        <f>ROUND(F85*Курс_EUR,2)</f>
        <v>251.9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251.9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4889</v>
      </c>
      <c r="D86" s="4" t="s">
        <v>2063</v>
      </c>
      <c r="E86" s="4" t="s">
        <v>7</v>
      </c>
      <c r="F86" s="5">
        <v>3.43</v>
      </c>
      <c r="G86" s="5">
        <f>ROUND(F86*Курс_EUR,2)</f>
        <v>377.3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377.3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4890</v>
      </c>
      <c r="D87" s="4" t="s">
        <v>2063</v>
      </c>
      <c r="E87" s="4" t="s">
        <v>7</v>
      </c>
      <c r="F87" s="5">
        <v>4.58</v>
      </c>
      <c r="G87" s="5">
        <f>ROUND(F87*Курс_EUR,2)</f>
        <v>503.8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503.8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3093</v>
      </c>
      <c r="D89" s="4" t="s">
        <v>2061</v>
      </c>
      <c r="E89" s="4" t="s">
        <v>7</v>
      </c>
      <c r="F89" s="5">
        <v>1.38</v>
      </c>
      <c r="G89" s="5">
        <f>ROUND(F89*Курс_EUR,2)</f>
        <v>151.80000000000001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151.80000000000001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3094</v>
      </c>
      <c r="D90" s="4" t="s">
        <v>2062</v>
      </c>
      <c r="E90" s="4" t="s">
        <v>7</v>
      </c>
      <c r="F90" s="5">
        <v>1.83</v>
      </c>
      <c r="G90" s="5">
        <f>ROUND(F90*Курс_EUR,2)</f>
        <v>201.3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201.3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3095</v>
      </c>
      <c r="D91" s="4" t="s">
        <v>2063</v>
      </c>
      <c r="E91" s="4" t="s">
        <v>7</v>
      </c>
      <c r="F91" s="5">
        <v>2.75</v>
      </c>
      <c r="G91" s="5">
        <f>ROUND(F91*Курс_EUR,2)</f>
        <v>302.5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302.5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3096</v>
      </c>
      <c r="D92" s="4" t="s">
        <v>2063</v>
      </c>
      <c r="E92" s="4" t="s">
        <v>7</v>
      </c>
      <c r="F92" s="5">
        <v>3.67</v>
      </c>
      <c r="G92" s="5">
        <f>ROUND(F92*Курс_EUR,2)</f>
        <v>403.7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403.7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3097</v>
      </c>
      <c r="D94" s="4" t="s">
        <v>2061</v>
      </c>
      <c r="E94" s="4" t="s">
        <v>7</v>
      </c>
      <c r="F94" s="5">
        <v>1.06</v>
      </c>
      <c r="G94" s="5">
        <f t="shared" ref="G94:G117" si="44">ROUND(F94*Курс_EUR,2)</f>
        <v>116.6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116.6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3098</v>
      </c>
      <c r="D95" s="4" t="s">
        <v>2062</v>
      </c>
      <c r="E95" s="4" t="s">
        <v>7</v>
      </c>
      <c r="F95" s="5">
        <v>1.41</v>
      </c>
      <c r="G95" s="5">
        <f t="shared" si="44"/>
        <v>155.1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155.1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3099</v>
      </c>
      <c r="D96" s="4" t="s">
        <v>2063</v>
      </c>
      <c r="E96" s="4" t="s">
        <v>7</v>
      </c>
      <c r="F96" s="5">
        <v>2.11</v>
      </c>
      <c r="G96" s="5">
        <f t="shared" si="44"/>
        <v>232.1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232.1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3100</v>
      </c>
      <c r="D97" s="4" t="s">
        <v>2063</v>
      </c>
      <c r="E97" s="4" t="s">
        <v>7</v>
      </c>
      <c r="F97" s="5">
        <v>2.82</v>
      </c>
      <c r="G97" s="5">
        <f t="shared" si="44"/>
        <v>310.2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310.2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4568</v>
      </c>
      <c r="D98" s="4" t="s">
        <v>2061</v>
      </c>
      <c r="E98" s="4" t="s">
        <v>7</v>
      </c>
      <c r="F98" s="5">
        <v>1.06</v>
      </c>
      <c r="G98" s="5">
        <f t="shared" si="44"/>
        <v>116.6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116.6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4569</v>
      </c>
      <c r="D99" s="4" t="s">
        <v>2062</v>
      </c>
      <c r="E99" s="4" t="s">
        <v>7</v>
      </c>
      <c r="F99" s="5">
        <v>1.41</v>
      </c>
      <c r="G99" s="5">
        <f t="shared" si="44"/>
        <v>155.1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155.1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4570</v>
      </c>
      <c r="D100" s="4" t="s">
        <v>2063</v>
      </c>
      <c r="E100" s="4" t="s">
        <v>7</v>
      </c>
      <c r="F100" s="5">
        <v>2.11</v>
      </c>
      <c r="G100" s="5">
        <f t="shared" si="44"/>
        <v>232.1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232.1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4571</v>
      </c>
      <c r="D101" s="4" t="s">
        <v>2063</v>
      </c>
      <c r="E101" s="4" t="s">
        <v>7</v>
      </c>
      <c r="F101" s="5">
        <v>2.82</v>
      </c>
      <c r="G101" s="5">
        <f t="shared" si="44"/>
        <v>310.2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310.2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3155</v>
      </c>
      <c r="D102" s="4" t="s">
        <v>2061</v>
      </c>
      <c r="E102" s="4" t="s">
        <v>7</v>
      </c>
      <c r="F102" s="5">
        <v>1.06</v>
      </c>
      <c r="G102" s="5">
        <f t="shared" si="44"/>
        <v>116.6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116.6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3156</v>
      </c>
      <c r="D103" s="4" t="s">
        <v>2062</v>
      </c>
      <c r="E103" s="4" t="s">
        <v>7</v>
      </c>
      <c r="F103" s="5">
        <v>1.41</v>
      </c>
      <c r="G103" s="5">
        <f t="shared" si="44"/>
        <v>155.1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155.1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3157</v>
      </c>
      <c r="D104" s="4" t="s">
        <v>2063</v>
      </c>
      <c r="E104" s="4" t="s">
        <v>7</v>
      </c>
      <c r="F104" s="5">
        <v>2.11</v>
      </c>
      <c r="G104" s="5">
        <f t="shared" si="44"/>
        <v>232.1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232.1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3158</v>
      </c>
      <c r="D105" s="4" t="s">
        <v>2063</v>
      </c>
      <c r="E105" s="4" t="s">
        <v>7</v>
      </c>
      <c r="F105" s="5">
        <v>2.82</v>
      </c>
      <c r="G105" s="5">
        <f t="shared" si="44"/>
        <v>310.2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310.2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4703</v>
      </c>
      <c r="D106" s="4" t="s">
        <v>2061</v>
      </c>
      <c r="E106" s="4" t="s">
        <v>7</v>
      </c>
      <c r="F106" s="5">
        <v>1.06</v>
      </c>
      <c r="G106" s="5">
        <f t="shared" si="44"/>
        <v>116.6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116.6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4704</v>
      </c>
      <c r="D107" s="4" t="s">
        <v>2062</v>
      </c>
      <c r="E107" s="4" t="s">
        <v>7</v>
      </c>
      <c r="F107" s="5">
        <v>1.41</v>
      </c>
      <c r="G107" s="5">
        <f t="shared" si="44"/>
        <v>155.1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155.1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4705</v>
      </c>
      <c r="D108" s="4" t="s">
        <v>2063</v>
      </c>
      <c r="E108" s="4" t="s">
        <v>7</v>
      </c>
      <c r="F108" s="5">
        <v>2.11</v>
      </c>
      <c r="G108" s="5">
        <f t="shared" si="44"/>
        <v>232.1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232.1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4706</v>
      </c>
      <c r="D109" s="4" t="s">
        <v>2063</v>
      </c>
      <c r="E109" s="4" t="s">
        <v>7</v>
      </c>
      <c r="F109" s="5">
        <v>2.82</v>
      </c>
      <c r="G109" s="5">
        <f t="shared" si="44"/>
        <v>310.2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310.2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4866</v>
      </c>
      <c r="D110" s="4" t="s">
        <v>2061</v>
      </c>
      <c r="E110" s="4" t="s">
        <v>7</v>
      </c>
      <c r="F110" s="5">
        <v>1.06</v>
      </c>
      <c r="G110" s="5">
        <f t="shared" ref="G110:G113" si="49">ROUND(F110*Курс_EUR,2)</f>
        <v>116.6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116.6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4867</v>
      </c>
      <c r="D111" s="4" t="s">
        <v>2062</v>
      </c>
      <c r="E111" s="4" t="s">
        <v>7</v>
      </c>
      <c r="F111" s="5">
        <v>1.41</v>
      </c>
      <c r="G111" s="5">
        <f t="shared" si="49"/>
        <v>155.1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155.1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4868</v>
      </c>
      <c r="D112" s="4" t="s">
        <v>2063</v>
      </c>
      <c r="E112" s="4" t="s">
        <v>7</v>
      </c>
      <c r="F112" s="5">
        <v>2.11</v>
      </c>
      <c r="G112" s="5">
        <f t="shared" si="49"/>
        <v>232.1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232.1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4869</v>
      </c>
      <c r="D113" s="4" t="s">
        <v>2063</v>
      </c>
      <c r="E113" s="4" t="s">
        <v>7</v>
      </c>
      <c r="F113" s="5">
        <v>2.82</v>
      </c>
      <c r="G113" s="5">
        <f t="shared" si="49"/>
        <v>310.2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310.2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4707</v>
      </c>
      <c r="D114" s="4" t="s">
        <v>2061</v>
      </c>
      <c r="E114" s="4" t="s">
        <v>7</v>
      </c>
      <c r="F114" s="5">
        <v>1.06</v>
      </c>
      <c r="G114" s="5">
        <f t="shared" si="44"/>
        <v>116.6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116.6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4708</v>
      </c>
      <c r="D115" s="4" t="s">
        <v>2062</v>
      </c>
      <c r="E115" s="4" t="s">
        <v>7</v>
      </c>
      <c r="F115" s="5">
        <v>1.41</v>
      </c>
      <c r="G115" s="5">
        <f t="shared" si="44"/>
        <v>155.1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155.1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4709</v>
      </c>
      <c r="D116" s="4" t="s">
        <v>2063</v>
      </c>
      <c r="E116" s="4" t="s">
        <v>7</v>
      </c>
      <c r="F116" s="5">
        <v>2.11</v>
      </c>
      <c r="G116" s="5">
        <f t="shared" si="44"/>
        <v>232.1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232.1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4710</v>
      </c>
      <c r="D117" s="4" t="s">
        <v>2063</v>
      </c>
      <c r="E117" s="4" t="s">
        <v>7</v>
      </c>
      <c r="F117" s="5">
        <v>2.82</v>
      </c>
      <c r="G117" s="5">
        <f t="shared" si="44"/>
        <v>310.2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310.2</v>
      </c>
      <c r="L117" s="62">
        <f t="shared" si="48"/>
        <v>0</v>
      </c>
      <c r="N117" s="83"/>
    </row>
    <row r="118" spans="1:14" ht="12.7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75" thickBot="1">
      <c r="A119" s="119"/>
      <c r="B119" s="337" t="s">
        <v>4846</v>
      </c>
      <c r="C119" s="338"/>
      <c r="D119" s="338"/>
      <c r="E119" s="338"/>
      <c r="F119" s="339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4847</v>
      </c>
      <c r="D120" s="4" t="s">
        <v>2062</v>
      </c>
      <c r="E120" s="4" t="s">
        <v>7</v>
      </c>
      <c r="F120" s="5">
        <v>5.8</v>
      </c>
      <c r="G120" s="5">
        <f t="shared" ref="G120:G121" si="54">ROUND(F120*Курс_EUR,2)</f>
        <v>638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638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4848</v>
      </c>
      <c r="D121" s="4" t="s">
        <v>2062</v>
      </c>
      <c r="E121" s="4" t="s">
        <v>7</v>
      </c>
      <c r="F121" s="5">
        <v>5.8</v>
      </c>
      <c r="G121" s="5">
        <f t="shared" si="54"/>
        <v>638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638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5202</v>
      </c>
      <c r="D123" s="4" t="s">
        <v>5209</v>
      </c>
      <c r="E123" s="4" t="s">
        <v>7</v>
      </c>
      <c r="F123" s="5">
        <v>7.4</v>
      </c>
      <c r="G123" s="5">
        <f t="shared" ref="G123:G124" si="59">ROUND(F123*Курс_EUR,2)</f>
        <v>814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814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5203</v>
      </c>
      <c r="D124" s="4" t="s">
        <v>5209</v>
      </c>
      <c r="E124" s="4" t="s">
        <v>7</v>
      </c>
      <c r="F124" s="5">
        <v>7.4</v>
      </c>
      <c r="G124" s="5">
        <f t="shared" si="59"/>
        <v>814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814</v>
      </c>
      <c r="L124" s="62">
        <f t="shared" si="63"/>
        <v>0</v>
      </c>
      <c r="M124" s="83"/>
      <c r="N124" s="83"/>
    </row>
    <row r="125" spans="1:14" ht="12.7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75" thickBot="1">
      <c r="A126" s="119"/>
      <c r="B126" s="337" t="s">
        <v>680</v>
      </c>
      <c r="C126" s="338"/>
      <c r="D126" s="338"/>
      <c r="E126" s="338"/>
      <c r="F126" s="339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2904</v>
      </c>
      <c r="D127" s="4" t="s">
        <v>2084</v>
      </c>
      <c r="E127" s="4" t="s">
        <v>8</v>
      </c>
      <c r="F127" s="5">
        <v>8.36</v>
      </c>
      <c r="G127" s="5">
        <f t="shared" ref="G127:G131" si="64">ROUND(F127*Курс_EUR,2)</f>
        <v>919.6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919.6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2905</v>
      </c>
      <c r="D128" s="4" t="s">
        <v>2084</v>
      </c>
      <c r="E128" s="4" t="s">
        <v>8</v>
      </c>
      <c r="F128" s="5">
        <v>18.7</v>
      </c>
      <c r="G128" s="5">
        <f t="shared" si="64"/>
        <v>2057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2057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2906</v>
      </c>
      <c r="D129" s="4" t="s">
        <v>2084</v>
      </c>
      <c r="E129" s="4" t="s">
        <v>8</v>
      </c>
      <c r="F129" s="5">
        <v>24.86</v>
      </c>
      <c r="G129" s="5">
        <f t="shared" si="64"/>
        <v>2734.6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2734.6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2907</v>
      </c>
      <c r="D130" s="4" t="s">
        <v>2084</v>
      </c>
      <c r="E130" s="4" t="s">
        <v>8</v>
      </c>
      <c r="F130" s="5">
        <v>37.4</v>
      </c>
      <c r="G130" s="5">
        <f t="shared" si="64"/>
        <v>4114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4114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2908</v>
      </c>
      <c r="D131" s="4" t="s">
        <v>2084</v>
      </c>
      <c r="E131" s="4" t="s">
        <v>8</v>
      </c>
      <c r="F131" s="5">
        <v>48.4</v>
      </c>
      <c r="G131" s="5">
        <f t="shared" si="64"/>
        <v>5324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5324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2909</v>
      </c>
      <c r="D133" s="77" t="s">
        <v>2084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2910</v>
      </c>
      <c r="D134" s="77" t="s">
        <v>2084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2911</v>
      </c>
      <c r="D135" s="77" t="s">
        <v>2084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2912</v>
      </c>
      <c r="D136" s="77" t="s">
        <v>2084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4593</v>
      </c>
      <c r="D138" s="4" t="s">
        <v>2068</v>
      </c>
      <c r="E138" s="4" t="s">
        <v>7</v>
      </c>
      <c r="F138" s="5">
        <v>2.41</v>
      </c>
      <c r="G138" s="5">
        <f t="shared" ref="G138:G139" si="69">ROUND(F138*Курс_EUR,2)</f>
        <v>265.10000000000002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265.10000000000002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4594</v>
      </c>
      <c r="D139" s="4" t="s">
        <v>2085</v>
      </c>
      <c r="E139" s="4" t="s">
        <v>7</v>
      </c>
      <c r="F139" s="5">
        <v>2.98</v>
      </c>
      <c r="G139" s="5">
        <f t="shared" si="69"/>
        <v>327.8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327.8</v>
      </c>
      <c r="L139" s="62">
        <f t="shared" si="73"/>
        <v>0</v>
      </c>
      <c r="N139" s="83"/>
    </row>
    <row r="140" spans="1:14" ht="12.7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75" thickBot="1">
      <c r="A141" s="119"/>
      <c r="B141" s="337" t="s">
        <v>3146</v>
      </c>
      <c r="C141" s="338"/>
      <c r="D141" s="338"/>
      <c r="E141" s="338"/>
      <c r="F141" s="339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4476</v>
      </c>
      <c r="D142" s="4" t="s">
        <v>2085</v>
      </c>
      <c r="E142" s="4" t="s">
        <v>7</v>
      </c>
      <c r="F142" s="5">
        <v>0.76</v>
      </c>
      <c r="G142" s="5">
        <f t="shared" ref="G142:G146" si="74">ROUND(F142*Курс_EUR,2)</f>
        <v>83.6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83.6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4477</v>
      </c>
      <c r="D143" s="4" t="s">
        <v>2085</v>
      </c>
      <c r="E143" s="4" t="s">
        <v>7</v>
      </c>
      <c r="F143" s="5">
        <v>1.08</v>
      </c>
      <c r="G143" s="5">
        <f t="shared" si="74"/>
        <v>118.8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118.8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4478</v>
      </c>
      <c r="D144" s="4" t="s">
        <v>2063</v>
      </c>
      <c r="E144" s="4" t="s">
        <v>7</v>
      </c>
      <c r="F144" s="5">
        <v>1.25</v>
      </c>
      <c r="G144" s="5">
        <f t="shared" si="74"/>
        <v>137.5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137.5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4479</v>
      </c>
      <c r="D145" s="4" t="s">
        <v>2085</v>
      </c>
      <c r="E145" s="4" t="s">
        <v>7</v>
      </c>
      <c r="F145" s="5">
        <v>0.67</v>
      </c>
      <c r="G145" s="5">
        <f t="shared" si="74"/>
        <v>73.7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73.7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4480</v>
      </c>
      <c r="D146" s="4" t="s">
        <v>2085</v>
      </c>
      <c r="E146" s="4" t="s">
        <v>7</v>
      </c>
      <c r="F146" s="5">
        <v>0.94</v>
      </c>
      <c r="G146" s="5">
        <f t="shared" si="74"/>
        <v>103.4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103.4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4724</v>
      </c>
      <c r="D147" s="4" t="s">
        <v>1983</v>
      </c>
      <c r="E147" s="4" t="s">
        <v>7</v>
      </c>
      <c r="F147" s="5">
        <v>1.37</v>
      </c>
      <c r="G147" s="5">
        <f t="shared" ref="G147" si="79">ROUND(F147*Курс_EUR,2)</f>
        <v>150.69999999999999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150.69999999999999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4711</v>
      </c>
      <c r="D149" s="77" t="s">
        <v>2068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4712</v>
      </c>
      <c r="D150" s="77" t="s">
        <v>4718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4713</v>
      </c>
      <c r="D151" s="77" t="s">
        <v>4719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4714</v>
      </c>
      <c r="D152" s="77" t="s">
        <v>2065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4715</v>
      </c>
      <c r="D153" s="77" t="s">
        <v>4719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4716</v>
      </c>
      <c r="D154" s="77" t="s">
        <v>2068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4717</v>
      </c>
      <c r="D155" s="77" t="s">
        <v>2064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2068</v>
      </c>
      <c r="E157" s="4" t="s">
        <v>7</v>
      </c>
      <c r="F157" s="5">
        <v>3.48</v>
      </c>
      <c r="G157" s="5">
        <f t="shared" ref="G157:G162" si="84">ROUND(F157*Курс_EUR,2)</f>
        <v>382.8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382.8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2068</v>
      </c>
      <c r="E158" s="4" t="s">
        <v>7</v>
      </c>
      <c r="F158" s="5">
        <v>3.76</v>
      </c>
      <c r="G158" s="5">
        <f t="shared" si="84"/>
        <v>413.6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413.6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2085</v>
      </c>
      <c r="E159" s="4" t="s">
        <v>7</v>
      </c>
      <c r="F159" s="5">
        <v>4.26</v>
      </c>
      <c r="G159" s="5">
        <f t="shared" si="84"/>
        <v>468.6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468.6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2085</v>
      </c>
      <c r="E160" s="4" t="s">
        <v>7</v>
      </c>
      <c r="F160" s="5">
        <v>4.9000000000000004</v>
      </c>
      <c r="G160" s="5">
        <f t="shared" si="84"/>
        <v>539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539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2085</v>
      </c>
      <c r="E161" s="4" t="s">
        <v>7</v>
      </c>
      <c r="F161" s="5">
        <v>6.18</v>
      </c>
      <c r="G161" s="5">
        <f t="shared" si="84"/>
        <v>679.8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679.8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2085</v>
      </c>
      <c r="E162" s="4" t="s">
        <v>7</v>
      </c>
      <c r="F162" s="5">
        <v>6.67</v>
      </c>
      <c r="G162" s="5">
        <f t="shared" si="84"/>
        <v>733.7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733.7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4453</v>
      </c>
      <c r="D163" s="4" t="s">
        <v>2085</v>
      </c>
      <c r="E163" s="4" t="s">
        <v>7</v>
      </c>
      <c r="F163" s="5">
        <v>7.42</v>
      </c>
      <c r="G163" s="5">
        <f t="shared" ref="G163" si="88">ROUND(F163*Курс_EUR,2)</f>
        <v>816.2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816.2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4763</v>
      </c>
      <c r="D164" s="4" t="s">
        <v>2085</v>
      </c>
      <c r="E164" s="4" t="s">
        <v>7</v>
      </c>
      <c r="F164" s="5">
        <v>8.06</v>
      </c>
      <c r="G164" s="5">
        <f t="shared" ref="G164" si="90">ROUND(F164*Курс_EUR,2)</f>
        <v>886.6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886.6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4837</v>
      </c>
      <c r="D166" s="4" t="s">
        <v>2068</v>
      </c>
      <c r="E166" s="4" t="s">
        <v>7</v>
      </c>
      <c r="F166" s="5">
        <v>3.48</v>
      </c>
      <c r="G166" s="5">
        <f t="shared" ref="G166:G173" si="95">ROUND(F166*Курс_EUR,2)</f>
        <v>382.8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382.8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4838</v>
      </c>
      <c r="D167" s="4" t="s">
        <v>2068</v>
      </c>
      <c r="E167" s="4" t="s">
        <v>7</v>
      </c>
      <c r="F167" s="5">
        <v>3.76</v>
      </c>
      <c r="G167" s="5">
        <f t="shared" si="95"/>
        <v>413.6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413.6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4839</v>
      </c>
      <c r="D168" s="4" t="s">
        <v>2085</v>
      </c>
      <c r="E168" s="4" t="s">
        <v>7</v>
      </c>
      <c r="F168" s="5">
        <v>4.26</v>
      </c>
      <c r="G168" s="5">
        <f t="shared" si="95"/>
        <v>468.6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468.6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4840</v>
      </c>
      <c r="D169" s="4" t="s">
        <v>2085</v>
      </c>
      <c r="E169" s="4" t="s">
        <v>7</v>
      </c>
      <c r="F169" s="5">
        <v>4.9000000000000004</v>
      </c>
      <c r="G169" s="5">
        <f t="shared" si="95"/>
        <v>539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539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4841</v>
      </c>
      <c r="D170" s="4" t="s">
        <v>2085</v>
      </c>
      <c r="E170" s="4" t="s">
        <v>7</v>
      </c>
      <c r="F170" s="5">
        <v>6.18</v>
      </c>
      <c r="G170" s="5">
        <f t="shared" si="95"/>
        <v>679.8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679.8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4842</v>
      </c>
      <c r="D171" s="4" t="s">
        <v>2085</v>
      </c>
      <c r="E171" s="4" t="s">
        <v>7</v>
      </c>
      <c r="F171" s="5">
        <v>6.67</v>
      </c>
      <c r="G171" s="5">
        <f t="shared" si="95"/>
        <v>733.7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733.7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4843</v>
      </c>
      <c r="D172" s="4" t="s">
        <v>2085</v>
      </c>
      <c r="E172" s="4" t="s">
        <v>7</v>
      </c>
      <c r="F172" s="5">
        <v>7.42</v>
      </c>
      <c r="G172" s="5">
        <f t="shared" si="95"/>
        <v>816.2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816.2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4844</v>
      </c>
      <c r="D173" s="4" t="s">
        <v>2085</v>
      </c>
      <c r="E173" s="4" t="s">
        <v>7</v>
      </c>
      <c r="F173" s="5">
        <v>8.06</v>
      </c>
      <c r="G173" s="5">
        <f t="shared" si="95"/>
        <v>886.6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886.6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4591</v>
      </c>
      <c r="D175" s="4" t="s">
        <v>2086</v>
      </c>
      <c r="E175" s="4" t="s">
        <v>7</v>
      </c>
      <c r="F175" s="5">
        <v>1.42</v>
      </c>
      <c r="G175" s="5">
        <f t="shared" ref="G175:G176" si="100">ROUND(F175*Курс_EUR,2)</f>
        <v>156.19999999999999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156.19999999999999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4592</v>
      </c>
      <c r="D176" s="4" t="s">
        <v>2086</v>
      </c>
      <c r="E176" s="4" t="s">
        <v>7</v>
      </c>
      <c r="F176" s="5">
        <v>2.75</v>
      </c>
      <c r="G176" s="5">
        <f t="shared" si="100"/>
        <v>302.5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302.5</v>
      </c>
      <c r="L176" s="62">
        <f t="shared" si="104"/>
        <v>0</v>
      </c>
      <c r="N176" s="83"/>
    </row>
    <row r="177" spans="1:14" ht="12.7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75" thickBot="1">
      <c r="A178" s="119"/>
      <c r="B178" s="337" t="s">
        <v>5218</v>
      </c>
      <c r="C178" s="338"/>
      <c r="D178" s="338"/>
      <c r="E178" s="338"/>
      <c r="F178" s="339"/>
      <c r="G178" s="26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338121</v>
      </c>
      <c r="C179" s="120" t="s">
        <v>5219</v>
      </c>
      <c r="D179" s="4" t="s">
        <v>2065</v>
      </c>
      <c r="E179" s="4" t="s">
        <v>7</v>
      </c>
      <c r="F179" s="5">
        <v>9.5</v>
      </c>
      <c r="G179" s="5">
        <f t="shared" ref="G179:G181" si="105">ROUND(F179*Курс_EUR,2)</f>
        <v>1045</v>
      </c>
      <c r="H179" s="61"/>
      <c r="I179" s="62">
        <f t="shared" ref="I179:I181" si="106">F179*(1-Скидка_RP_CST)</f>
        <v>9.5</v>
      </c>
      <c r="J179" s="62">
        <f t="shared" ref="J179:J181" si="107">I179*H179</f>
        <v>0</v>
      </c>
      <c r="K179" s="62">
        <f t="shared" ref="K179:K181" si="108">G179*(1-Скидка_RP_CST)</f>
        <v>1045</v>
      </c>
      <c r="L179" s="62">
        <f t="shared" ref="L179:L181" si="109">H179*K179</f>
        <v>0</v>
      </c>
      <c r="N179" s="83"/>
    </row>
    <row r="180" spans="1:14">
      <c r="A180" s="119">
        <v>0</v>
      </c>
      <c r="B180" s="120">
        <v>338122</v>
      </c>
      <c r="C180" s="120" t="s">
        <v>5220</v>
      </c>
      <c r="D180" s="4" t="s">
        <v>2065</v>
      </c>
      <c r="E180" s="4" t="s">
        <v>7</v>
      </c>
      <c r="F180" s="5">
        <v>9.5</v>
      </c>
      <c r="G180" s="5">
        <f t="shared" si="105"/>
        <v>1045</v>
      </c>
      <c r="H180" s="61"/>
      <c r="I180" s="62">
        <f t="shared" si="106"/>
        <v>9.5</v>
      </c>
      <c r="J180" s="62">
        <f t="shared" si="107"/>
        <v>0</v>
      </c>
      <c r="K180" s="62">
        <f t="shared" si="108"/>
        <v>1045</v>
      </c>
      <c r="L180" s="62">
        <f t="shared" si="109"/>
        <v>0</v>
      </c>
      <c r="N180" s="83"/>
    </row>
    <row r="181" spans="1:14">
      <c r="A181" s="119">
        <v>0</v>
      </c>
      <c r="B181" s="120">
        <v>338123</v>
      </c>
      <c r="C181" s="120" t="s">
        <v>5221</v>
      </c>
      <c r="D181" s="4" t="s">
        <v>2065</v>
      </c>
      <c r="E181" s="4" t="s">
        <v>7</v>
      </c>
      <c r="F181" s="5">
        <v>9.5</v>
      </c>
      <c r="G181" s="5">
        <f t="shared" si="105"/>
        <v>1045</v>
      </c>
      <c r="H181" s="61"/>
      <c r="I181" s="62">
        <f t="shared" si="106"/>
        <v>9.5</v>
      </c>
      <c r="J181" s="62">
        <f t="shared" si="107"/>
        <v>0</v>
      </c>
      <c r="K181" s="62">
        <f t="shared" si="108"/>
        <v>1045</v>
      </c>
      <c r="L181" s="62">
        <f t="shared" si="109"/>
        <v>0</v>
      </c>
      <c r="N181" s="83"/>
    </row>
    <row r="182" spans="1:14" ht="12.75" thickBot="1">
      <c r="A182" s="119"/>
      <c r="B182" s="120"/>
      <c r="C182" s="120"/>
      <c r="D182" s="4"/>
      <c r="E182" s="4"/>
      <c r="F182" s="5"/>
      <c r="G182" s="5"/>
      <c r="H182" s="61"/>
      <c r="I182" s="62"/>
      <c r="J182" s="62"/>
      <c r="K182" s="62"/>
      <c r="L182" s="62"/>
      <c r="N182" s="83"/>
    </row>
    <row r="183" spans="1:14" ht="12.75" thickBot="1">
      <c r="A183" s="119"/>
      <c r="B183" s="337" t="s">
        <v>5204</v>
      </c>
      <c r="C183" s="338"/>
      <c r="D183" s="338"/>
      <c r="E183" s="338"/>
      <c r="F183" s="339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338521</v>
      </c>
      <c r="C184" s="120" t="s">
        <v>5205</v>
      </c>
      <c r="D184" s="4" t="s">
        <v>5211</v>
      </c>
      <c r="E184" s="4" t="s">
        <v>7</v>
      </c>
      <c r="F184" s="5">
        <v>12</v>
      </c>
      <c r="G184" s="5">
        <f t="shared" ref="G184:G186" si="110">ROUND(F184*Курс_EUR,2)</f>
        <v>1320</v>
      </c>
      <c r="H184" s="61"/>
      <c r="I184" s="62">
        <f t="shared" ref="I184:I186" si="111">F184*(1-Скидка_RP_CST)</f>
        <v>12</v>
      </c>
      <c r="J184" s="62">
        <f t="shared" ref="J184:J186" si="112">I184*H184</f>
        <v>0</v>
      </c>
      <c r="K184" s="62">
        <f t="shared" ref="K184:K186" si="113">G184*(1-Скидка_RP_CST)</f>
        <v>1320</v>
      </c>
      <c r="L184" s="62">
        <f t="shared" ref="L184:L186" si="114">H184*K184</f>
        <v>0</v>
      </c>
      <c r="N184" s="83"/>
    </row>
    <row r="185" spans="1:14">
      <c r="A185" s="119">
        <v>0</v>
      </c>
      <c r="B185" s="120">
        <v>338522</v>
      </c>
      <c r="C185" s="120" t="s">
        <v>5206</v>
      </c>
      <c r="D185" s="4" t="s">
        <v>5212</v>
      </c>
      <c r="E185" s="4" t="s">
        <v>7</v>
      </c>
      <c r="F185" s="5">
        <v>26</v>
      </c>
      <c r="G185" s="5">
        <f t="shared" si="110"/>
        <v>2860</v>
      </c>
      <c r="H185" s="61"/>
      <c r="I185" s="62">
        <f t="shared" si="111"/>
        <v>26</v>
      </c>
      <c r="J185" s="62">
        <f t="shared" si="112"/>
        <v>0</v>
      </c>
      <c r="K185" s="62">
        <f t="shared" si="113"/>
        <v>2860</v>
      </c>
      <c r="L185" s="62">
        <f t="shared" si="114"/>
        <v>0</v>
      </c>
      <c r="N185" s="83"/>
    </row>
    <row r="186" spans="1:14">
      <c r="A186" s="119">
        <v>0</v>
      </c>
      <c r="B186" s="120">
        <v>338523</v>
      </c>
      <c r="C186" s="120" t="s">
        <v>5207</v>
      </c>
      <c r="D186" s="4" t="s">
        <v>5213</v>
      </c>
      <c r="E186" s="4" t="s">
        <v>7</v>
      </c>
      <c r="F186" s="5">
        <v>49</v>
      </c>
      <c r="G186" s="5">
        <f t="shared" si="110"/>
        <v>5390</v>
      </c>
      <c r="H186" s="61"/>
      <c r="I186" s="62">
        <f t="shared" si="111"/>
        <v>49</v>
      </c>
      <c r="J186" s="62">
        <f t="shared" si="112"/>
        <v>0</v>
      </c>
      <c r="K186" s="62">
        <f t="shared" si="113"/>
        <v>5390</v>
      </c>
      <c r="L186" s="62">
        <f t="shared" si="114"/>
        <v>0</v>
      </c>
      <c r="N186" s="83"/>
    </row>
    <row r="187" spans="1:14" ht="12.7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  <c r="N187" s="83"/>
    </row>
    <row r="188" spans="1:14" ht="12.75" thickBot="1">
      <c r="A188" s="119"/>
      <c r="B188" s="337" t="s">
        <v>3147</v>
      </c>
      <c r="C188" s="338"/>
      <c r="D188" s="338"/>
      <c r="E188" s="338"/>
      <c r="F188" s="339"/>
      <c r="G188" s="265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2770</v>
      </c>
      <c r="D189" s="4" t="s">
        <v>2771</v>
      </c>
      <c r="E189" s="4" t="s">
        <v>7</v>
      </c>
      <c r="F189" s="5">
        <v>3.7</v>
      </c>
      <c r="G189" s="5">
        <f t="shared" ref="G189:G193" si="115">ROUND(F189*Курс_EUR,2)</f>
        <v>407</v>
      </c>
      <c r="H189" s="61"/>
      <c r="I189" s="62">
        <f t="shared" ref="I189:I193" si="116">F189*(1-Скидка_RP_CST)</f>
        <v>3.7</v>
      </c>
      <c r="J189" s="62">
        <f t="shared" ref="J189:J193" si="117">I189*H189</f>
        <v>0</v>
      </c>
      <c r="K189" s="62">
        <f t="shared" ref="K189:K193" si="118">G189*(1-Скидка_RP_CST)</f>
        <v>407</v>
      </c>
      <c r="L189" s="62">
        <f t="shared" si="36"/>
        <v>0</v>
      </c>
      <c r="N189" s="83"/>
    </row>
    <row r="190" spans="1:14">
      <c r="A190" s="119">
        <v>0</v>
      </c>
      <c r="B190" s="120">
        <v>341125</v>
      </c>
      <c r="C190" s="3" t="s">
        <v>18</v>
      </c>
      <c r="D190" s="4" t="s">
        <v>2066</v>
      </c>
      <c r="E190" s="4" t="s">
        <v>7</v>
      </c>
      <c r="F190" s="5">
        <v>5.76</v>
      </c>
      <c r="G190" s="5">
        <f t="shared" si="115"/>
        <v>633.6</v>
      </c>
      <c r="H190" s="61"/>
      <c r="I190" s="62">
        <f t="shared" si="116"/>
        <v>5.76</v>
      </c>
      <c r="J190" s="62">
        <f t="shared" si="117"/>
        <v>0</v>
      </c>
      <c r="K190" s="62">
        <f t="shared" si="118"/>
        <v>633.6</v>
      </c>
      <c r="L190" s="62">
        <f t="shared" si="36"/>
        <v>0</v>
      </c>
      <c r="N190" s="83"/>
    </row>
    <row r="191" spans="1:14">
      <c r="A191" s="119">
        <v>0</v>
      </c>
      <c r="B191" s="120">
        <v>341135</v>
      </c>
      <c r="C191" s="3" t="s">
        <v>5214</v>
      </c>
      <c r="D191" s="4" t="s">
        <v>1551</v>
      </c>
      <c r="E191" s="4" t="s">
        <v>7</v>
      </c>
      <c r="F191" s="5">
        <v>7.8</v>
      </c>
      <c r="G191" s="5">
        <f t="shared" ref="G191" si="119">ROUND(F191*Курс_EUR,2)</f>
        <v>858</v>
      </c>
      <c r="H191" s="61"/>
      <c r="I191" s="62">
        <f t="shared" ref="I191" si="120">F191*(1-Скидка_RP_CST)</f>
        <v>7.8</v>
      </c>
      <c r="J191" s="62">
        <f t="shared" ref="J191" si="121">I191*H191</f>
        <v>0</v>
      </c>
      <c r="K191" s="62">
        <f t="shared" ref="K191" si="122">G191*(1-Скидка_RP_CST)</f>
        <v>858</v>
      </c>
      <c r="L191" s="62">
        <f t="shared" ref="L191" si="123">H191*K191</f>
        <v>0</v>
      </c>
      <c r="N191" s="83"/>
    </row>
    <row r="192" spans="1:14">
      <c r="A192" s="119">
        <v>0</v>
      </c>
      <c r="B192" s="120">
        <v>341225</v>
      </c>
      <c r="C192" s="3" t="s">
        <v>19</v>
      </c>
      <c r="D192" s="4" t="s">
        <v>1905</v>
      </c>
      <c r="E192" s="4" t="s">
        <v>7</v>
      </c>
      <c r="F192" s="5">
        <v>6.02</v>
      </c>
      <c r="G192" s="5">
        <f t="shared" si="115"/>
        <v>662.2</v>
      </c>
      <c r="H192" s="61"/>
      <c r="I192" s="62">
        <f t="shared" si="116"/>
        <v>6.02</v>
      </c>
      <c r="J192" s="62">
        <f t="shared" si="117"/>
        <v>0</v>
      </c>
      <c r="K192" s="62">
        <f t="shared" si="118"/>
        <v>662.2</v>
      </c>
      <c r="L192" s="62">
        <f t="shared" si="36"/>
        <v>0</v>
      </c>
      <c r="N192" s="83"/>
    </row>
    <row r="193" spans="1:14">
      <c r="A193" s="119">
        <v>0</v>
      </c>
      <c r="B193" s="120">
        <v>342162</v>
      </c>
      <c r="C193" s="4" t="s">
        <v>2772</v>
      </c>
      <c r="D193" s="4" t="s">
        <v>2773</v>
      </c>
      <c r="E193" s="4" t="s">
        <v>7</v>
      </c>
      <c r="F193" s="5">
        <v>17.440000000000001</v>
      </c>
      <c r="G193" s="5">
        <f t="shared" si="115"/>
        <v>1918.4</v>
      </c>
      <c r="H193" s="61"/>
      <c r="I193" s="62">
        <f t="shared" si="116"/>
        <v>17.440000000000001</v>
      </c>
      <c r="J193" s="62">
        <f t="shared" si="117"/>
        <v>0</v>
      </c>
      <c r="K193" s="62">
        <f t="shared" si="118"/>
        <v>1918.4</v>
      </c>
      <c r="L193" s="62">
        <f t="shared" si="36"/>
        <v>0</v>
      </c>
      <c r="N193" s="83"/>
    </row>
    <row r="194" spans="1:14" ht="12.75" thickBot="1">
      <c r="A194" s="119"/>
      <c r="B194" s="120"/>
      <c r="C194" s="4"/>
      <c r="D194" s="4"/>
      <c r="E194" s="4"/>
      <c r="F194" s="5"/>
      <c r="G194" s="5"/>
      <c r="H194" s="61"/>
      <c r="I194" s="62"/>
      <c r="J194" s="62"/>
      <c r="K194" s="62"/>
      <c r="L194" s="62"/>
    </row>
    <row r="195" spans="1:14" ht="12.75" thickBot="1">
      <c r="A195" s="119"/>
      <c r="B195" s="337" t="s">
        <v>3148</v>
      </c>
      <c r="C195" s="338"/>
      <c r="D195" s="338"/>
      <c r="E195" s="338"/>
      <c r="F195" s="339"/>
      <c r="G195" s="265"/>
      <c r="H195" s="61"/>
      <c r="I195" s="62"/>
      <c r="J195" s="62"/>
      <c r="K195" s="62"/>
      <c r="L195" s="62"/>
      <c r="N195" s="83"/>
    </row>
    <row r="196" spans="1:14">
      <c r="A196" s="119">
        <v>0</v>
      </c>
      <c r="B196" s="120">
        <v>499244</v>
      </c>
      <c r="C196" s="120" t="s">
        <v>3227</v>
      </c>
      <c r="D196" s="4" t="s">
        <v>3228</v>
      </c>
      <c r="E196" s="4" t="s">
        <v>22</v>
      </c>
      <c r="F196" s="5">
        <v>15.5</v>
      </c>
      <c r="G196" s="5">
        <f t="shared" ref="G196:G197" si="124">ROUND(F196*Курс_EUR,2)</f>
        <v>1705</v>
      </c>
      <c r="H196" s="61"/>
      <c r="I196" s="62">
        <f t="shared" ref="I196:I197" si="125">F196*(1-Скидка_RP_CST)</f>
        <v>15.5</v>
      </c>
      <c r="J196" s="62">
        <f>I196*H196</f>
        <v>0</v>
      </c>
      <c r="K196" s="62">
        <f>G196*(1-Скидка_RP_CST)</f>
        <v>1705</v>
      </c>
      <c r="L196" s="62">
        <f t="shared" si="36"/>
        <v>0</v>
      </c>
      <c r="N196" s="83"/>
    </row>
    <row r="197" spans="1:14">
      <c r="A197" s="119">
        <v>0</v>
      </c>
      <c r="B197" s="120">
        <v>499246</v>
      </c>
      <c r="C197" s="120" t="s">
        <v>3229</v>
      </c>
      <c r="D197" s="4" t="s">
        <v>3230</v>
      </c>
      <c r="E197" s="4" t="s">
        <v>22</v>
      </c>
      <c r="F197" s="5">
        <v>7.5</v>
      </c>
      <c r="G197" s="5">
        <f t="shared" si="124"/>
        <v>825</v>
      </c>
      <c r="H197" s="61"/>
      <c r="I197" s="62">
        <f t="shared" si="125"/>
        <v>7.5</v>
      </c>
      <c r="J197" s="62">
        <f>I197*H197</f>
        <v>0</v>
      </c>
      <c r="K197" s="62">
        <f>G197*(1-Скидка_RP_CST)</f>
        <v>825</v>
      </c>
      <c r="L197" s="62">
        <f t="shared" si="36"/>
        <v>0</v>
      </c>
      <c r="N197" s="83"/>
    </row>
    <row r="198" spans="1:14" ht="12.75" thickBot="1">
      <c r="A198" s="119"/>
      <c r="B198" s="120"/>
      <c r="C198" s="4"/>
      <c r="D198" s="4"/>
      <c r="E198" s="4"/>
      <c r="F198" s="5"/>
      <c r="G198" s="5"/>
      <c r="H198" s="61"/>
      <c r="I198" s="62"/>
      <c r="J198" s="62"/>
      <c r="K198" s="62"/>
      <c r="L198" s="62"/>
    </row>
    <row r="199" spans="1:14" ht="12.75" thickBot="1">
      <c r="A199" s="254"/>
      <c r="B199" s="337" t="s">
        <v>23</v>
      </c>
      <c r="C199" s="338"/>
      <c r="D199" s="338"/>
      <c r="E199" s="338"/>
      <c r="F199" s="339"/>
      <c r="G199" s="265"/>
      <c r="H199" s="61"/>
      <c r="I199" s="62"/>
      <c r="J199" s="62"/>
      <c r="K199" s="62"/>
      <c r="L199" s="62"/>
    </row>
    <row r="200" spans="1:14">
      <c r="A200" s="119">
        <v>0</v>
      </c>
      <c r="B200" s="120">
        <v>612214</v>
      </c>
      <c r="C200" s="120" t="s">
        <v>24</v>
      </c>
      <c r="D200" s="4" t="s">
        <v>2069</v>
      </c>
      <c r="E200" s="4" t="s">
        <v>8</v>
      </c>
      <c r="F200" s="5">
        <v>71.78</v>
      </c>
      <c r="G200" s="5">
        <f t="shared" ref="G200:G206" si="126">ROUND(F200*Курс_EUR,2)</f>
        <v>7895.8</v>
      </c>
      <c r="H200" s="61"/>
      <c r="I200" s="62">
        <f t="shared" ref="I200:I206" si="127">F200*(1-Скидка_RP_CST)</f>
        <v>71.78</v>
      </c>
      <c r="J200" s="62">
        <f t="shared" ref="J200:J213" si="128">I200*H200</f>
        <v>0</v>
      </c>
      <c r="K200" s="62">
        <f t="shared" ref="K200:K206" si="129">G200*(1-Скидка_RP_CST)</f>
        <v>7895.8</v>
      </c>
      <c r="L200" s="62">
        <f t="shared" ref="L200:L213" si="130">H200*K200</f>
        <v>0</v>
      </c>
    </row>
    <row r="201" spans="1:14">
      <c r="A201" s="119">
        <v>0</v>
      </c>
      <c r="B201" s="120">
        <v>612227</v>
      </c>
      <c r="C201" s="120" t="s">
        <v>4764</v>
      </c>
      <c r="D201" s="4" t="s">
        <v>2070</v>
      </c>
      <c r="E201" s="4" t="s">
        <v>2067</v>
      </c>
      <c r="F201" s="5">
        <v>14.18</v>
      </c>
      <c r="G201" s="5">
        <f t="shared" si="126"/>
        <v>1559.8</v>
      </c>
      <c r="H201" s="61"/>
      <c r="I201" s="62">
        <f t="shared" si="127"/>
        <v>14.18</v>
      </c>
      <c r="J201" s="62">
        <f t="shared" si="128"/>
        <v>0</v>
      </c>
      <c r="K201" s="62">
        <f t="shared" si="129"/>
        <v>1559.8</v>
      </c>
      <c r="L201" s="62">
        <f t="shared" si="130"/>
        <v>0</v>
      </c>
    </row>
    <row r="202" spans="1:14">
      <c r="A202" s="119">
        <v>0</v>
      </c>
      <c r="B202" s="120">
        <v>612412</v>
      </c>
      <c r="C202" s="120" t="s">
        <v>4126</v>
      </c>
      <c r="D202" s="4" t="s">
        <v>2069</v>
      </c>
      <c r="E202" s="4" t="s">
        <v>8</v>
      </c>
      <c r="F202" s="5">
        <v>39.17</v>
      </c>
      <c r="G202" s="5">
        <f t="shared" si="126"/>
        <v>4308.7</v>
      </c>
      <c r="H202" s="61"/>
      <c r="I202" s="62">
        <f t="shared" si="127"/>
        <v>39.17</v>
      </c>
      <c r="J202" s="62">
        <f t="shared" si="128"/>
        <v>0</v>
      </c>
      <c r="K202" s="62">
        <f t="shared" si="129"/>
        <v>4308.7</v>
      </c>
      <c r="L202" s="62">
        <f t="shared" si="130"/>
        <v>0</v>
      </c>
    </row>
    <row r="203" spans="1:14">
      <c r="A203" s="119">
        <v>0</v>
      </c>
      <c r="B203" s="120">
        <v>612422</v>
      </c>
      <c r="C203" s="120" t="s">
        <v>4127</v>
      </c>
      <c r="D203" s="4" t="s">
        <v>2071</v>
      </c>
      <c r="E203" s="4" t="s">
        <v>7</v>
      </c>
      <c r="F203" s="5">
        <v>0.11</v>
      </c>
      <c r="G203" s="5">
        <f t="shared" si="126"/>
        <v>12.1</v>
      </c>
      <c r="H203" s="61"/>
      <c r="I203" s="62">
        <f t="shared" si="127"/>
        <v>0.11</v>
      </c>
      <c r="J203" s="62">
        <f t="shared" si="128"/>
        <v>0</v>
      </c>
      <c r="K203" s="62">
        <f t="shared" si="129"/>
        <v>12.1</v>
      </c>
      <c r="L203" s="62">
        <f t="shared" si="130"/>
        <v>0</v>
      </c>
    </row>
    <row r="204" spans="1:14">
      <c r="A204" s="119">
        <v>0</v>
      </c>
      <c r="B204" s="120">
        <v>612432</v>
      </c>
      <c r="C204" s="120" t="s">
        <v>4128</v>
      </c>
      <c r="D204" s="4" t="s">
        <v>2069</v>
      </c>
      <c r="E204" s="4" t="s">
        <v>8</v>
      </c>
      <c r="F204" s="5">
        <v>36.14</v>
      </c>
      <c r="G204" s="5">
        <f t="shared" si="126"/>
        <v>3975.4</v>
      </c>
      <c r="H204" s="61"/>
      <c r="I204" s="62">
        <f t="shared" si="127"/>
        <v>36.14</v>
      </c>
      <c r="J204" s="62">
        <f t="shared" si="128"/>
        <v>0</v>
      </c>
      <c r="K204" s="62">
        <f t="shared" si="129"/>
        <v>3975.4</v>
      </c>
      <c r="L204" s="62">
        <f t="shared" si="130"/>
        <v>0</v>
      </c>
    </row>
    <row r="205" spans="1:14">
      <c r="A205" s="119">
        <v>0</v>
      </c>
      <c r="B205" s="120">
        <v>612434</v>
      </c>
      <c r="C205" s="120" t="s">
        <v>4129</v>
      </c>
      <c r="D205" s="4" t="s">
        <v>2071</v>
      </c>
      <c r="E205" s="4" t="s">
        <v>7</v>
      </c>
      <c r="F205" s="5">
        <v>0.1</v>
      </c>
      <c r="G205" s="5">
        <f t="shared" si="126"/>
        <v>11</v>
      </c>
      <c r="H205" s="61"/>
      <c r="I205" s="62">
        <f t="shared" si="127"/>
        <v>0.1</v>
      </c>
      <c r="J205" s="62">
        <f t="shared" si="128"/>
        <v>0</v>
      </c>
      <c r="K205" s="62">
        <f t="shared" si="129"/>
        <v>11</v>
      </c>
      <c r="L205" s="62">
        <f t="shared" si="130"/>
        <v>0</v>
      </c>
    </row>
    <row r="206" spans="1:14">
      <c r="A206" s="119">
        <v>0</v>
      </c>
      <c r="B206" s="120">
        <v>612454</v>
      </c>
      <c r="C206" s="120" t="s">
        <v>4672</v>
      </c>
      <c r="D206" s="4" t="s">
        <v>2071</v>
      </c>
      <c r="E206" s="4" t="s">
        <v>7</v>
      </c>
      <c r="F206" s="5">
        <v>0.1</v>
      </c>
      <c r="G206" s="5">
        <f t="shared" si="126"/>
        <v>11</v>
      </c>
      <c r="H206" s="61"/>
      <c r="I206" s="62">
        <f t="shared" si="127"/>
        <v>0.1</v>
      </c>
      <c r="J206" s="62">
        <f t="shared" si="128"/>
        <v>0</v>
      </c>
      <c r="K206" s="62">
        <f t="shared" si="129"/>
        <v>11</v>
      </c>
      <c r="L206" s="62">
        <f t="shared" si="130"/>
        <v>0</v>
      </c>
    </row>
    <row r="207" spans="1:14">
      <c r="A207" s="119"/>
      <c r="B207" s="120"/>
      <c r="C207" s="120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>
      <c r="A208" s="119">
        <v>0</v>
      </c>
      <c r="B208" s="120">
        <v>613232</v>
      </c>
      <c r="C208" s="120" t="s">
        <v>4212</v>
      </c>
      <c r="D208" s="4" t="s">
        <v>2072</v>
      </c>
      <c r="E208" s="4" t="s">
        <v>8</v>
      </c>
      <c r="F208" s="5">
        <v>101.77</v>
      </c>
      <c r="G208" s="5">
        <f t="shared" ref="G208:G213" si="131">ROUND(F208*Курс_EUR,2)</f>
        <v>11194.7</v>
      </c>
      <c r="H208" s="61"/>
      <c r="I208" s="62">
        <f t="shared" ref="I208:I213" si="132">F208*(1-Скидка_RP_CST)</f>
        <v>101.77</v>
      </c>
      <c r="J208" s="62">
        <f t="shared" si="128"/>
        <v>0</v>
      </c>
      <c r="K208" s="62">
        <f t="shared" ref="K208:K213" si="133">G208*(1-Скидка_RP_CST)</f>
        <v>11194.7</v>
      </c>
      <c r="L208" s="62">
        <f t="shared" si="130"/>
        <v>0</v>
      </c>
    </row>
    <row r="209" spans="1:12">
      <c r="A209" s="119">
        <v>0</v>
      </c>
      <c r="B209" s="120">
        <v>613234</v>
      </c>
      <c r="C209" s="120" t="s">
        <v>4213</v>
      </c>
      <c r="D209" s="4" t="s">
        <v>2073</v>
      </c>
      <c r="E209" s="4" t="s">
        <v>7</v>
      </c>
      <c r="F209" s="5">
        <v>0.26</v>
      </c>
      <c r="G209" s="5">
        <f t="shared" si="131"/>
        <v>28.6</v>
      </c>
      <c r="H209" s="61"/>
      <c r="I209" s="62">
        <f t="shared" si="132"/>
        <v>0.26</v>
      </c>
      <c r="J209" s="62">
        <f t="shared" si="128"/>
        <v>0</v>
      </c>
      <c r="K209" s="62">
        <f t="shared" si="133"/>
        <v>28.6</v>
      </c>
      <c r="L209" s="62">
        <f t="shared" si="130"/>
        <v>0</v>
      </c>
    </row>
    <row r="210" spans="1:12">
      <c r="A210" s="119">
        <v>0</v>
      </c>
      <c r="B210" s="120">
        <v>613413</v>
      </c>
      <c r="C210" s="120" t="s">
        <v>4673</v>
      </c>
      <c r="D210" s="4" t="s">
        <v>2072</v>
      </c>
      <c r="E210" s="4" t="s">
        <v>8</v>
      </c>
      <c r="F210" s="5">
        <v>81.7</v>
      </c>
      <c r="G210" s="5">
        <f t="shared" si="131"/>
        <v>8987</v>
      </c>
      <c r="H210" s="61"/>
      <c r="I210" s="62">
        <f t="shared" si="132"/>
        <v>81.7</v>
      </c>
      <c r="J210" s="62">
        <f t="shared" si="128"/>
        <v>0</v>
      </c>
      <c r="K210" s="62">
        <f t="shared" si="133"/>
        <v>8987</v>
      </c>
      <c r="L210" s="62">
        <f t="shared" si="130"/>
        <v>0</v>
      </c>
    </row>
    <row r="211" spans="1:12">
      <c r="A211" s="119">
        <v>0</v>
      </c>
      <c r="B211" s="120">
        <v>613423</v>
      </c>
      <c r="C211" s="120" t="s">
        <v>4674</v>
      </c>
      <c r="D211" s="4" t="s">
        <v>2073</v>
      </c>
      <c r="E211" s="4" t="s">
        <v>7</v>
      </c>
      <c r="F211" s="5">
        <v>0.17</v>
      </c>
      <c r="G211" s="5">
        <f t="shared" si="131"/>
        <v>18.7</v>
      </c>
      <c r="H211" s="61"/>
      <c r="I211" s="62">
        <f t="shared" si="132"/>
        <v>0.17</v>
      </c>
      <c r="J211" s="62">
        <f t="shared" si="128"/>
        <v>0</v>
      </c>
      <c r="K211" s="62">
        <f t="shared" si="133"/>
        <v>18.7</v>
      </c>
      <c r="L211" s="62">
        <f t="shared" si="130"/>
        <v>0</v>
      </c>
    </row>
    <row r="212" spans="1:12">
      <c r="A212" s="119">
        <v>0</v>
      </c>
      <c r="B212" s="120">
        <v>613442</v>
      </c>
      <c r="C212" s="120" t="s">
        <v>3316</v>
      </c>
      <c r="D212" s="4" t="s">
        <v>2072</v>
      </c>
      <c r="E212" s="4" t="s">
        <v>8</v>
      </c>
      <c r="F212" s="5">
        <v>81.7</v>
      </c>
      <c r="G212" s="5">
        <f t="shared" si="131"/>
        <v>8987</v>
      </c>
      <c r="H212" s="61"/>
      <c r="I212" s="62">
        <f t="shared" si="132"/>
        <v>81.7</v>
      </c>
      <c r="J212" s="62">
        <f t="shared" si="128"/>
        <v>0</v>
      </c>
      <c r="K212" s="62">
        <f t="shared" si="133"/>
        <v>8987</v>
      </c>
      <c r="L212" s="62">
        <f t="shared" si="130"/>
        <v>0</v>
      </c>
    </row>
    <row r="213" spans="1:12">
      <c r="A213" s="119">
        <v>0</v>
      </c>
      <c r="B213" s="120">
        <v>613444</v>
      </c>
      <c r="C213" s="120" t="s">
        <v>3317</v>
      </c>
      <c r="D213" s="4" t="s">
        <v>2073</v>
      </c>
      <c r="E213" s="4" t="s">
        <v>7</v>
      </c>
      <c r="F213" s="5">
        <v>0.17</v>
      </c>
      <c r="G213" s="5">
        <f t="shared" si="131"/>
        <v>18.7</v>
      </c>
      <c r="H213" s="61"/>
      <c r="I213" s="62">
        <f t="shared" si="132"/>
        <v>0.17</v>
      </c>
      <c r="J213" s="62">
        <f t="shared" si="128"/>
        <v>0</v>
      </c>
      <c r="K213" s="62">
        <f t="shared" si="133"/>
        <v>18.7</v>
      </c>
      <c r="L213" s="62">
        <f t="shared" si="130"/>
        <v>0</v>
      </c>
    </row>
    <row r="214" spans="1:12">
      <c r="A214" s="119"/>
      <c r="B214" s="120"/>
      <c r="C214" s="120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>
      <c r="A215" s="119">
        <v>0</v>
      </c>
      <c r="B215" s="122">
        <v>615863</v>
      </c>
      <c r="C215" s="122" t="s">
        <v>2088</v>
      </c>
      <c r="D215" s="77" t="s">
        <v>25</v>
      </c>
      <c r="E215" s="77" t="s">
        <v>8</v>
      </c>
      <c r="F215" s="280"/>
      <c r="G215" s="130">
        <v>2199.1999999999998</v>
      </c>
      <c r="H215" s="61"/>
      <c r="I215" s="62">
        <f>F215*(1-Скидка_RP_CST)</f>
        <v>0</v>
      </c>
      <c r="J215" s="62">
        <f>I215*H215</f>
        <v>0</v>
      </c>
      <c r="K215" s="62">
        <f>G215*(1-Скидка_RP_CST)</f>
        <v>2199.1999999999998</v>
      </c>
      <c r="L215" s="62">
        <f t="shared" si="36"/>
        <v>0</v>
      </c>
    </row>
    <row r="216" spans="1:12">
      <c r="A216" s="202"/>
      <c r="B216" s="120"/>
      <c r="C216" s="120"/>
      <c r="D216" s="4"/>
      <c r="E216" s="4"/>
      <c r="F216" s="5"/>
      <c r="G216" s="5"/>
      <c r="H216" s="61"/>
      <c r="I216" s="62"/>
      <c r="J216" s="62"/>
      <c r="K216" s="62"/>
      <c r="L216" s="62"/>
    </row>
    <row r="217" spans="1:12">
      <c r="A217" s="119">
        <v>0</v>
      </c>
      <c r="B217" s="120">
        <v>621510</v>
      </c>
      <c r="C217" s="120" t="s">
        <v>26</v>
      </c>
      <c r="D217" s="4" t="s">
        <v>2082</v>
      </c>
      <c r="E217" s="4" t="s">
        <v>7</v>
      </c>
      <c r="F217" s="5">
        <v>2.88</v>
      </c>
      <c r="G217" s="5">
        <f>ROUND(F217*Курс_EUR,2)</f>
        <v>316.8</v>
      </c>
      <c r="H217" s="61"/>
      <c r="I217" s="62">
        <f>F217*(1-Скидка_RP_CST)</f>
        <v>2.88</v>
      </c>
      <c r="J217" s="62">
        <f>I217*H217</f>
        <v>0</v>
      </c>
      <c r="K217" s="62">
        <f>G217*(1-Скидка_RP_CST)</f>
        <v>316.8</v>
      </c>
      <c r="L217" s="62">
        <f t="shared" si="36"/>
        <v>0</v>
      </c>
    </row>
    <row r="218" spans="1:12">
      <c r="A218" s="119">
        <v>0</v>
      </c>
      <c r="B218" s="120">
        <v>621515</v>
      </c>
      <c r="C218" s="120" t="s">
        <v>27</v>
      </c>
      <c r="D218" s="4" t="s">
        <v>2089</v>
      </c>
      <c r="E218" s="4" t="s">
        <v>7</v>
      </c>
      <c r="F218" s="5">
        <v>1.51</v>
      </c>
      <c r="G218" s="5">
        <f>ROUND(F218*Курс_EUR,2)</f>
        <v>166.1</v>
      </c>
      <c r="H218" s="61"/>
      <c r="I218" s="62">
        <f>F218*(1-Скидка_RP_CST)</f>
        <v>1.51</v>
      </c>
      <c r="J218" s="62">
        <f>I218*H218</f>
        <v>0</v>
      </c>
      <c r="K218" s="62">
        <f>G218*(1-Скидка_RP_CST)</f>
        <v>166.1</v>
      </c>
      <c r="L218" s="62">
        <f t="shared" ref="L218" si="134">H218*K218</f>
        <v>0</v>
      </c>
    </row>
    <row r="219" spans="1:12" ht="12.75" thickBot="1">
      <c r="A219" s="119"/>
      <c r="B219" s="120"/>
      <c r="C219" s="4"/>
      <c r="D219" s="4"/>
      <c r="E219" s="4"/>
      <c r="F219" s="5"/>
      <c r="G219" s="5"/>
      <c r="H219" s="61"/>
      <c r="I219" s="62"/>
      <c r="J219" s="62"/>
      <c r="K219" s="62"/>
      <c r="L219" s="62"/>
    </row>
    <row r="220" spans="1:12" ht="16.5" thickBot="1">
      <c r="A220" s="6"/>
      <c r="B220" s="343" t="s">
        <v>28</v>
      </c>
      <c r="C220" s="344"/>
      <c r="D220" s="344"/>
      <c r="E220" s="344"/>
      <c r="F220" s="344"/>
      <c r="G220" s="298"/>
      <c r="H220" s="61"/>
      <c r="I220" s="62"/>
      <c r="J220" s="62"/>
      <c r="K220" s="62"/>
      <c r="L220" s="62"/>
    </row>
    <row r="221" spans="1:12" ht="12.75" thickBot="1">
      <c r="A221" s="6"/>
      <c r="B221" s="337" t="s">
        <v>3149</v>
      </c>
      <c r="C221" s="338"/>
      <c r="D221" s="338"/>
      <c r="E221" s="338"/>
      <c r="F221" s="339"/>
      <c r="G221" s="265"/>
      <c r="H221" s="61"/>
      <c r="I221" s="62"/>
      <c r="J221" s="62"/>
      <c r="K221" s="62"/>
      <c r="L221" s="62"/>
    </row>
    <row r="222" spans="1:12">
      <c r="A222" s="119">
        <v>0</v>
      </c>
      <c r="B222" s="120">
        <v>711220</v>
      </c>
      <c r="C222" s="4" t="s">
        <v>29</v>
      </c>
      <c r="D222" s="4" t="s">
        <v>2082</v>
      </c>
      <c r="E222" s="4" t="s">
        <v>7</v>
      </c>
      <c r="F222" s="5">
        <v>4.49</v>
      </c>
      <c r="G222" s="5">
        <f t="shared" ref="G222:G235" si="135">ROUND(F222*Курс_EUR,2)</f>
        <v>493.9</v>
      </c>
      <c r="H222" s="61"/>
      <c r="I222" s="62">
        <f t="shared" ref="I222:I235" si="136">F222*(1-Скидка_RP_CST)</f>
        <v>4.49</v>
      </c>
      <c r="J222" s="62">
        <f t="shared" ref="J222:J235" si="137">I222*H222</f>
        <v>0</v>
      </c>
      <c r="K222" s="62">
        <f t="shared" ref="K222:K235" si="138">G222*(1-Скидка_RP_CST)</f>
        <v>493.9</v>
      </c>
      <c r="L222" s="62">
        <f t="shared" si="36"/>
        <v>0</v>
      </c>
    </row>
    <row r="223" spans="1:12">
      <c r="A223" s="119">
        <v>0</v>
      </c>
      <c r="B223" s="120">
        <v>711230</v>
      </c>
      <c r="C223" s="4" t="s">
        <v>30</v>
      </c>
      <c r="D223" s="4" t="s">
        <v>2082</v>
      </c>
      <c r="E223" s="4" t="s">
        <v>7</v>
      </c>
      <c r="F223" s="5">
        <v>4.49</v>
      </c>
      <c r="G223" s="5">
        <f t="shared" si="135"/>
        <v>493.9</v>
      </c>
      <c r="H223" s="61"/>
      <c r="I223" s="62">
        <f t="shared" si="136"/>
        <v>4.49</v>
      </c>
      <c r="J223" s="62">
        <f t="shared" si="137"/>
        <v>0</v>
      </c>
      <c r="K223" s="62">
        <f t="shared" si="138"/>
        <v>493.9</v>
      </c>
      <c r="L223" s="62">
        <f t="shared" si="36"/>
        <v>0</v>
      </c>
    </row>
    <row r="224" spans="1:12">
      <c r="A224" s="119">
        <v>0</v>
      </c>
      <c r="B224" s="120">
        <v>711240</v>
      </c>
      <c r="C224" s="4" t="s">
        <v>31</v>
      </c>
      <c r="D224" s="4" t="s">
        <v>2082</v>
      </c>
      <c r="E224" s="4" t="s">
        <v>7</v>
      </c>
      <c r="F224" s="5">
        <v>4.49</v>
      </c>
      <c r="G224" s="5">
        <f t="shared" si="135"/>
        <v>493.9</v>
      </c>
      <c r="H224" s="61"/>
      <c r="I224" s="62">
        <f t="shared" si="136"/>
        <v>4.49</v>
      </c>
      <c r="J224" s="62">
        <f t="shared" si="137"/>
        <v>0</v>
      </c>
      <c r="K224" s="62">
        <f t="shared" si="138"/>
        <v>493.9</v>
      </c>
      <c r="L224" s="62">
        <f t="shared" si="36"/>
        <v>0</v>
      </c>
    </row>
    <row r="225" spans="1:12">
      <c r="A225" s="119">
        <v>0</v>
      </c>
      <c r="B225" s="120">
        <v>711250</v>
      </c>
      <c r="C225" s="4" t="s">
        <v>32</v>
      </c>
      <c r="D225" s="4" t="s">
        <v>2082</v>
      </c>
      <c r="E225" s="4" t="s">
        <v>7</v>
      </c>
      <c r="F225" s="5">
        <v>4.49</v>
      </c>
      <c r="G225" s="5">
        <f t="shared" si="135"/>
        <v>493.9</v>
      </c>
      <c r="H225" s="61"/>
      <c r="I225" s="62">
        <f t="shared" si="136"/>
        <v>4.49</v>
      </c>
      <c r="J225" s="62">
        <f t="shared" si="137"/>
        <v>0</v>
      </c>
      <c r="K225" s="62">
        <f t="shared" si="138"/>
        <v>493.9</v>
      </c>
      <c r="L225" s="62">
        <f t="shared" si="36"/>
        <v>0</v>
      </c>
    </row>
    <row r="226" spans="1:12">
      <c r="A226" s="119"/>
      <c r="B226" s="120"/>
      <c r="C226" s="4"/>
      <c r="D226" s="4"/>
      <c r="E226" s="4"/>
      <c r="F226" s="5"/>
      <c r="G226" s="5"/>
      <c r="H226" s="61"/>
      <c r="I226" s="62"/>
      <c r="J226" s="62"/>
      <c r="K226" s="62"/>
      <c r="L226" s="62"/>
    </row>
    <row r="227" spans="1:12" ht="24">
      <c r="A227" s="119">
        <v>0</v>
      </c>
      <c r="B227" s="124">
        <v>715120</v>
      </c>
      <c r="C227" s="9" t="s">
        <v>33</v>
      </c>
      <c r="D227" s="10" t="s">
        <v>2082</v>
      </c>
      <c r="E227" s="10" t="s">
        <v>7</v>
      </c>
      <c r="F227" s="116">
        <v>15.77</v>
      </c>
      <c r="G227" s="92">
        <f t="shared" si="135"/>
        <v>1734.7</v>
      </c>
      <c r="H227" s="89"/>
      <c r="I227" s="90">
        <f t="shared" si="136"/>
        <v>15.77</v>
      </c>
      <c r="J227" s="90">
        <f t="shared" si="137"/>
        <v>0</v>
      </c>
      <c r="K227" s="90">
        <f t="shared" si="138"/>
        <v>1734.7</v>
      </c>
      <c r="L227" s="90">
        <f t="shared" si="36"/>
        <v>0</v>
      </c>
    </row>
    <row r="228" spans="1:12" ht="24">
      <c r="A228" s="119">
        <v>0</v>
      </c>
      <c r="B228" s="124">
        <v>715130</v>
      </c>
      <c r="C228" s="9" t="s">
        <v>34</v>
      </c>
      <c r="D228" s="10" t="s">
        <v>2082</v>
      </c>
      <c r="E228" s="10" t="s">
        <v>7</v>
      </c>
      <c r="F228" s="116">
        <v>15.77</v>
      </c>
      <c r="G228" s="92">
        <f t="shared" si="135"/>
        <v>1734.7</v>
      </c>
      <c r="H228" s="89"/>
      <c r="I228" s="90">
        <f t="shared" si="136"/>
        <v>15.77</v>
      </c>
      <c r="J228" s="90">
        <f t="shared" si="137"/>
        <v>0</v>
      </c>
      <c r="K228" s="90">
        <f t="shared" si="138"/>
        <v>1734.7</v>
      </c>
      <c r="L228" s="90">
        <f t="shared" si="36"/>
        <v>0</v>
      </c>
    </row>
    <row r="229" spans="1:12" ht="24">
      <c r="A229" s="119">
        <v>0</v>
      </c>
      <c r="B229" s="124">
        <v>715140</v>
      </c>
      <c r="C229" s="9" t="s">
        <v>35</v>
      </c>
      <c r="D229" s="10" t="s">
        <v>2082</v>
      </c>
      <c r="E229" s="10" t="s">
        <v>7</v>
      </c>
      <c r="F229" s="116">
        <v>15.77</v>
      </c>
      <c r="G229" s="92">
        <f t="shared" si="135"/>
        <v>1734.7</v>
      </c>
      <c r="H229" s="89"/>
      <c r="I229" s="90">
        <f t="shared" si="136"/>
        <v>15.77</v>
      </c>
      <c r="J229" s="90">
        <f t="shared" si="137"/>
        <v>0</v>
      </c>
      <c r="K229" s="90">
        <f t="shared" si="138"/>
        <v>1734.7</v>
      </c>
      <c r="L229" s="90">
        <f t="shared" si="36"/>
        <v>0</v>
      </c>
    </row>
    <row r="230" spans="1:12" ht="24">
      <c r="A230" s="254">
        <v>0</v>
      </c>
      <c r="B230" s="124">
        <v>715150</v>
      </c>
      <c r="C230" s="9" t="s">
        <v>36</v>
      </c>
      <c r="D230" s="10" t="s">
        <v>2082</v>
      </c>
      <c r="E230" s="10" t="s">
        <v>7</v>
      </c>
      <c r="F230" s="116">
        <v>15.77</v>
      </c>
      <c r="G230" s="92">
        <f t="shared" si="135"/>
        <v>1734.7</v>
      </c>
      <c r="H230" s="89"/>
      <c r="I230" s="90">
        <f t="shared" si="136"/>
        <v>15.77</v>
      </c>
      <c r="J230" s="90">
        <f t="shared" si="137"/>
        <v>0</v>
      </c>
      <c r="K230" s="90">
        <f t="shared" si="138"/>
        <v>1734.7</v>
      </c>
      <c r="L230" s="90">
        <f t="shared" si="36"/>
        <v>0</v>
      </c>
    </row>
    <row r="231" spans="1:12">
      <c r="A231" s="119"/>
      <c r="B231" s="124"/>
      <c r="C231" s="9"/>
      <c r="D231" s="10"/>
      <c r="E231" s="10"/>
      <c r="F231" s="116"/>
      <c r="G231" s="5"/>
      <c r="H231" s="89"/>
      <c r="I231" s="62"/>
      <c r="J231" s="62"/>
      <c r="K231" s="62"/>
      <c r="L231" s="62"/>
    </row>
    <row r="232" spans="1:12">
      <c r="A232" s="119">
        <v>0</v>
      </c>
      <c r="B232" s="123">
        <v>715220</v>
      </c>
      <c r="C232" s="6" t="s">
        <v>37</v>
      </c>
      <c r="D232" s="6" t="s">
        <v>2082</v>
      </c>
      <c r="E232" s="6" t="s">
        <v>7</v>
      </c>
      <c r="F232" s="7">
        <v>11.22</v>
      </c>
      <c r="G232" s="5">
        <f t="shared" si="135"/>
        <v>1234.2</v>
      </c>
      <c r="H232" s="61"/>
      <c r="I232" s="62">
        <f t="shared" si="136"/>
        <v>11.22</v>
      </c>
      <c r="J232" s="62">
        <f t="shared" si="137"/>
        <v>0</v>
      </c>
      <c r="K232" s="62">
        <f t="shared" si="138"/>
        <v>1234.2</v>
      </c>
      <c r="L232" s="62">
        <f t="shared" si="36"/>
        <v>0</v>
      </c>
    </row>
    <row r="233" spans="1:12">
      <c r="A233" s="119">
        <v>0</v>
      </c>
      <c r="B233" s="120">
        <v>715230</v>
      </c>
      <c r="C233" s="4" t="s">
        <v>38</v>
      </c>
      <c r="D233" s="4" t="s">
        <v>2082</v>
      </c>
      <c r="E233" s="4" t="s">
        <v>7</v>
      </c>
      <c r="F233" s="5">
        <v>11.22</v>
      </c>
      <c r="G233" s="5">
        <f t="shared" si="135"/>
        <v>1234.2</v>
      </c>
      <c r="H233" s="61"/>
      <c r="I233" s="62">
        <f t="shared" si="136"/>
        <v>11.22</v>
      </c>
      <c r="J233" s="62">
        <f t="shared" si="137"/>
        <v>0</v>
      </c>
      <c r="K233" s="62">
        <f t="shared" si="138"/>
        <v>1234.2</v>
      </c>
      <c r="L233" s="62">
        <f t="shared" si="36"/>
        <v>0</v>
      </c>
    </row>
    <row r="234" spans="1:12">
      <c r="A234" s="119">
        <v>0</v>
      </c>
      <c r="B234" s="120">
        <v>715240</v>
      </c>
      <c r="C234" s="4" t="s">
        <v>39</v>
      </c>
      <c r="D234" s="4" t="s">
        <v>2082</v>
      </c>
      <c r="E234" s="4" t="s">
        <v>7</v>
      </c>
      <c r="F234" s="5">
        <v>11.22</v>
      </c>
      <c r="G234" s="5">
        <f t="shared" si="135"/>
        <v>1234.2</v>
      </c>
      <c r="H234" s="61"/>
      <c r="I234" s="62">
        <f t="shared" si="136"/>
        <v>11.22</v>
      </c>
      <c r="J234" s="62">
        <f t="shared" si="137"/>
        <v>0</v>
      </c>
      <c r="K234" s="62">
        <f t="shared" si="138"/>
        <v>1234.2</v>
      </c>
      <c r="L234" s="62">
        <f t="shared" si="36"/>
        <v>0</v>
      </c>
    </row>
    <row r="235" spans="1:12">
      <c r="A235" s="119">
        <v>0</v>
      </c>
      <c r="B235" s="120">
        <v>715250</v>
      </c>
      <c r="C235" s="4" t="s">
        <v>40</v>
      </c>
      <c r="D235" s="4" t="s">
        <v>2082</v>
      </c>
      <c r="E235" s="4" t="s">
        <v>7</v>
      </c>
      <c r="F235" s="5">
        <v>11.22</v>
      </c>
      <c r="G235" s="5">
        <f t="shared" si="135"/>
        <v>1234.2</v>
      </c>
      <c r="H235" s="61"/>
      <c r="I235" s="62">
        <f t="shared" si="136"/>
        <v>11.22</v>
      </c>
      <c r="J235" s="62">
        <f t="shared" si="137"/>
        <v>0</v>
      </c>
      <c r="K235" s="62">
        <f t="shared" si="138"/>
        <v>1234.2</v>
      </c>
      <c r="L235" s="62">
        <f t="shared" si="36"/>
        <v>0</v>
      </c>
    </row>
    <row r="236" spans="1:12" ht="12.7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6.5" thickBot="1">
      <c r="A237" s="119"/>
      <c r="B237" s="343" t="s">
        <v>3150</v>
      </c>
      <c r="C237" s="344"/>
      <c r="D237" s="344"/>
      <c r="E237" s="344"/>
      <c r="F237" s="344"/>
      <c r="G237" s="298"/>
      <c r="H237" s="61"/>
      <c r="I237" s="62"/>
      <c r="J237" s="62"/>
      <c r="K237" s="62"/>
      <c r="L237" s="62"/>
    </row>
    <row r="238" spans="1:12" ht="12.75" thickBot="1">
      <c r="A238" s="119"/>
      <c r="B238" s="337" t="s">
        <v>4598</v>
      </c>
      <c r="C238" s="338"/>
      <c r="D238" s="338"/>
      <c r="E238" s="338"/>
      <c r="F238" s="339"/>
      <c r="G238" s="265"/>
      <c r="H238" s="61"/>
      <c r="I238" s="62"/>
      <c r="J238" s="62"/>
      <c r="K238" s="62"/>
      <c r="L238" s="62"/>
    </row>
    <row r="239" spans="1:12">
      <c r="A239" s="119">
        <v>0</v>
      </c>
      <c r="B239" s="120">
        <v>723032</v>
      </c>
      <c r="C239" s="4" t="s">
        <v>4845</v>
      </c>
      <c r="D239" s="4" t="s">
        <v>4600</v>
      </c>
      <c r="E239" s="4" t="s">
        <v>1539</v>
      </c>
      <c r="F239" s="5">
        <v>0.69</v>
      </c>
      <c r="G239" s="5">
        <f>ROUND(F239*Курс_EUR,2)</f>
        <v>75.900000000000006</v>
      </c>
      <c r="H239" s="61"/>
      <c r="I239" s="62">
        <f>F239*(1-Скидка_RP_CST)</f>
        <v>0.69</v>
      </c>
      <c r="J239" s="62">
        <f t="shared" ref="J239:J245" si="139">I239*H239</f>
        <v>0</v>
      </c>
      <c r="K239" s="62">
        <f>G239*(1-Скидка_RP_CST)</f>
        <v>75.900000000000006</v>
      </c>
      <c r="L239" s="62">
        <f t="shared" ref="L239:L245" si="140">H239*K239</f>
        <v>0</v>
      </c>
    </row>
    <row r="240" spans="1:12">
      <c r="A240" s="119">
        <v>0</v>
      </c>
      <c r="B240" s="120">
        <v>723033</v>
      </c>
      <c r="C240" s="4" t="s">
        <v>4599</v>
      </c>
      <c r="D240" s="4" t="s">
        <v>4600</v>
      </c>
      <c r="E240" s="4" t="s">
        <v>1539</v>
      </c>
      <c r="F240" s="5">
        <v>0.69</v>
      </c>
      <c r="G240" s="5">
        <f>ROUND(F240*Курс_EUR,2)</f>
        <v>75.900000000000006</v>
      </c>
      <c r="H240" s="61"/>
      <c r="I240" s="62">
        <f>F240*(1-Скидка_RP_CST)</f>
        <v>0.69</v>
      </c>
      <c r="J240" s="62">
        <f t="shared" si="139"/>
        <v>0</v>
      </c>
      <c r="K240" s="62">
        <f>G240*(1-Скидка_RP_CST)</f>
        <v>75.900000000000006</v>
      </c>
      <c r="L240" s="62">
        <f t="shared" si="140"/>
        <v>0</v>
      </c>
    </row>
    <row r="241" spans="1:12">
      <c r="A241" s="119">
        <v>0</v>
      </c>
      <c r="B241" s="120">
        <v>723034</v>
      </c>
      <c r="C241" s="4" t="s">
        <v>4601</v>
      </c>
      <c r="D241" s="4" t="s">
        <v>4600</v>
      </c>
      <c r="E241" s="4" t="s">
        <v>1539</v>
      </c>
      <c r="F241" s="5">
        <v>0.69</v>
      </c>
      <c r="G241" s="5">
        <f>ROUND(F241*Курс_EUR,2)</f>
        <v>75.900000000000006</v>
      </c>
      <c r="H241" s="61"/>
      <c r="I241" s="62">
        <f>F241*(1-Скидка_RP_CST)</f>
        <v>0.69</v>
      </c>
      <c r="J241" s="62">
        <f t="shared" si="139"/>
        <v>0</v>
      </c>
      <c r="K241" s="62">
        <f>G241*(1-Скидка_RP_CST)</f>
        <v>75.900000000000006</v>
      </c>
      <c r="L241" s="62">
        <f t="shared" si="140"/>
        <v>0</v>
      </c>
    </row>
    <row r="242" spans="1:12">
      <c r="A242" s="119"/>
      <c r="B242" s="120"/>
      <c r="C242" s="4"/>
      <c r="D242" s="4"/>
      <c r="E242" s="4"/>
      <c r="F242" s="5"/>
      <c r="G242" s="5"/>
      <c r="H242" s="61"/>
      <c r="I242" s="62"/>
      <c r="J242" s="62"/>
      <c r="K242" s="62"/>
      <c r="L242" s="62"/>
    </row>
    <row r="243" spans="1:12">
      <c r="A243" s="119">
        <v>0</v>
      </c>
      <c r="B243" s="120">
        <v>723232</v>
      </c>
      <c r="C243" s="4" t="s">
        <v>4602</v>
      </c>
      <c r="D243" s="4" t="s">
        <v>4600</v>
      </c>
      <c r="E243" s="4" t="s">
        <v>1539</v>
      </c>
      <c r="F243" s="5">
        <v>1.21</v>
      </c>
      <c r="G243" s="5">
        <f>ROUND(F243*Курс_EUR,2)</f>
        <v>133.1</v>
      </c>
      <c r="H243" s="61"/>
      <c r="I243" s="62">
        <f>F243*(1-Скидка_RP_CST)</f>
        <v>1.21</v>
      </c>
      <c r="J243" s="62">
        <f t="shared" si="139"/>
        <v>0</v>
      </c>
      <c r="K243" s="62">
        <f>G243*(1-Скидка_RP_CST)</f>
        <v>133.1</v>
      </c>
      <c r="L243" s="62">
        <f t="shared" si="140"/>
        <v>0</v>
      </c>
    </row>
    <row r="244" spans="1:12">
      <c r="A244" s="119">
        <v>0</v>
      </c>
      <c r="B244" s="120">
        <v>723233</v>
      </c>
      <c r="C244" s="4" t="s">
        <v>4603</v>
      </c>
      <c r="D244" s="4" t="s">
        <v>4600</v>
      </c>
      <c r="E244" s="4" t="s">
        <v>1539</v>
      </c>
      <c r="F244" s="5">
        <v>1.21</v>
      </c>
      <c r="G244" s="5">
        <f>ROUND(F244*Курс_EUR,2)</f>
        <v>133.1</v>
      </c>
      <c r="H244" s="61"/>
      <c r="I244" s="62">
        <f>F244*(1-Скидка_RP_CST)</f>
        <v>1.21</v>
      </c>
      <c r="J244" s="62">
        <f t="shared" si="139"/>
        <v>0</v>
      </c>
      <c r="K244" s="62">
        <f>G244*(1-Скидка_RP_CST)</f>
        <v>133.1</v>
      </c>
      <c r="L244" s="62">
        <f t="shared" si="140"/>
        <v>0</v>
      </c>
    </row>
    <row r="245" spans="1:12">
      <c r="A245" s="119">
        <v>0</v>
      </c>
      <c r="B245" s="120">
        <v>723234</v>
      </c>
      <c r="C245" s="4" t="s">
        <v>4604</v>
      </c>
      <c r="D245" s="4" t="s">
        <v>4600</v>
      </c>
      <c r="E245" s="4" t="s">
        <v>1539</v>
      </c>
      <c r="F245" s="5">
        <v>1.21</v>
      </c>
      <c r="G245" s="5">
        <f>ROUND(F245*Курс_EUR,2)</f>
        <v>133.1</v>
      </c>
      <c r="H245" s="61"/>
      <c r="I245" s="62">
        <f>F245*(1-Скидка_RP_CST)</f>
        <v>1.21</v>
      </c>
      <c r="J245" s="62">
        <f t="shared" si="139"/>
        <v>0</v>
      </c>
      <c r="K245" s="62">
        <f>G245*(1-Скидка_RP_CST)</f>
        <v>133.1</v>
      </c>
      <c r="L245" s="62">
        <f t="shared" si="140"/>
        <v>0</v>
      </c>
    </row>
    <row r="246" spans="1:12" ht="12.75" thickBot="1">
      <c r="A246" s="119"/>
      <c r="B246" s="120"/>
      <c r="C246" s="4"/>
      <c r="D246" s="4"/>
      <c r="E246" s="4"/>
      <c r="F246" s="5"/>
      <c r="G246" s="5"/>
      <c r="H246" s="61"/>
      <c r="I246" s="62"/>
      <c r="J246" s="62"/>
      <c r="K246" s="62"/>
      <c r="L246" s="62"/>
    </row>
    <row r="247" spans="1:12" ht="16.5" thickBot="1">
      <c r="A247" s="119"/>
      <c r="B247" s="343" t="s">
        <v>4361</v>
      </c>
      <c r="C247" s="344"/>
      <c r="D247" s="344"/>
      <c r="E247" s="344"/>
      <c r="F247" s="344"/>
      <c r="G247" s="298"/>
      <c r="H247" s="61"/>
      <c r="I247" s="62"/>
      <c r="J247" s="62"/>
      <c r="K247" s="62"/>
      <c r="L247" s="62"/>
    </row>
    <row r="248" spans="1:12" ht="12.75" thickBot="1">
      <c r="A248" s="119"/>
      <c r="B248" s="337" t="s">
        <v>4429</v>
      </c>
      <c r="C248" s="338"/>
      <c r="D248" s="338"/>
      <c r="E248" s="338"/>
      <c r="F248" s="339"/>
      <c r="G248" s="265"/>
      <c r="H248" s="61"/>
      <c r="I248" s="62"/>
      <c r="J248" s="62"/>
      <c r="K248" s="62"/>
      <c r="L248" s="62"/>
    </row>
    <row r="249" spans="1:12">
      <c r="A249" s="119">
        <v>0</v>
      </c>
      <c r="B249" s="120">
        <v>731310</v>
      </c>
      <c r="C249" s="4" t="s">
        <v>4885</v>
      </c>
      <c r="D249" s="4" t="s">
        <v>4430</v>
      </c>
      <c r="E249" s="4" t="s">
        <v>7</v>
      </c>
      <c r="F249" s="5">
        <v>0.6</v>
      </c>
      <c r="G249" s="5">
        <f>ROUND(F249*Курс_EUR,2)</f>
        <v>66</v>
      </c>
      <c r="H249" s="61"/>
      <c r="I249" s="62">
        <f>F249*(1-Скидка_RP_CST)</f>
        <v>0.6</v>
      </c>
      <c r="J249" s="62">
        <f>I249*H249</f>
        <v>0</v>
      </c>
      <c r="K249" s="62">
        <f>G249*(1-Скидка_RP_CST)</f>
        <v>66</v>
      </c>
      <c r="L249" s="62">
        <f t="shared" si="36"/>
        <v>0</v>
      </c>
    </row>
    <row r="250" spans="1:12">
      <c r="A250" s="119">
        <v>0</v>
      </c>
      <c r="B250" s="120">
        <v>731315</v>
      </c>
      <c r="C250" s="4" t="s">
        <v>4886</v>
      </c>
      <c r="D250" s="4" t="s">
        <v>2066</v>
      </c>
      <c r="E250" s="4" t="s">
        <v>7</v>
      </c>
      <c r="F250" s="5">
        <v>1.1000000000000001</v>
      </c>
      <c r="G250" s="5">
        <f>ROUND(F250*Курс_EUR,2)</f>
        <v>121</v>
      </c>
      <c r="H250" s="61"/>
      <c r="I250" s="62">
        <f>F250*(1-Скидка_RP_CST)</f>
        <v>1.1000000000000001</v>
      </c>
      <c r="J250" s="62">
        <f>I250*H250</f>
        <v>0</v>
      </c>
      <c r="K250" s="62">
        <f>G250*(1-Скидка_RP_CST)</f>
        <v>121</v>
      </c>
      <c r="L250" s="62">
        <f t="shared" si="36"/>
        <v>0</v>
      </c>
    </row>
    <row r="251" spans="1:12">
      <c r="A251" s="119"/>
      <c r="B251" s="120"/>
      <c r="C251" s="4"/>
      <c r="D251" s="4"/>
      <c r="E251" s="4"/>
      <c r="F251" s="5"/>
      <c r="G251" s="5"/>
      <c r="H251" s="61"/>
      <c r="I251" s="62"/>
      <c r="J251" s="62"/>
      <c r="K251" s="62"/>
      <c r="L251" s="62"/>
    </row>
    <row r="252" spans="1:12">
      <c r="A252" s="119">
        <v>0</v>
      </c>
      <c r="B252" s="120">
        <v>731325</v>
      </c>
      <c r="C252" s="4" t="s">
        <v>4887</v>
      </c>
      <c r="D252" s="4" t="s">
        <v>2066</v>
      </c>
      <c r="E252" s="4" t="s">
        <v>7</v>
      </c>
      <c r="F252" s="5">
        <v>1.22</v>
      </c>
      <c r="G252" s="5">
        <f>ROUND(F252*Курс_EUR,2)</f>
        <v>134.19999999999999</v>
      </c>
      <c r="H252" s="61"/>
      <c r="I252" s="62">
        <f>F252*(1-Скидка_RP_CST)</f>
        <v>1.22</v>
      </c>
      <c r="J252" s="62">
        <f>I252*H252</f>
        <v>0</v>
      </c>
      <c r="K252" s="62">
        <f>G252*(1-Скидка_RP_CST)</f>
        <v>134.19999999999999</v>
      </c>
      <c r="L252" s="62">
        <f t="shared" si="36"/>
        <v>0</v>
      </c>
    </row>
    <row r="253" spans="1:12">
      <c r="A253" s="119">
        <v>0</v>
      </c>
      <c r="B253" s="120">
        <v>731326</v>
      </c>
      <c r="C253" s="4" t="s">
        <v>4536</v>
      </c>
      <c r="D253" s="4" t="s">
        <v>2066</v>
      </c>
      <c r="E253" s="4" t="s">
        <v>7</v>
      </c>
      <c r="F253" s="5">
        <v>1.22</v>
      </c>
      <c r="G253" s="5">
        <f>ROUND(F253*Курс_EUR,2)</f>
        <v>134.19999999999999</v>
      </c>
      <c r="H253" s="61"/>
      <c r="I253" s="62">
        <f>F253*(1-Скидка_RP_CST)</f>
        <v>1.22</v>
      </c>
      <c r="J253" s="62">
        <f>I253*H253</f>
        <v>0</v>
      </c>
      <c r="K253" s="62">
        <f>G253*(1-Скидка_RP_CST)</f>
        <v>134.19999999999999</v>
      </c>
      <c r="L253" s="62">
        <f t="shared" si="36"/>
        <v>0</v>
      </c>
    </row>
    <row r="254" spans="1:12">
      <c r="A254" s="119"/>
      <c r="B254" s="120"/>
      <c r="C254" s="4"/>
      <c r="D254" s="4"/>
      <c r="E254" s="4"/>
      <c r="F254" s="5"/>
      <c r="G254" s="5"/>
      <c r="H254" s="61"/>
      <c r="I254" s="62"/>
      <c r="J254" s="62"/>
      <c r="K254" s="62"/>
      <c r="L254" s="62"/>
    </row>
    <row r="255" spans="1:12" ht="24">
      <c r="A255" s="254">
        <v>0</v>
      </c>
      <c r="B255" s="124">
        <v>731335</v>
      </c>
      <c r="C255" s="277" t="s">
        <v>4883</v>
      </c>
      <c r="D255" s="10" t="s">
        <v>2066</v>
      </c>
      <c r="E255" s="10" t="s">
        <v>7</v>
      </c>
      <c r="F255" s="116">
        <v>1.39</v>
      </c>
      <c r="G255" s="92">
        <f>ROUND(F255*Курс_EUR,2)</f>
        <v>152.9</v>
      </c>
      <c r="H255" s="89"/>
      <c r="I255" s="90">
        <f>F255*(1-Скидка_RP_CST)</f>
        <v>1.39</v>
      </c>
      <c r="J255" s="90">
        <f t="shared" ref="J255:J256" si="141">I255*H255</f>
        <v>0</v>
      </c>
      <c r="K255" s="90">
        <f>G255*(1-Скидка_RP_CST)</f>
        <v>152.9</v>
      </c>
      <c r="L255" s="90">
        <f t="shared" ref="L255:L256" si="142">H255*K255</f>
        <v>0</v>
      </c>
    </row>
    <row r="256" spans="1:12" ht="24">
      <c r="A256" s="254">
        <v>0</v>
      </c>
      <c r="B256" s="124">
        <v>731336</v>
      </c>
      <c r="C256" s="277" t="s">
        <v>4884</v>
      </c>
      <c r="D256" s="10" t="s">
        <v>2066</v>
      </c>
      <c r="E256" s="10" t="s">
        <v>7</v>
      </c>
      <c r="F256" s="116">
        <v>1.39</v>
      </c>
      <c r="G256" s="92">
        <f>ROUND(F256*Курс_EUR,2)</f>
        <v>152.9</v>
      </c>
      <c r="H256" s="89"/>
      <c r="I256" s="90">
        <f>F256*(1-Скидка_RP_CST)</f>
        <v>1.39</v>
      </c>
      <c r="J256" s="90">
        <f t="shared" si="141"/>
        <v>0</v>
      </c>
      <c r="K256" s="90">
        <f>G256*(1-Скидка_RP_CST)</f>
        <v>152.9</v>
      </c>
      <c r="L256" s="90">
        <f t="shared" si="142"/>
        <v>0</v>
      </c>
    </row>
    <row r="257" spans="1:12" ht="12.7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2" ht="12.75" thickBot="1">
      <c r="A258" s="119"/>
      <c r="B258" s="337" t="s">
        <v>4362</v>
      </c>
      <c r="C258" s="338"/>
      <c r="D258" s="338"/>
      <c r="E258" s="338"/>
      <c r="F258" s="339"/>
      <c r="G258" s="265"/>
      <c r="H258" s="61"/>
      <c r="I258" s="62"/>
      <c r="J258" s="62"/>
      <c r="K258" s="62"/>
      <c r="L258" s="62"/>
    </row>
    <row r="259" spans="1:12">
      <c r="A259" s="119">
        <v>0</v>
      </c>
      <c r="B259" s="170">
        <v>732401</v>
      </c>
      <c r="C259" s="170" t="s">
        <v>4506</v>
      </c>
      <c r="D259" s="6" t="s">
        <v>4368</v>
      </c>
      <c r="E259" s="6" t="s">
        <v>7</v>
      </c>
      <c r="F259" s="7">
        <v>16.649999999999999</v>
      </c>
      <c r="G259" s="5">
        <f t="shared" ref="G259:G261" si="143">ROUND(F259*Курс_EUR,2)</f>
        <v>1831.5</v>
      </c>
      <c r="H259" s="61"/>
      <c r="I259" s="62">
        <f t="shared" ref="I259:I261" si="144">F259*(1-Скидка_ROXELPRO)</f>
        <v>16.649999999999999</v>
      </c>
      <c r="J259" s="62">
        <f t="shared" ref="J259:J276" si="145">I259*H259</f>
        <v>0</v>
      </c>
      <c r="K259" s="62">
        <f t="shared" ref="K259:K276" si="146">G259*(1-Скидка_RP_CST)</f>
        <v>1831.5</v>
      </c>
      <c r="L259" s="62">
        <f t="shared" si="36"/>
        <v>0</v>
      </c>
    </row>
    <row r="260" spans="1:12">
      <c r="A260" s="119">
        <v>0</v>
      </c>
      <c r="B260" s="170">
        <v>732402</v>
      </c>
      <c r="C260" s="170" t="s">
        <v>4363</v>
      </c>
      <c r="D260" s="6" t="s">
        <v>4368</v>
      </c>
      <c r="E260" s="6" t="s">
        <v>7</v>
      </c>
      <c r="F260" s="7">
        <v>16.649999999999999</v>
      </c>
      <c r="G260" s="5">
        <f t="shared" si="143"/>
        <v>1831.5</v>
      </c>
      <c r="H260" s="61"/>
      <c r="I260" s="62">
        <f t="shared" si="144"/>
        <v>16.649999999999999</v>
      </c>
      <c r="J260" s="62">
        <f t="shared" si="145"/>
        <v>0</v>
      </c>
      <c r="K260" s="62">
        <f t="shared" si="146"/>
        <v>1831.5</v>
      </c>
      <c r="L260" s="62">
        <f t="shared" si="36"/>
        <v>0</v>
      </c>
    </row>
    <row r="261" spans="1:12">
      <c r="A261" s="119">
        <v>0</v>
      </c>
      <c r="B261" s="170">
        <v>732403</v>
      </c>
      <c r="C261" s="170" t="s">
        <v>4507</v>
      </c>
      <c r="D261" s="6" t="s">
        <v>4368</v>
      </c>
      <c r="E261" s="6" t="s">
        <v>7</v>
      </c>
      <c r="F261" s="7">
        <v>16.649999999999999</v>
      </c>
      <c r="G261" s="5">
        <f t="shared" si="143"/>
        <v>1831.5</v>
      </c>
      <c r="H261" s="61"/>
      <c r="I261" s="62">
        <f t="shared" si="144"/>
        <v>16.649999999999999</v>
      </c>
      <c r="J261" s="62">
        <f t="shared" si="145"/>
        <v>0</v>
      </c>
      <c r="K261" s="62">
        <f t="shared" si="146"/>
        <v>1831.5</v>
      </c>
      <c r="L261" s="62">
        <f t="shared" ref="L261:L276" si="147">H261*K261</f>
        <v>0</v>
      </c>
    </row>
    <row r="262" spans="1:12">
      <c r="A262" s="119"/>
      <c r="B262" s="170"/>
      <c r="C262" s="170"/>
      <c r="D262" s="6"/>
      <c r="E262" s="6"/>
      <c r="F262" s="7"/>
      <c r="G262" s="5"/>
      <c r="H262" s="61"/>
      <c r="I262" s="62"/>
      <c r="J262" s="62"/>
      <c r="K262" s="62"/>
      <c r="L262" s="62"/>
    </row>
    <row r="263" spans="1:12">
      <c r="A263" s="119">
        <v>0</v>
      </c>
      <c r="B263" s="170">
        <v>732406</v>
      </c>
      <c r="C263" s="170" t="s">
        <v>5215</v>
      </c>
      <c r="D263" s="6" t="s">
        <v>22</v>
      </c>
      <c r="E263" s="6" t="s">
        <v>7</v>
      </c>
      <c r="F263" s="7">
        <v>28.9</v>
      </c>
      <c r="G263" s="5">
        <f t="shared" ref="G263:G265" si="148">ROUND(F263*Курс_EUR,2)</f>
        <v>3179</v>
      </c>
      <c r="H263" s="61"/>
      <c r="I263" s="62">
        <f t="shared" ref="I263:I265" si="149">F263*(1-Скидка_ROXELPRO)</f>
        <v>28.9</v>
      </c>
      <c r="J263" s="62">
        <f t="shared" ref="J263:J265" si="150">I263*H263</f>
        <v>0</v>
      </c>
      <c r="K263" s="62">
        <f t="shared" ref="K263:K265" si="151">G263*(1-Скидка_RP_CST)</f>
        <v>3179</v>
      </c>
      <c r="L263" s="62">
        <f t="shared" ref="L263:L265" si="152">H263*K263</f>
        <v>0</v>
      </c>
    </row>
    <row r="264" spans="1:12">
      <c r="A264" s="119">
        <v>0</v>
      </c>
      <c r="B264" s="170">
        <v>732407</v>
      </c>
      <c r="C264" s="170" t="s">
        <v>5216</v>
      </c>
      <c r="D264" s="6" t="s">
        <v>22</v>
      </c>
      <c r="E264" s="6" t="s">
        <v>7</v>
      </c>
      <c r="F264" s="7">
        <v>28.9</v>
      </c>
      <c r="G264" s="5">
        <f t="shared" si="148"/>
        <v>3179</v>
      </c>
      <c r="H264" s="61"/>
      <c r="I264" s="62">
        <f t="shared" si="149"/>
        <v>28.9</v>
      </c>
      <c r="J264" s="62">
        <f t="shared" si="150"/>
        <v>0</v>
      </c>
      <c r="K264" s="62">
        <f t="shared" si="151"/>
        <v>3179</v>
      </c>
      <c r="L264" s="62">
        <f t="shared" si="152"/>
        <v>0</v>
      </c>
    </row>
    <row r="265" spans="1:12">
      <c r="A265" s="119">
        <v>0</v>
      </c>
      <c r="B265" s="170">
        <v>732408</v>
      </c>
      <c r="C265" s="170" t="s">
        <v>5217</v>
      </c>
      <c r="D265" s="6" t="s">
        <v>22</v>
      </c>
      <c r="E265" s="6" t="s">
        <v>7</v>
      </c>
      <c r="F265" s="7">
        <v>28.9</v>
      </c>
      <c r="G265" s="5">
        <f t="shared" si="148"/>
        <v>3179</v>
      </c>
      <c r="H265" s="61"/>
      <c r="I265" s="62">
        <f t="shared" si="149"/>
        <v>28.9</v>
      </c>
      <c r="J265" s="62">
        <f t="shared" si="150"/>
        <v>0</v>
      </c>
      <c r="K265" s="62">
        <f t="shared" si="151"/>
        <v>3179</v>
      </c>
      <c r="L265" s="62">
        <f t="shared" si="152"/>
        <v>0</v>
      </c>
    </row>
    <row r="266" spans="1:12">
      <c r="A266" s="119"/>
      <c r="B266" s="170"/>
      <c r="C266" s="170"/>
      <c r="D266" s="6"/>
      <c r="E266" s="6"/>
      <c r="F266" s="7"/>
      <c r="G266" s="5"/>
      <c r="H266" s="61"/>
      <c r="I266" s="62"/>
      <c r="J266" s="62"/>
      <c r="K266" s="62"/>
      <c r="L266" s="62"/>
    </row>
    <row r="267" spans="1:12">
      <c r="A267" s="119">
        <v>0</v>
      </c>
      <c r="B267" s="170">
        <v>732492</v>
      </c>
      <c r="C267" s="170" t="s">
        <v>4850</v>
      </c>
      <c r="D267" s="6" t="s">
        <v>4851</v>
      </c>
      <c r="E267" s="6" t="s">
        <v>1551</v>
      </c>
      <c r="F267" s="7">
        <v>5.4</v>
      </c>
      <c r="G267" s="5">
        <f t="shared" ref="G267:G269" si="153">ROUND(F267*Курс_EUR,2)</f>
        <v>594</v>
      </c>
      <c r="H267" s="61"/>
      <c r="I267" s="62">
        <f t="shared" ref="I267:I269" si="154">F267*(1-Скидка_ROXELPRO)</f>
        <v>5.4</v>
      </c>
      <c r="J267" s="62">
        <f t="shared" ref="J267:J269" si="155">I267*H267</f>
        <v>0</v>
      </c>
      <c r="K267" s="62">
        <f t="shared" ref="K267:K269" si="156">G267*(1-Скидка_RP_CST)</f>
        <v>594</v>
      </c>
      <c r="L267" s="62">
        <f t="shared" ref="L267:L269" si="157">H267*K267</f>
        <v>0</v>
      </c>
    </row>
    <row r="268" spans="1:12">
      <c r="A268" s="119">
        <v>0</v>
      </c>
      <c r="B268" s="170">
        <v>732494</v>
      </c>
      <c r="C268" s="170" t="s">
        <v>4852</v>
      </c>
      <c r="D268" s="6" t="s">
        <v>4851</v>
      </c>
      <c r="E268" s="6" t="s">
        <v>1551</v>
      </c>
      <c r="F268" s="7">
        <v>5.4</v>
      </c>
      <c r="G268" s="5">
        <f t="shared" si="153"/>
        <v>594</v>
      </c>
      <c r="H268" s="61"/>
      <c r="I268" s="62">
        <f t="shared" si="154"/>
        <v>5.4</v>
      </c>
      <c r="J268" s="62">
        <f t="shared" si="155"/>
        <v>0</v>
      </c>
      <c r="K268" s="62">
        <f t="shared" si="156"/>
        <v>594</v>
      </c>
      <c r="L268" s="62">
        <f t="shared" si="157"/>
        <v>0</v>
      </c>
    </row>
    <row r="269" spans="1:12">
      <c r="A269" s="119">
        <v>0</v>
      </c>
      <c r="B269" s="170">
        <v>732497</v>
      </c>
      <c r="C269" s="170" t="s">
        <v>4853</v>
      </c>
      <c r="D269" s="6" t="s">
        <v>2087</v>
      </c>
      <c r="E269" s="6" t="s">
        <v>7</v>
      </c>
      <c r="F269" s="7">
        <v>3.6</v>
      </c>
      <c r="G269" s="5">
        <f t="shared" si="153"/>
        <v>396</v>
      </c>
      <c r="H269" s="61"/>
      <c r="I269" s="62">
        <f t="shared" si="154"/>
        <v>3.6</v>
      </c>
      <c r="J269" s="62">
        <f t="shared" si="155"/>
        <v>0</v>
      </c>
      <c r="K269" s="62">
        <f t="shared" si="156"/>
        <v>396</v>
      </c>
      <c r="L269" s="62">
        <f t="shared" si="157"/>
        <v>0</v>
      </c>
    </row>
    <row r="270" spans="1:12">
      <c r="A270" s="119"/>
      <c r="B270" s="170"/>
      <c r="C270" s="170"/>
      <c r="D270" s="6"/>
      <c r="E270" s="6"/>
      <c r="F270" s="7"/>
      <c r="G270" s="5"/>
      <c r="H270" s="61"/>
      <c r="I270" s="62"/>
      <c r="J270" s="62"/>
      <c r="K270" s="62"/>
      <c r="L270" s="62"/>
    </row>
    <row r="271" spans="1:12">
      <c r="A271" s="119">
        <v>0</v>
      </c>
      <c r="B271" s="170">
        <v>733311</v>
      </c>
      <c r="C271" s="170" t="s">
        <v>4364</v>
      </c>
      <c r="D271" s="6" t="s">
        <v>2808</v>
      </c>
      <c r="E271" s="6" t="s">
        <v>7</v>
      </c>
      <c r="F271" s="7">
        <v>4.95</v>
      </c>
      <c r="G271" s="5">
        <f t="shared" ref="G271:G276" si="158">ROUND(F271*Курс_EUR,2)</f>
        <v>544.5</v>
      </c>
      <c r="H271" s="61"/>
      <c r="I271" s="62">
        <f t="shared" ref="I271:I276" si="159">F271*(1-Скидка_RP_CST)</f>
        <v>4.95</v>
      </c>
      <c r="J271" s="62">
        <f t="shared" si="145"/>
        <v>0</v>
      </c>
      <c r="K271" s="62">
        <f t="shared" si="146"/>
        <v>544.5</v>
      </c>
      <c r="L271" s="62">
        <f t="shared" si="147"/>
        <v>0</v>
      </c>
    </row>
    <row r="272" spans="1:12">
      <c r="A272" s="119">
        <v>0</v>
      </c>
      <c r="B272" s="170">
        <v>733371</v>
      </c>
      <c r="C272" s="170" t="s">
        <v>4365</v>
      </c>
      <c r="D272" s="6" t="s">
        <v>2808</v>
      </c>
      <c r="E272" s="6" t="s">
        <v>7</v>
      </c>
      <c r="F272" s="7">
        <v>8.64</v>
      </c>
      <c r="G272" s="5">
        <f t="shared" si="158"/>
        <v>950.4</v>
      </c>
      <c r="H272" s="61"/>
      <c r="I272" s="62">
        <f t="shared" si="159"/>
        <v>8.64</v>
      </c>
      <c r="J272" s="62">
        <f t="shared" si="145"/>
        <v>0</v>
      </c>
      <c r="K272" s="62">
        <f t="shared" si="146"/>
        <v>950.4</v>
      </c>
      <c r="L272" s="62">
        <f t="shared" si="147"/>
        <v>0</v>
      </c>
    </row>
    <row r="273" spans="1:12">
      <c r="A273" s="119">
        <v>0</v>
      </c>
      <c r="B273" s="170">
        <v>733381</v>
      </c>
      <c r="C273" s="170" t="s">
        <v>4369</v>
      </c>
      <c r="D273" s="6" t="s">
        <v>2808</v>
      </c>
      <c r="E273" s="6" t="s">
        <v>7</v>
      </c>
      <c r="F273" s="7">
        <v>9.6</v>
      </c>
      <c r="G273" s="5">
        <f t="shared" si="158"/>
        <v>1056</v>
      </c>
      <c r="H273" s="61"/>
      <c r="I273" s="62">
        <f t="shared" si="159"/>
        <v>9.6</v>
      </c>
      <c r="J273" s="62">
        <f t="shared" si="145"/>
        <v>0</v>
      </c>
      <c r="K273" s="62">
        <f t="shared" si="146"/>
        <v>1056</v>
      </c>
      <c r="L273" s="62">
        <f t="shared" si="147"/>
        <v>0</v>
      </c>
    </row>
    <row r="274" spans="1:12">
      <c r="A274" s="119">
        <v>0</v>
      </c>
      <c r="B274" s="170">
        <v>733722</v>
      </c>
      <c r="C274" s="170" t="s">
        <v>4377</v>
      </c>
      <c r="D274" s="6" t="s">
        <v>4378</v>
      </c>
      <c r="E274" s="6" t="s">
        <v>7</v>
      </c>
      <c r="F274" s="7">
        <v>1.17</v>
      </c>
      <c r="G274" s="5">
        <f t="shared" si="158"/>
        <v>128.69999999999999</v>
      </c>
      <c r="H274" s="61"/>
      <c r="I274" s="62">
        <f t="shared" si="159"/>
        <v>1.17</v>
      </c>
      <c r="J274" s="62">
        <f t="shared" si="145"/>
        <v>0</v>
      </c>
      <c r="K274" s="62">
        <f t="shared" si="146"/>
        <v>128.69999999999999</v>
      </c>
      <c r="L274" s="62">
        <f t="shared" si="147"/>
        <v>0</v>
      </c>
    </row>
    <row r="275" spans="1:12">
      <c r="A275" s="119"/>
      <c r="B275" s="170"/>
      <c r="C275" s="170"/>
      <c r="D275" s="6"/>
      <c r="E275" s="6"/>
      <c r="F275" s="7"/>
      <c r="G275" s="5"/>
      <c r="H275" s="61"/>
      <c r="I275" s="62"/>
      <c r="J275" s="62"/>
      <c r="K275" s="62"/>
      <c r="L275" s="62"/>
    </row>
    <row r="276" spans="1:12">
      <c r="A276" s="119">
        <v>0</v>
      </c>
      <c r="B276" s="170">
        <v>733800</v>
      </c>
      <c r="C276" s="170" t="s">
        <v>4366</v>
      </c>
      <c r="D276" s="6" t="s">
        <v>4367</v>
      </c>
      <c r="E276" s="6" t="s">
        <v>7</v>
      </c>
      <c r="F276" s="7">
        <v>0.99</v>
      </c>
      <c r="G276" s="5">
        <f t="shared" si="158"/>
        <v>108.9</v>
      </c>
      <c r="H276" s="61"/>
      <c r="I276" s="62">
        <f t="shared" si="159"/>
        <v>0.99</v>
      </c>
      <c r="J276" s="62">
        <f t="shared" si="145"/>
        <v>0</v>
      </c>
      <c r="K276" s="62">
        <f t="shared" si="146"/>
        <v>108.9</v>
      </c>
      <c r="L276" s="62">
        <f t="shared" si="147"/>
        <v>0</v>
      </c>
    </row>
    <row r="278" spans="1:12">
      <c r="A278" s="78"/>
      <c r="B278" s="78" t="s">
        <v>4590</v>
      </c>
      <c r="C278" s="79"/>
    </row>
    <row r="279" spans="1:12">
      <c r="A279" s="12"/>
      <c r="B279" s="12" t="s">
        <v>45</v>
      </c>
    </row>
    <row r="280" spans="1:12">
      <c r="A280" s="12"/>
      <c r="B280" s="12"/>
    </row>
  </sheetData>
  <autoFilter ref="A7:L276" xr:uid="{80223D16-FFFF-41C3-960D-3E4CFA154BB4}"/>
  <mergeCells count="23">
    <mergeCell ref="B126:F126"/>
    <mergeCell ref="B258:F258"/>
    <mergeCell ref="B141:F141"/>
    <mergeCell ref="B199:F199"/>
    <mergeCell ref="B220:F220"/>
    <mergeCell ref="B221:F221"/>
    <mergeCell ref="B247:F247"/>
    <mergeCell ref="B248:F248"/>
    <mergeCell ref="B195:F195"/>
    <mergeCell ref="B188:F188"/>
    <mergeCell ref="B237:F237"/>
    <mergeCell ref="B238:F238"/>
    <mergeCell ref="B183:F183"/>
    <mergeCell ref="B178:F178"/>
    <mergeCell ref="B119:F119"/>
    <mergeCell ref="B61:F61"/>
    <mergeCell ref="B2:F2"/>
    <mergeCell ref="B3:F3"/>
    <mergeCell ref="B9:F9"/>
    <mergeCell ref="B35:F35"/>
    <mergeCell ref="B51:F51"/>
    <mergeCell ref="B8:F8"/>
    <mergeCell ref="B52:F52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2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2.28515625" style="1" customWidth="1"/>
    <col min="4" max="4" width="9" style="1" customWidth="1"/>
    <col min="5" max="5" width="5.42578125" style="1" customWidth="1"/>
    <col min="6" max="6" width="7.42578125" style="1" customWidth="1"/>
    <col min="7" max="7" width="7.5703125" style="1" customWidth="1"/>
    <col min="8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</row>
    <row r="3" spans="1:12" ht="15.75">
      <c r="B3" s="328" t="s">
        <v>4596</v>
      </c>
      <c r="C3" s="328"/>
      <c r="D3" s="328"/>
      <c r="E3" s="328"/>
      <c r="F3" s="328"/>
      <c r="G3" s="248"/>
    </row>
    <row r="4" spans="1:12">
      <c r="F4" s="2"/>
      <c r="G4" s="2"/>
    </row>
    <row r="5" spans="1:12">
      <c r="B5" s="1" t="s">
        <v>3162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SUM(J10:J113)</f>
        <v>0</v>
      </c>
      <c r="K6" s="44" t="s">
        <v>4580</v>
      </c>
      <c r="L6" s="33">
        <f>SUM(L10:L113)</f>
        <v>0</v>
      </c>
    </row>
    <row r="7" spans="1:12" ht="48.75" thickBot="1">
      <c r="A7" s="194" t="s">
        <v>2742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4503</v>
      </c>
      <c r="H7" s="278" t="s">
        <v>1598</v>
      </c>
      <c r="I7" s="56" t="s">
        <v>1597</v>
      </c>
      <c r="J7" s="56" t="s">
        <v>4578</v>
      </c>
      <c r="K7" s="56" t="s">
        <v>1597</v>
      </c>
      <c r="L7" s="57" t="s">
        <v>4579</v>
      </c>
    </row>
    <row r="8" spans="1:12" ht="16.5" thickBot="1">
      <c r="A8" s="299"/>
      <c r="B8" s="345" t="s">
        <v>28</v>
      </c>
      <c r="C8" s="346"/>
      <c r="D8" s="346"/>
      <c r="E8" s="346"/>
      <c r="F8" s="346"/>
      <c r="G8" s="305"/>
      <c r="H8" s="300"/>
      <c r="I8" s="301"/>
      <c r="J8" s="301"/>
      <c r="K8" s="301"/>
      <c r="L8" s="307"/>
    </row>
    <row r="9" spans="1:12" ht="12.75" thickBot="1">
      <c r="A9" s="4"/>
      <c r="B9" s="337" t="s">
        <v>3149</v>
      </c>
      <c r="C9" s="338"/>
      <c r="D9" s="338"/>
      <c r="E9" s="338"/>
      <c r="F9" s="339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2082</v>
      </c>
      <c r="E10" s="4" t="s">
        <v>7</v>
      </c>
      <c r="F10" s="5">
        <v>4.49</v>
      </c>
      <c r="G10" s="5">
        <f t="shared" ref="G10:G23" si="0">ROUND(F10*Курс_EUR,2)</f>
        <v>493.9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493.9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2082</v>
      </c>
      <c r="E11" s="4" t="s">
        <v>7</v>
      </c>
      <c r="F11" s="5">
        <v>4.49</v>
      </c>
      <c r="G11" s="5">
        <f t="shared" si="0"/>
        <v>493.9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493.9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2082</v>
      </c>
      <c r="E12" s="4" t="s">
        <v>7</v>
      </c>
      <c r="F12" s="5">
        <v>4.49</v>
      </c>
      <c r="G12" s="5">
        <f t="shared" si="0"/>
        <v>493.9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493.9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2082</v>
      </c>
      <c r="E13" s="4" t="s">
        <v>7</v>
      </c>
      <c r="F13" s="5">
        <v>4.49</v>
      </c>
      <c r="G13" s="5">
        <f t="shared" si="0"/>
        <v>493.9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493.9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 ht="24">
      <c r="A15" s="254">
        <v>0</v>
      </c>
      <c r="B15" s="124">
        <v>715120</v>
      </c>
      <c r="C15" s="9" t="s">
        <v>33</v>
      </c>
      <c r="D15" s="10" t="s">
        <v>2082</v>
      </c>
      <c r="E15" s="10" t="s">
        <v>7</v>
      </c>
      <c r="F15" s="116">
        <v>15.77</v>
      </c>
      <c r="G15" s="5">
        <f t="shared" si="0"/>
        <v>1734.7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1734.7</v>
      </c>
      <c r="L15" s="62">
        <f t="shared" si="4"/>
        <v>0</v>
      </c>
    </row>
    <row r="16" spans="1:12" ht="24">
      <c r="A16" s="254">
        <v>0</v>
      </c>
      <c r="B16" s="124">
        <v>715130</v>
      </c>
      <c r="C16" s="9" t="s">
        <v>34</v>
      </c>
      <c r="D16" s="10" t="s">
        <v>2082</v>
      </c>
      <c r="E16" s="10" t="s">
        <v>7</v>
      </c>
      <c r="F16" s="116">
        <v>15.77</v>
      </c>
      <c r="G16" s="5">
        <f t="shared" si="0"/>
        <v>1734.7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1734.7</v>
      </c>
      <c r="L16" s="62">
        <f t="shared" si="4"/>
        <v>0</v>
      </c>
    </row>
    <row r="17" spans="1:12" ht="24">
      <c r="A17" s="254">
        <v>0</v>
      </c>
      <c r="B17" s="124">
        <v>715140</v>
      </c>
      <c r="C17" s="9" t="s">
        <v>35</v>
      </c>
      <c r="D17" s="10" t="s">
        <v>2082</v>
      </c>
      <c r="E17" s="10" t="s">
        <v>7</v>
      </c>
      <c r="F17" s="116">
        <v>15.77</v>
      </c>
      <c r="G17" s="5">
        <f t="shared" si="0"/>
        <v>1734.7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1734.7</v>
      </c>
      <c r="L17" s="62">
        <f t="shared" si="4"/>
        <v>0</v>
      </c>
    </row>
    <row r="18" spans="1:12" ht="24">
      <c r="A18" s="254">
        <v>0</v>
      </c>
      <c r="B18" s="124">
        <v>715150</v>
      </c>
      <c r="C18" s="9" t="s">
        <v>36</v>
      </c>
      <c r="D18" s="10" t="s">
        <v>2082</v>
      </c>
      <c r="E18" s="10" t="s">
        <v>7</v>
      </c>
      <c r="F18" s="116">
        <v>15.77</v>
      </c>
      <c r="G18" s="5">
        <f t="shared" si="0"/>
        <v>1734.7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1734.7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2082</v>
      </c>
      <c r="E20" s="6" t="s">
        <v>7</v>
      </c>
      <c r="F20" s="7">
        <v>11.22</v>
      </c>
      <c r="G20" s="5">
        <f t="shared" si="0"/>
        <v>1234.2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1234.2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2082</v>
      </c>
      <c r="E21" s="4" t="s">
        <v>7</v>
      </c>
      <c r="F21" s="5">
        <v>11.22</v>
      </c>
      <c r="G21" s="5">
        <f t="shared" si="0"/>
        <v>1234.2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1234.2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2082</v>
      </c>
      <c r="E22" s="4" t="s">
        <v>7</v>
      </c>
      <c r="F22" s="5">
        <v>11.22</v>
      </c>
      <c r="G22" s="5">
        <f t="shared" si="0"/>
        <v>1234.2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1234.2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2082</v>
      </c>
      <c r="E23" s="4" t="s">
        <v>7</v>
      </c>
      <c r="F23" s="5">
        <v>11.22</v>
      </c>
      <c r="G23" s="5">
        <f t="shared" si="0"/>
        <v>1234.2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1234.2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5" thickBot="1">
      <c r="A25" s="119"/>
      <c r="B25" s="345" t="s">
        <v>3150</v>
      </c>
      <c r="C25" s="346"/>
      <c r="D25" s="346"/>
      <c r="E25" s="346"/>
      <c r="F25" s="346"/>
      <c r="G25" s="306"/>
      <c r="H25" s="61"/>
      <c r="I25" s="62"/>
      <c r="J25" s="62"/>
      <c r="K25" s="62"/>
      <c r="L25" s="62"/>
    </row>
    <row r="26" spans="1:12" ht="12.75" thickBot="1">
      <c r="A26" s="119"/>
      <c r="B26" s="337" t="s">
        <v>4597</v>
      </c>
      <c r="C26" s="338"/>
      <c r="D26" s="338"/>
      <c r="E26" s="338"/>
      <c r="F26" s="339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3056</v>
      </c>
      <c r="D27" s="4" t="s">
        <v>2074</v>
      </c>
      <c r="E27" s="4" t="s">
        <v>1552</v>
      </c>
      <c r="F27" s="5">
        <v>18.899999999999999</v>
      </c>
      <c r="G27" s="5">
        <f t="shared" ref="G27:G30" si="5">ROUND(F27*Курс_EUR,2)</f>
        <v>2079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2079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3057</v>
      </c>
      <c r="D28" s="4" t="s">
        <v>2074</v>
      </c>
      <c r="E28" s="4" t="s">
        <v>1552</v>
      </c>
      <c r="F28" s="5">
        <v>18.899999999999999</v>
      </c>
      <c r="G28" s="5">
        <f t="shared" si="5"/>
        <v>2079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2079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3058</v>
      </c>
      <c r="D29" s="4" t="s">
        <v>2074</v>
      </c>
      <c r="E29" s="4" t="s">
        <v>1552</v>
      </c>
      <c r="F29" s="5">
        <v>18.899999999999999</v>
      </c>
      <c r="G29" s="5">
        <f t="shared" si="5"/>
        <v>2079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2079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3059</v>
      </c>
      <c r="D30" s="4" t="s">
        <v>3060</v>
      </c>
      <c r="E30" s="4" t="s">
        <v>3061</v>
      </c>
      <c r="F30" s="5">
        <v>18.899999999999999</v>
      </c>
      <c r="G30" s="5">
        <f t="shared" si="5"/>
        <v>2079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2079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4731</v>
      </c>
      <c r="D31" s="4" t="s">
        <v>1866</v>
      </c>
      <c r="E31" s="4" t="s">
        <v>2067</v>
      </c>
      <c r="F31" s="5">
        <v>9.9</v>
      </c>
      <c r="G31" s="5">
        <f t="shared" ref="G31:G49" si="9">ROUND(F31*Курс_EUR,2)</f>
        <v>1089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1089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4732</v>
      </c>
      <c r="D32" s="4" t="s">
        <v>1866</v>
      </c>
      <c r="E32" s="4" t="s">
        <v>2067</v>
      </c>
      <c r="F32" s="5">
        <v>9.9</v>
      </c>
      <c r="G32" s="5">
        <f t="shared" si="9"/>
        <v>1089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1089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4733</v>
      </c>
      <c r="D33" s="4" t="s">
        <v>1866</v>
      </c>
      <c r="E33" s="4" t="s">
        <v>2067</v>
      </c>
      <c r="F33" s="5">
        <v>9.9</v>
      </c>
      <c r="G33" s="5">
        <f t="shared" si="9"/>
        <v>1089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1089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3076</v>
      </c>
      <c r="D35" s="4" t="s">
        <v>2074</v>
      </c>
      <c r="E35" s="4" t="s">
        <v>1552</v>
      </c>
      <c r="F35" s="5">
        <v>16.34</v>
      </c>
      <c r="G35" s="5">
        <f t="shared" si="9"/>
        <v>1797.4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1797.4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3077</v>
      </c>
      <c r="D36" s="4" t="s">
        <v>2074</v>
      </c>
      <c r="E36" s="4" t="s">
        <v>1552</v>
      </c>
      <c r="F36" s="5">
        <v>16.34</v>
      </c>
      <c r="G36" s="5">
        <f t="shared" si="9"/>
        <v>1797.4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1797.4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3078</v>
      </c>
      <c r="D37" s="4" t="s">
        <v>2074</v>
      </c>
      <c r="E37" s="4" t="s">
        <v>1552</v>
      </c>
      <c r="F37" s="5">
        <v>16.34</v>
      </c>
      <c r="G37" s="5">
        <f t="shared" si="9"/>
        <v>1797.4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1797.4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3062</v>
      </c>
      <c r="D38" s="4" t="s">
        <v>3060</v>
      </c>
      <c r="E38" s="4" t="s">
        <v>3061</v>
      </c>
      <c r="F38" s="5">
        <v>16.34</v>
      </c>
      <c r="G38" s="5">
        <f t="shared" si="9"/>
        <v>1797.4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1797.4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4734</v>
      </c>
      <c r="D39" s="4" t="s">
        <v>1866</v>
      </c>
      <c r="E39" s="4" t="s">
        <v>2067</v>
      </c>
      <c r="F39" s="5">
        <v>8.73</v>
      </c>
      <c r="G39" s="5">
        <f t="shared" si="9"/>
        <v>960.3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960.3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4735</v>
      </c>
      <c r="D40" s="4" t="s">
        <v>1866</v>
      </c>
      <c r="E40" s="4" t="s">
        <v>2067</v>
      </c>
      <c r="F40" s="5">
        <v>8.73</v>
      </c>
      <c r="G40" s="5">
        <f t="shared" si="9"/>
        <v>960.3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960.3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4736</v>
      </c>
      <c r="D41" s="4" t="s">
        <v>1866</v>
      </c>
      <c r="E41" s="4" t="s">
        <v>2067</v>
      </c>
      <c r="F41" s="5">
        <v>8.73</v>
      </c>
      <c r="G41" s="5">
        <f t="shared" si="9"/>
        <v>960.3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960.3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2074</v>
      </c>
      <c r="E43" s="4" t="s">
        <v>1552</v>
      </c>
      <c r="F43" s="5">
        <v>14.06</v>
      </c>
      <c r="G43" s="5">
        <f t="shared" si="9"/>
        <v>1546.6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1546.6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2074</v>
      </c>
      <c r="E44" s="4" t="s">
        <v>1552</v>
      </c>
      <c r="F44" s="5">
        <v>14.06</v>
      </c>
      <c r="G44" s="5">
        <f t="shared" si="9"/>
        <v>1546.6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1546.6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2074</v>
      </c>
      <c r="E45" s="4" t="s">
        <v>1552</v>
      </c>
      <c r="F45" s="5">
        <v>14.06</v>
      </c>
      <c r="G45" s="5">
        <f t="shared" si="9"/>
        <v>1546.6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1546.6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3063</v>
      </c>
      <c r="D46" s="4" t="s">
        <v>3060</v>
      </c>
      <c r="E46" s="4" t="s">
        <v>3061</v>
      </c>
      <c r="F46" s="5">
        <v>14.06</v>
      </c>
      <c r="G46" s="5">
        <f t="shared" si="9"/>
        <v>1546.6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1546.6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4737</v>
      </c>
      <c r="D47" s="4" t="s">
        <v>1866</v>
      </c>
      <c r="E47" s="4" t="s">
        <v>2067</v>
      </c>
      <c r="F47" s="5">
        <v>7.61</v>
      </c>
      <c r="G47" s="5">
        <f t="shared" si="9"/>
        <v>837.1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837.1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4738</v>
      </c>
      <c r="D48" s="4" t="s">
        <v>1866</v>
      </c>
      <c r="E48" s="4" t="s">
        <v>2067</v>
      </c>
      <c r="F48" s="5">
        <v>7.61</v>
      </c>
      <c r="G48" s="5">
        <f t="shared" si="9"/>
        <v>837.1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837.1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4739</v>
      </c>
      <c r="D49" s="4" t="s">
        <v>1866</v>
      </c>
      <c r="E49" s="4" t="s">
        <v>2067</v>
      </c>
      <c r="F49" s="5">
        <v>7.61</v>
      </c>
      <c r="G49" s="5">
        <f t="shared" si="9"/>
        <v>837.1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837.1</v>
      </c>
      <c r="L49" s="62">
        <f t="shared" si="13"/>
        <v>0</v>
      </c>
    </row>
    <row r="50" spans="1:12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75" thickBot="1">
      <c r="A51" s="119"/>
      <c r="B51" s="337" t="s">
        <v>4598</v>
      </c>
      <c r="C51" s="338"/>
      <c r="D51" s="338"/>
      <c r="E51" s="338"/>
      <c r="F51" s="339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4845</v>
      </c>
      <c r="D52" s="4" t="s">
        <v>4600</v>
      </c>
      <c r="E52" s="4" t="s">
        <v>1539</v>
      </c>
      <c r="F52" s="5">
        <v>0.69</v>
      </c>
      <c r="G52" s="5">
        <f t="shared" ref="G52" si="14">ROUND(F52*Курс_EUR,2)</f>
        <v>75.900000000000006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75.900000000000006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4599</v>
      </c>
      <c r="D53" s="4" t="s">
        <v>4600</v>
      </c>
      <c r="E53" s="4" t="s">
        <v>1539</v>
      </c>
      <c r="F53" s="5">
        <v>0.69</v>
      </c>
      <c r="G53" s="5">
        <f t="shared" ref="G53:G79" si="16">ROUND(F53*Курс_EUR,2)</f>
        <v>75.900000000000006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75.900000000000006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4601</v>
      </c>
      <c r="D54" s="4" t="s">
        <v>4600</v>
      </c>
      <c r="E54" s="4" t="s">
        <v>1539</v>
      </c>
      <c r="F54" s="5">
        <v>0.69</v>
      </c>
      <c r="G54" s="5">
        <f t="shared" si="16"/>
        <v>75.900000000000006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75.900000000000006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4602</v>
      </c>
      <c r="D56" s="4" t="s">
        <v>4600</v>
      </c>
      <c r="E56" s="4" t="s">
        <v>1539</v>
      </c>
      <c r="F56" s="5">
        <v>1.21</v>
      </c>
      <c r="G56" s="5">
        <f t="shared" si="16"/>
        <v>133.1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133.1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4603</v>
      </c>
      <c r="D57" s="4" t="s">
        <v>4600</v>
      </c>
      <c r="E57" s="4" t="s">
        <v>1539</v>
      </c>
      <c r="F57" s="5">
        <v>1.21</v>
      </c>
      <c r="G57" s="5">
        <f t="shared" si="16"/>
        <v>133.1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133.1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4604</v>
      </c>
      <c r="D58" s="4" t="s">
        <v>4600</v>
      </c>
      <c r="E58" s="4" t="s">
        <v>1539</v>
      </c>
      <c r="F58" s="5">
        <v>1.21</v>
      </c>
      <c r="G58" s="5">
        <f t="shared" si="16"/>
        <v>133.1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133.1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4605</v>
      </c>
      <c r="D60" s="4" t="s">
        <v>4600</v>
      </c>
      <c r="E60" s="4" t="s">
        <v>1539</v>
      </c>
      <c r="F60" s="5">
        <v>1.47</v>
      </c>
      <c r="G60" s="5">
        <f t="shared" si="16"/>
        <v>161.69999999999999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161.69999999999999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4606</v>
      </c>
      <c r="D61" s="4" t="s">
        <v>4600</v>
      </c>
      <c r="E61" s="4" t="s">
        <v>1539</v>
      </c>
      <c r="F61" s="5">
        <v>1.47</v>
      </c>
      <c r="G61" s="5">
        <f t="shared" si="16"/>
        <v>161.69999999999999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161.69999999999999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4607</v>
      </c>
      <c r="D63" s="4" t="s">
        <v>4600</v>
      </c>
      <c r="E63" s="4" t="s">
        <v>1539</v>
      </c>
      <c r="F63" s="5">
        <v>1.35</v>
      </c>
      <c r="G63" s="5">
        <f t="shared" si="16"/>
        <v>148.5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148.5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4608</v>
      </c>
      <c r="D64" s="4" t="s">
        <v>4600</v>
      </c>
      <c r="E64" s="4" t="s">
        <v>1539</v>
      </c>
      <c r="F64" s="5">
        <v>1.35</v>
      </c>
      <c r="G64" s="5">
        <f t="shared" si="16"/>
        <v>148.5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148.5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4609</v>
      </c>
      <c r="D65" s="4" t="s">
        <v>4600</v>
      </c>
      <c r="E65" s="4" t="s">
        <v>1539</v>
      </c>
      <c r="F65" s="5">
        <v>1.35</v>
      </c>
      <c r="G65" s="5">
        <f t="shared" si="16"/>
        <v>148.5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148.5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4610</v>
      </c>
      <c r="D67" s="4" t="s">
        <v>4611</v>
      </c>
      <c r="E67" s="4" t="s">
        <v>1539</v>
      </c>
      <c r="F67" s="5">
        <v>2.37</v>
      </c>
      <c r="G67" s="5">
        <f t="shared" si="16"/>
        <v>260.7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260.7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4612</v>
      </c>
      <c r="D68" s="4" t="s">
        <v>4611</v>
      </c>
      <c r="E68" s="4" t="s">
        <v>1539</v>
      </c>
      <c r="F68" s="5">
        <v>2.37</v>
      </c>
      <c r="G68" s="5">
        <f t="shared" si="16"/>
        <v>260.7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260.7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4613</v>
      </c>
      <c r="D69" s="4" t="s">
        <v>4611</v>
      </c>
      <c r="E69" s="4" t="s">
        <v>1539</v>
      </c>
      <c r="F69" s="5">
        <v>2.37</v>
      </c>
      <c r="G69" s="5">
        <f t="shared" si="16"/>
        <v>260.7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260.7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4614</v>
      </c>
      <c r="D71" s="4" t="s">
        <v>4600</v>
      </c>
      <c r="E71" s="4" t="s">
        <v>1539</v>
      </c>
      <c r="F71" s="5">
        <v>2.2999999999999998</v>
      </c>
      <c r="G71" s="5">
        <f t="shared" si="16"/>
        <v>253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253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4615</v>
      </c>
      <c r="D72" s="4" t="s">
        <v>4600</v>
      </c>
      <c r="E72" s="4" t="s">
        <v>1539</v>
      </c>
      <c r="F72" s="5">
        <v>2.2999999999999998</v>
      </c>
      <c r="G72" s="5">
        <f t="shared" si="16"/>
        <v>253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253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4616</v>
      </c>
      <c r="D74" s="4" t="s">
        <v>4600</v>
      </c>
      <c r="E74" s="4" t="s">
        <v>1539</v>
      </c>
      <c r="F74" s="5">
        <v>2.14</v>
      </c>
      <c r="G74" s="5">
        <f t="shared" si="16"/>
        <v>235.4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235.4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4617</v>
      </c>
      <c r="D75" s="4" t="s">
        <v>4600</v>
      </c>
      <c r="E75" s="4" t="s">
        <v>1539</v>
      </c>
      <c r="F75" s="5">
        <v>2.14</v>
      </c>
      <c r="G75" s="5">
        <f t="shared" si="16"/>
        <v>235.4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235.4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4618</v>
      </c>
      <c r="D77" s="4" t="s">
        <v>4600</v>
      </c>
      <c r="E77" s="4" t="s">
        <v>1539</v>
      </c>
      <c r="F77" s="5">
        <v>6.34</v>
      </c>
      <c r="G77" s="5">
        <f t="shared" si="16"/>
        <v>697.4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697.4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4619</v>
      </c>
      <c r="D78" s="4" t="s">
        <v>4600</v>
      </c>
      <c r="E78" s="4" t="s">
        <v>1539</v>
      </c>
      <c r="F78" s="5">
        <v>6.34</v>
      </c>
      <c r="G78" s="5">
        <f t="shared" si="16"/>
        <v>697.4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697.4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4620</v>
      </c>
      <c r="D79" s="4" t="s">
        <v>4600</v>
      </c>
      <c r="E79" s="4" t="s">
        <v>1539</v>
      </c>
      <c r="F79" s="5">
        <v>6.34</v>
      </c>
      <c r="G79" s="5">
        <f t="shared" si="16"/>
        <v>697.4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697.4</v>
      </c>
      <c r="L79" s="62">
        <f t="shared" si="4"/>
        <v>0</v>
      </c>
    </row>
    <row r="80" spans="1:12" ht="12.7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75" thickBot="1">
      <c r="A81" s="119"/>
      <c r="B81" s="337" t="s">
        <v>4621</v>
      </c>
      <c r="C81" s="338"/>
      <c r="D81" s="338"/>
      <c r="E81" s="338"/>
      <c r="F81" s="339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2571</v>
      </c>
      <c r="D82" s="4" t="s">
        <v>2060</v>
      </c>
      <c r="E82" s="4" t="s">
        <v>7</v>
      </c>
      <c r="F82" s="5">
        <v>4.76</v>
      </c>
      <c r="G82" s="5">
        <f t="shared" ref="G82" si="17">ROUND(F82*Курс_EUR,2)</f>
        <v>523.6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523.6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.5" thickBot="1">
      <c r="A84" s="119"/>
      <c r="B84" s="345" t="s">
        <v>4361</v>
      </c>
      <c r="C84" s="346"/>
      <c r="D84" s="346"/>
      <c r="E84" s="346"/>
      <c r="F84" s="346"/>
      <c r="G84" s="305"/>
      <c r="H84" s="61"/>
      <c r="I84" s="62"/>
      <c r="J84" s="62"/>
      <c r="K84" s="62"/>
      <c r="L84" s="62"/>
    </row>
    <row r="85" spans="1:12" ht="12.75" thickBot="1">
      <c r="A85" s="119"/>
      <c r="B85" s="337" t="s">
        <v>4429</v>
      </c>
      <c r="C85" s="338"/>
      <c r="D85" s="338"/>
      <c r="E85" s="338"/>
      <c r="F85" s="339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4885</v>
      </c>
      <c r="D86" s="4" t="s">
        <v>4430</v>
      </c>
      <c r="E86" s="4" t="s">
        <v>7</v>
      </c>
      <c r="F86" s="5">
        <v>0.6</v>
      </c>
      <c r="G86" s="5">
        <f t="shared" ref="G86:G90" si="18">ROUND(F86*Курс_EUR,2)</f>
        <v>66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66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4886</v>
      </c>
      <c r="D87" s="4" t="s">
        <v>2066</v>
      </c>
      <c r="E87" s="4" t="s">
        <v>7</v>
      </c>
      <c r="F87" s="5">
        <v>1.1000000000000001</v>
      </c>
      <c r="G87" s="5">
        <f t="shared" si="18"/>
        <v>121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121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4887</v>
      </c>
      <c r="D89" s="4" t="s">
        <v>2066</v>
      </c>
      <c r="E89" s="4" t="s">
        <v>7</v>
      </c>
      <c r="F89" s="5">
        <v>1.22</v>
      </c>
      <c r="G89" s="5">
        <f t="shared" si="18"/>
        <v>134.19999999999999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134.19999999999999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4536</v>
      </c>
      <c r="D90" s="4" t="s">
        <v>2066</v>
      </c>
      <c r="E90" s="4" t="s">
        <v>7</v>
      </c>
      <c r="F90" s="5">
        <v>1.22</v>
      </c>
      <c r="G90" s="5">
        <f t="shared" si="18"/>
        <v>134.19999999999999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134.19999999999999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4883</v>
      </c>
      <c r="D92" s="10" t="s">
        <v>2066</v>
      </c>
      <c r="E92" s="10" t="s">
        <v>7</v>
      </c>
      <c r="F92" s="116">
        <v>1.39</v>
      </c>
      <c r="G92" s="92">
        <f t="shared" ref="G92:G93" si="19">ROUND(F92*Курс_EUR,2)</f>
        <v>152.9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152.9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4884</v>
      </c>
      <c r="D93" s="10" t="s">
        <v>2066</v>
      </c>
      <c r="E93" s="10" t="s">
        <v>7</v>
      </c>
      <c r="F93" s="116">
        <v>1.39</v>
      </c>
      <c r="G93" s="92">
        <f t="shared" si="19"/>
        <v>152.9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152.9</v>
      </c>
      <c r="L93" s="90">
        <f t="shared" si="21"/>
        <v>0</v>
      </c>
    </row>
    <row r="94" spans="1:12" ht="12.7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75" thickBot="1">
      <c r="A95" s="119"/>
      <c r="B95" s="337" t="s">
        <v>4362</v>
      </c>
      <c r="C95" s="338"/>
      <c r="D95" s="338"/>
      <c r="E95" s="338"/>
      <c r="F95" s="339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4506</v>
      </c>
      <c r="D96" s="6" t="s">
        <v>4368</v>
      </c>
      <c r="E96" s="6" t="s">
        <v>7</v>
      </c>
      <c r="F96" s="7">
        <v>16.649999999999999</v>
      </c>
      <c r="G96" s="5">
        <f t="shared" ref="G96:G113" si="22">ROUND(F96*Курс_EUR,2)</f>
        <v>1831.5</v>
      </c>
      <c r="H96" s="61"/>
      <c r="I96" s="62">
        <f t="shared" ref="I96:I113" si="23">F96*(1-Скидка_RP_СИЗ)</f>
        <v>16.649999999999999</v>
      </c>
      <c r="J96" s="62">
        <f t="shared" ref="J96:J113" si="24">I96*H96</f>
        <v>0</v>
      </c>
      <c r="K96" s="62">
        <f t="shared" ref="K96:K113" si="25">G96*(1-Скидка_RP_СИЗ)</f>
        <v>1831.5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4363</v>
      </c>
      <c r="D97" s="6" t="s">
        <v>4368</v>
      </c>
      <c r="E97" s="6" t="s">
        <v>7</v>
      </c>
      <c r="F97" s="7">
        <v>16.649999999999999</v>
      </c>
      <c r="G97" s="5">
        <f t="shared" si="22"/>
        <v>1831.5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1831.5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4507</v>
      </c>
      <c r="D98" s="6" t="s">
        <v>4368</v>
      </c>
      <c r="E98" s="6" t="s">
        <v>7</v>
      </c>
      <c r="F98" s="7">
        <v>16.649999999999999</v>
      </c>
      <c r="G98" s="5">
        <f t="shared" si="22"/>
        <v>1831.5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1831.5</v>
      </c>
      <c r="L98" s="62">
        <f t="shared" ref="L98:L113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732406</v>
      </c>
      <c r="C100" s="170" t="s">
        <v>5215</v>
      </c>
      <c r="D100" s="6" t="s">
        <v>22</v>
      </c>
      <c r="E100" s="6" t="s">
        <v>7</v>
      </c>
      <c r="F100" s="7">
        <v>28.9</v>
      </c>
      <c r="G100" s="5">
        <f t="shared" ref="G100:G102" si="27">ROUND(F100*Курс_EUR,2)</f>
        <v>3179</v>
      </c>
      <c r="H100" s="61"/>
      <c r="I100" s="62">
        <f t="shared" ref="I100:I102" si="28">F100*(1-Скидка_RP_СИЗ)</f>
        <v>28.9</v>
      </c>
      <c r="J100" s="62">
        <f t="shared" ref="J100:J102" si="29">I100*H100</f>
        <v>0</v>
      </c>
      <c r="K100" s="62">
        <f t="shared" ref="K100:K102" si="30">G100*(1-Скидка_RP_СИЗ)</f>
        <v>3179</v>
      </c>
      <c r="L100" s="62">
        <f t="shared" ref="L100:L102" si="31">H100*K100</f>
        <v>0</v>
      </c>
    </row>
    <row r="101" spans="1:12">
      <c r="A101" s="119">
        <v>0</v>
      </c>
      <c r="B101" s="170">
        <v>732407</v>
      </c>
      <c r="C101" s="170" t="s">
        <v>5216</v>
      </c>
      <c r="D101" s="6" t="s">
        <v>22</v>
      </c>
      <c r="E101" s="6" t="s">
        <v>7</v>
      </c>
      <c r="F101" s="7">
        <v>28.9</v>
      </c>
      <c r="G101" s="5">
        <f t="shared" si="27"/>
        <v>3179</v>
      </c>
      <c r="H101" s="61"/>
      <c r="I101" s="62">
        <f t="shared" si="28"/>
        <v>28.9</v>
      </c>
      <c r="J101" s="62">
        <f t="shared" si="29"/>
        <v>0</v>
      </c>
      <c r="K101" s="62">
        <f t="shared" si="30"/>
        <v>3179</v>
      </c>
      <c r="L101" s="62">
        <f t="shared" si="31"/>
        <v>0</v>
      </c>
    </row>
    <row r="102" spans="1:12">
      <c r="A102" s="119">
        <v>0</v>
      </c>
      <c r="B102" s="170">
        <v>732408</v>
      </c>
      <c r="C102" s="170" t="s">
        <v>5217</v>
      </c>
      <c r="D102" s="6" t="s">
        <v>22</v>
      </c>
      <c r="E102" s="6" t="s">
        <v>7</v>
      </c>
      <c r="F102" s="7">
        <v>28.9</v>
      </c>
      <c r="G102" s="5">
        <f t="shared" si="27"/>
        <v>3179</v>
      </c>
      <c r="H102" s="61"/>
      <c r="I102" s="62">
        <f t="shared" si="28"/>
        <v>28.9</v>
      </c>
      <c r="J102" s="62">
        <f t="shared" si="29"/>
        <v>0</v>
      </c>
      <c r="K102" s="62">
        <f t="shared" si="30"/>
        <v>3179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732492</v>
      </c>
      <c r="C104" s="170" t="s">
        <v>4850</v>
      </c>
      <c r="D104" s="6" t="s">
        <v>4851</v>
      </c>
      <c r="E104" s="6" t="s">
        <v>1551</v>
      </c>
      <c r="F104" s="7">
        <v>5.4</v>
      </c>
      <c r="G104" s="5">
        <f t="shared" ref="G104:G106" si="32">ROUND(F104*Курс_EUR,2)</f>
        <v>594</v>
      </c>
      <c r="H104" s="61"/>
      <c r="I104" s="62">
        <f t="shared" ref="I104:I106" si="33">F104*(1-Скидка_RP_СИЗ)</f>
        <v>5.4</v>
      </c>
      <c r="J104" s="62">
        <f t="shared" ref="J104:J106" si="34">I104*H104</f>
        <v>0</v>
      </c>
      <c r="K104" s="62">
        <f t="shared" ref="K104:K106" si="35">G104*(1-Скидка_RP_СИЗ)</f>
        <v>594</v>
      </c>
      <c r="L104" s="62">
        <f t="shared" ref="L104:L106" si="36">H104*K104</f>
        <v>0</v>
      </c>
    </row>
    <row r="105" spans="1:12">
      <c r="A105" s="119">
        <v>0</v>
      </c>
      <c r="B105" s="170">
        <v>732494</v>
      </c>
      <c r="C105" s="170" t="s">
        <v>4852</v>
      </c>
      <c r="D105" s="6" t="s">
        <v>4851</v>
      </c>
      <c r="E105" s="6" t="s">
        <v>1551</v>
      </c>
      <c r="F105" s="7">
        <v>5.4</v>
      </c>
      <c r="G105" s="5">
        <f t="shared" si="32"/>
        <v>594</v>
      </c>
      <c r="H105" s="61"/>
      <c r="I105" s="62">
        <f t="shared" si="33"/>
        <v>5.4</v>
      </c>
      <c r="J105" s="62">
        <f t="shared" si="34"/>
        <v>0</v>
      </c>
      <c r="K105" s="62">
        <f t="shared" si="35"/>
        <v>594</v>
      </c>
      <c r="L105" s="62">
        <f t="shared" si="36"/>
        <v>0</v>
      </c>
    </row>
    <row r="106" spans="1:12">
      <c r="A106" s="119">
        <v>0</v>
      </c>
      <c r="B106" s="170">
        <v>732497</v>
      </c>
      <c r="C106" s="170" t="s">
        <v>4853</v>
      </c>
      <c r="D106" s="6" t="s">
        <v>2087</v>
      </c>
      <c r="E106" s="6" t="s">
        <v>7</v>
      </c>
      <c r="F106" s="7">
        <v>3.6</v>
      </c>
      <c r="G106" s="5">
        <f t="shared" si="32"/>
        <v>396</v>
      </c>
      <c r="H106" s="61"/>
      <c r="I106" s="62">
        <f t="shared" si="33"/>
        <v>3.6</v>
      </c>
      <c r="J106" s="62">
        <f t="shared" si="34"/>
        <v>0</v>
      </c>
      <c r="K106" s="62">
        <f t="shared" si="35"/>
        <v>396</v>
      </c>
      <c r="L106" s="62">
        <f t="shared" si="36"/>
        <v>0</v>
      </c>
    </row>
    <row r="107" spans="1:12">
      <c r="A107" s="119"/>
      <c r="B107" s="170"/>
      <c r="C107" s="170"/>
      <c r="D107" s="6"/>
      <c r="E107" s="6"/>
      <c r="F107" s="7"/>
      <c r="G107" s="5"/>
      <c r="H107" s="61"/>
      <c r="I107" s="62"/>
      <c r="J107" s="62"/>
      <c r="K107" s="62"/>
      <c r="L107" s="62"/>
    </row>
    <row r="108" spans="1:12">
      <c r="A108" s="119">
        <v>0</v>
      </c>
      <c r="B108" s="170">
        <v>733311</v>
      </c>
      <c r="C108" s="170" t="s">
        <v>4364</v>
      </c>
      <c r="D108" s="6" t="s">
        <v>2808</v>
      </c>
      <c r="E108" s="6" t="s">
        <v>7</v>
      </c>
      <c r="F108" s="7">
        <v>4.95</v>
      </c>
      <c r="G108" s="5">
        <f t="shared" si="22"/>
        <v>544.5</v>
      </c>
      <c r="H108" s="61"/>
      <c r="I108" s="62">
        <f t="shared" si="23"/>
        <v>4.95</v>
      </c>
      <c r="J108" s="62">
        <f t="shared" si="24"/>
        <v>0</v>
      </c>
      <c r="K108" s="62">
        <f t="shared" si="25"/>
        <v>544.5</v>
      </c>
      <c r="L108" s="62">
        <f t="shared" si="26"/>
        <v>0</v>
      </c>
    </row>
    <row r="109" spans="1:12">
      <c r="A109" s="119">
        <v>0</v>
      </c>
      <c r="B109" s="170">
        <v>733371</v>
      </c>
      <c r="C109" s="170" t="s">
        <v>4365</v>
      </c>
      <c r="D109" s="6" t="s">
        <v>2808</v>
      </c>
      <c r="E109" s="6" t="s">
        <v>7</v>
      </c>
      <c r="F109" s="7">
        <v>8.64</v>
      </c>
      <c r="G109" s="5">
        <f t="shared" si="22"/>
        <v>950.4</v>
      </c>
      <c r="H109" s="61"/>
      <c r="I109" s="62">
        <f t="shared" si="23"/>
        <v>8.64</v>
      </c>
      <c r="J109" s="62">
        <f t="shared" si="24"/>
        <v>0</v>
      </c>
      <c r="K109" s="62">
        <f t="shared" si="25"/>
        <v>950.4</v>
      </c>
      <c r="L109" s="62">
        <f t="shared" si="26"/>
        <v>0</v>
      </c>
    </row>
    <row r="110" spans="1:12">
      <c r="A110" s="119">
        <v>0</v>
      </c>
      <c r="B110" s="170">
        <v>733381</v>
      </c>
      <c r="C110" s="170" t="s">
        <v>4369</v>
      </c>
      <c r="D110" s="6" t="s">
        <v>2808</v>
      </c>
      <c r="E110" s="6" t="s">
        <v>7</v>
      </c>
      <c r="F110" s="7">
        <v>9.6</v>
      </c>
      <c r="G110" s="5">
        <f t="shared" si="22"/>
        <v>1056</v>
      </c>
      <c r="H110" s="61"/>
      <c r="I110" s="62">
        <f t="shared" si="23"/>
        <v>9.6</v>
      </c>
      <c r="J110" s="62">
        <f t="shared" si="24"/>
        <v>0</v>
      </c>
      <c r="K110" s="62">
        <f t="shared" si="25"/>
        <v>1056</v>
      </c>
      <c r="L110" s="62">
        <f t="shared" si="26"/>
        <v>0</v>
      </c>
    </row>
    <row r="111" spans="1:12">
      <c r="A111" s="119">
        <v>0</v>
      </c>
      <c r="B111" s="170">
        <v>733722</v>
      </c>
      <c r="C111" s="170" t="s">
        <v>4377</v>
      </c>
      <c r="D111" s="6" t="s">
        <v>4378</v>
      </c>
      <c r="E111" s="6" t="s">
        <v>7</v>
      </c>
      <c r="F111" s="7">
        <v>1.17</v>
      </c>
      <c r="G111" s="5">
        <f t="shared" si="22"/>
        <v>128.69999999999999</v>
      </c>
      <c r="H111" s="61"/>
      <c r="I111" s="62">
        <f t="shared" si="23"/>
        <v>1.17</v>
      </c>
      <c r="J111" s="62">
        <f t="shared" si="24"/>
        <v>0</v>
      </c>
      <c r="K111" s="62">
        <f t="shared" si="25"/>
        <v>128.69999999999999</v>
      </c>
      <c r="L111" s="62">
        <f t="shared" si="26"/>
        <v>0</v>
      </c>
    </row>
    <row r="112" spans="1:12">
      <c r="A112" s="119"/>
      <c r="B112" s="170"/>
      <c r="C112" s="170"/>
      <c r="D112" s="6"/>
      <c r="E112" s="6"/>
      <c r="F112" s="7"/>
      <c r="G112" s="5"/>
      <c r="H112" s="61"/>
      <c r="I112" s="62"/>
      <c r="J112" s="62"/>
      <c r="K112" s="62"/>
      <c r="L112" s="62"/>
    </row>
    <row r="113" spans="1:12">
      <c r="A113" s="119">
        <v>0</v>
      </c>
      <c r="B113" s="170">
        <v>733800</v>
      </c>
      <c r="C113" s="170" t="s">
        <v>4366</v>
      </c>
      <c r="D113" s="6" t="s">
        <v>4367</v>
      </c>
      <c r="E113" s="6" t="s">
        <v>7</v>
      </c>
      <c r="F113" s="7">
        <v>0.99</v>
      </c>
      <c r="G113" s="5">
        <f t="shared" si="22"/>
        <v>108.9</v>
      </c>
      <c r="H113" s="61"/>
      <c r="I113" s="62">
        <f t="shared" si="23"/>
        <v>0.99</v>
      </c>
      <c r="J113" s="62">
        <f t="shared" si="24"/>
        <v>0</v>
      </c>
      <c r="K113" s="62">
        <f t="shared" si="25"/>
        <v>108.9</v>
      </c>
      <c r="L113" s="62">
        <f t="shared" si="26"/>
        <v>0</v>
      </c>
    </row>
    <row r="114" spans="1:12">
      <c r="A114" s="119"/>
      <c r="B114" s="170"/>
      <c r="C114" s="170"/>
      <c r="D114" s="6"/>
      <c r="E114" s="6"/>
      <c r="F114" s="7"/>
      <c r="G114" s="5"/>
      <c r="H114" s="61"/>
      <c r="I114" s="62"/>
      <c r="J114" s="62"/>
      <c r="K114" s="62"/>
      <c r="L114" s="62"/>
    </row>
    <row r="115" spans="1:12" ht="16.5" thickBot="1">
      <c r="A115" s="119"/>
      <c r="B115" s="345" t="s">
        <v>5238</v>
      </c>
      <c r="C115" s="346"/>
      <c r="D115" s="346"/>
      <c r="E115" s="346"/>
      <c r="F115" s="346"/>
      <c r="G115" s="305"/>
      <c r="H115" s="61"/>
      <c r="I115" s="62"/>
      <c r="J115" s="62"/>
      <c r="K115" s="62"/>
      <c r="L115" s="62"/>
    </row>
    <row r="116" spans="1:12" ht="12.75" thickBot="1">
      <c r="A116" s="119"/>
      <c r="B116" s="337" t="s">
        <v>1682</v>
      </c>
      <c r="C116" s="338"/>
      <c r="D116" s="338"/>
      <c r="E116" s="338"/>
      <c r="F116" s="339"/>
      <c r="G116" s="265"/>
      <c r="H116" s="61"/>
      <c r="I116" s="62"/>
      <c r="J116" s="62"/>
      <c r="K116" s="62"/>
      <c r="L116" s="62"/>
    </row>
    <row r="117" spans="1:12">
      <c r="A117" s="119">
        <v>0</v>
      </c>
      <c r="B117" s="170">
        <v>751212</v>
      </c>
      <c r="C117" s="170" t="s">
        <v>5239</v>
      </c>
      <c r="D117" s="6" t="s">
        <v>5243</v>
      </c>
      <c r="E117" s="6" t="s">
        <v>1539</v>
      </c>
      <c r="F117" s="7">
        <v>0.17</v>
      </c>
      <c r="G117" s="5">
        <f t="shared" ref="G117:G120" si="37">ROUND(F117*Курс_EUR,2)</f>
        <v>18.7</v>
      </c>
      <c r="H117" s="61"/>
      <c r="I117" s="62">
        <f t="shared" ref="I117:I120" si="38">F117*(1-Скидка_RP_СИЗ)</f>
        <v>0.17</v>
      </c>
      <c r="J117" s="62">
        <f t="shared" ref="J117:J120" si="39">I117*H117</f>
        <v>0</v>
      </c>
      <c r="K117" s="62">
        <f t="shared" ref="K117:K120" si="40">G117*(1-Скидка_RP_СИЗ)</f>
        <v>18.7</v>
      </c>
      <c r="L117" s="62">
        <f t="shared" ref="L117:L120" si="41">H117*K117</f>
        <v>0</v>
      </c>
    </row>
    <row r="118" spans="1:12">
      <c r="A118" s="119">
        <v>0</v>
      </c>
      <c r="B118" s="170">
        <v>751213</v>
      </c>
      <c r="C118" s="170" t="s">
        <v>5240</v>
      </c>
      <c r="D118" s="6" t="s">
        <v>5244</v>
      </c>
      <c r="E118" s="6" t="s">
        <v>1539</v>
      </c>
      <c r="F118" s="7">
        <v>0.32</v>
      </c>
      <c r="G118" s="5">
        <f t="shared" si="37"/>
        <v>35.200000000000003</v>
      </c>
      <c r="H118" s="61"/>
      <c r="I118" s="62">
        <f t="shared" si="38"/>
        <v>0.32</v>
      </c>
      <c r="J118" s="62">
        <f t="shared" si="39"/>
        <v>0</v>
      </c>
      <c r="K118" s="62">
        <f t="shared" si="40"/>
        <v>35.200000000000003</v>
      </c>
      <c r="L118" s="62">
        <f t="shared" si="41"/>
        <v>0</v>
      </c>
    </row>
    <row r="119" spans="1:12">
      <c r="A119" s="119">
        <v>0</v>
      </c>
      <c r="B119" s="170">
        <v>751414</v>
      </c>
      <c r="C119" s="170" t="s">
        <v>5241</v>
      </c>
      <c r="D119" s="6" t="s">
        <v>5245</v>
      </c>
      <c r="E119" s="6" t="s">
        <v>1539</v>
      </c>
      <c r="F119" s="7">
        <v>1.04</v>
      </c>
      <c r="G119" s="5">
        <f t="shared" si="37"/>
        <v>114.4</v>
      </c>
      <c r="H119" s="61"/>
      <c r="I119" s="62">
        <f t="shared" si="38"/>
        <v>1.04</v>
      </c>
      <c r="J119" s="62">
        <f t="shared" si="39"/>
        <v>0</v>
      </c>
      <c r="K119" s="62">
        <f t="shared" si="40"/>
        <v>114.4</v>
      </c>
      <c r="L119" s="62">
        <f t="shared" si="41"/>
        <v>0</v>
      </c>
    </row>
    <row r="120" spans="1:12">
      <c r="A120" s="119">
        <v>0</v>
      </c>
      <c r="B120" s="170">
        <v>751415</v>
      </c>
      <c r="C120" s="170" t="s">
        <v>5242</v>
      </c>
      <c r="D120" s="6" t="s">
        <v>5246</v>
      </c>
      <c r="E120" s="6" t="s">
        <v>1539</v>
      </c>
      <c r="F120" s="7">
        <v>0.55000000000000004</v>
      </c>
      <c r="G120" s="5">
        <f t="shared" si="37"/>
        <v>60.5</v>
      </c>
      <c r="H120" s="61"/>
      <c r="I120" s="62">
        <f t="shared" si="38"/>
        <v>0.55000000000000004</v>
      </c>
      <c r="J120" s="62">
        <f t="shared" si="39"/>
        <v>0</v>
      </c>
      <c r="K120" s="62">
        <f t="shared" si="40"/>
        <v>60.5</v>
      </c>
      <c r="L120" s="62">
        <f t="shared" si="41"/>
        <v>0</v>
      </c>
    </row>
    <row r="121" spans="1:12">
      <c r="A121" s="119"/>
      <c r="B121" s="170"/>
      <c r="C121" s="170"/>
      <c r="D121" s="6"/>
      <c r="E121" s="6"/>
      <c r="F121" s="7"/>
      <c r="G121" s="5"/>
      <c r="H121" s="61"/>
      <c r="I121" s="62"/>
      <c r="J121" s="62"/>
      <c r="K121" s="62"/>
      <c r="L121" s="62"/>
    </row>
    <row r="123" spans="1:12">
      <c r="A123" s="12"/>
      <c r="B123" s="12" t="s">
        <v>45</v>
      </c>
    </row>
    <row r="124" spans="1:12">
      <c r="A124" s="12"/>
      <c r="B124" s="12"/>
    </row>
  </sheetData>
  <autoFilter ref="A7:L113" xr:uid="{945E2786-1BDD-4D7B-93D1-3F4B586D29B9}"/>
  <mergeCells count="13">
    <mergeCell ref="B115:F115"/>
    <mergeCell ref="B116:F116"/>
    <mergeCell ref="B81:F81"/>
    <mergeCell ref="B84:F84"/>
    <mergeCell ref="B85:F85"/>
    <mergeCell ref="B95:F95"/>
    <mergeCell ref="B51:F51"/>
    <mergeCell ref="B8:F8"/>
    <mergeCell ref="B2:F2"/>
    <mergeCell ref="B3:F3"/>
    <mergeCell ref="B9:F9"/>
    <mergeCell ref="B25:F25"/>
    <mergeCell ref="B26:F26"/>
  </mergeCells>
  <hyperlinks>
    <hyperlink ref="D6" location="Содержание!A1" display="Содержание" xr:uid="{2C9848CC-F181-4838-81C6-FBD5FAA1E0AB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50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28515625" style="1" hidden="1" customWidth="1" outlineLevel="1"/>
    <col min="2" max="2" width="9.7109375" style="1" customWidth="1" collapsed="1"/>
    <col min="3" max="10" width="9.7109375" style="1" customWidth="1"/>
    <col min="11" max="12" width="9.85546875" style="1" customWidth="1"/>
    <col min="13" max="17" width="9.140625" style="1" outlineLevel="1"/>
    <col min="18" max="18" width="2.42578125" style="1" customWidth="1"/>
    <col min="19" max="16384" width="9.140625" style="1"/>
  </cols>
  <sheetData>
    <row r="1" spans="1:17">
      <c r="B1" s="197"/>
    </row>
    <row r="2" spans="1:17" ht="15.75">
      <c r="B2" s="328" t="s">
        <v>0</v>
      </c>
      <c r="C2" s="328"/>
      <c r="D2" s="328"/>
      <c r="E2" s="328"/>
      <c r="F2" s="328"/>
      <c r="G2" s="328"/>
      <c r="H2" s="328"/>
      <c r="I2" s="328"/>
      <c r="J2" s="328"/>
      <c r="K2" s="328"/>
    </row>
    <row r="3" spans="1:17" ht="15.75">
      <c r="B3" s="328" t="s">
        <v>1603</v>
      </c>
      <c r="C3" s="328"/>
      <c r="D3" s="328"/>
      <c r="E3" s="328"/>
      <c r="F3" s="328"/>
      <c r="G3" s="328"/>
      <c r="H3" s="328"/>
      <c r="I3" s="328"/>
      <c r="J3" s="328"/>
      <c r="K3" s="328"/>
    </row>
    <row r="4" spans="1:17">
      <c r="K4" s="14"/>
    </row>
    <row r="5" spans="1:17">
      <c r="B5" s="1" t="s">
        <v>3162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.75" thickBot="1">
      <c r="B6" s="1" t="s">
        <v>1</v>
      </c>
      <c r="K6" s="292" t="s">
        <v>1716</v>
      </c>
      <c r="L6" s="286"/>
      <c r="N6" s="44" t="s">
        <v>1596</v>
      </c>
      <c r="O6" s="33">
        <f>SUM(O9:O1147)</f>
        <v>0</v>
      </c>
      <c r="P6" s="44" t="s">
        <v>4580</v>
      </c>
      <c r="Q6" s="33">
        <f>SUM(Q9:Q1147)</f>
        <v>0</v>
      </c>
    </row>
    <row r="7" spans="1:17" ht="27" customHeight="1" thickBot="1">
      <c r="A7" s="15" t="s">
        <v>2742</v>
      </c>
      <c r="B7" s="15" t="s">
        <v>2</v>
      </c>
      <c r="C7" s="378" t="s">
        <v>554</v>
      </c>
      <c r="D7" s="379"/>
      <c r="E7" s="379"/>
      <c r="F7" s="379"/>
      <c r="G7" s="379"/>
      <c r="H7" s="379"/>
      <c r="I7" s="379"/>
      <c r="J7" s="380"/>
      <c r="K7" s="16" t="s">
        <v>4898</v>
      </c>
      <c r="L7" s="16" t="s">
        <v>4503</v>
      </c>
      <c r="M7" s="278" t="s">
        <v>1598</v>
      </c>
      <c r="N7" s="56" t="s">
        <v>1597</v>
      </c>
      <c r="O7" s="56" t="s">
        <v>4578</v>
      </c>
      <c r="P7" s="56" t="s">
        <v>1597</v>
      </c>
      <c r="Q7" s="57" t="s">
        <v>4579</v>
      </c>
    </row>
    <row r="8" spans="1:17" ht="12.75" customHeight="1" thickBot="1">
      <c r="A8" s="198"/>
      <c r="B8" s="384" t="s">
        <v>3349</v>
      </c>
      <c r="C8" s="384"/>
      <c r="D8" s="384"/>
      <c r="E8" s="384"/>
      <c r="F8" s="384"/>
      <c r="G8" s="384"/>
      <c r="H8" s="384"/>
      <c r="I8" s="384"/>
      <c r="J8" s="384"/>
      <c r="K8" s="385"/>
      <c r="L8" s="291"/>
      <c r="M8" s="85"/>
      <c r="N8" s="256"/>
      <c r="O8" s="76"/>
      <c r="P8" s="282"/>
      <c r="Q8" s="76"/>
    </row>
    <row r="9" spans="1:17" ht="12.75" customHeight="1">
      <c r="A9" s="363">
        <v>0</v>
      </c>
      <c r="B9" s="376" t="s">
        <v>4317</v>
      </c>
      <c r="C9" s="377"/>
      <c r="D9" s="377"/>
      <c r="E9" s="377"/>
      <c r="F9" s="377"/>
      <c r="G9" s="377"/>
      <c r="H9" s="377"/>
      <c r="I9" s="377"/>
      <c r="J9" s="377"/>
      <c r="K9" s="370">
        <v>1417</v>
      </c>
      <c r="L9" s="370">
        <f>ROUND(K9*Курс_EUR,0)</f>
        <v>155870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155870</v>
      </c>
      <c r="Q9" s="62">
        <f>M9*P9</f>
        <v>0</v>
      </c>
    </row>
    <row r="10" spans="1:17" ht="12.75" customHeight="1">
      <c r="A10" s="364"/>
      <c r="B10" s="224" t="s">
        <v>3351</v>
      </c>
      <c r="C10" s="19" t="s">
        <v>3352</v>
      </c>
      <c r="D10" s="19"/>
      <c r="E10" s="19"/>
      <c r="F10" s="19"/>
      <c r="G10" s="19"/>
      <c r="H10" s="19"/>
      <c r="I10" s="19"/>
      <c r="J10" s="19"/>
      <c r="K10" s="371"/>
      <c r="L10" s="371"/>
      <c r="M10" s="61"/>
      <c r="N10" s="61"/>
      <c r="O10" s="62"/>
      <c r="P10" s="61"/>
      <c r="Q10" s="62"/>
    </row>
    <row r="11" spans="1:17" ht="12.75" customHeight="1">
      <c r="A11" s="364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1"/>
      <c r="L11" s="371"/>
      <c r="M11" s="61"/>
      <c r="N11" s="61"/>
      <c r="O11" s="62"/>
      <c r="P11" s="61"/>
      <c r="Q11" s="62"/>
    </row>
    <row r="12" spans="1:17" ht="12.75" customHeight="1">
      <c r="A12" s="364"/>
      <c r="B12" s="225" t="s">
        <v>3356</v>
      </c>
      <c r="C12" s="21" t="s">
        <v>3357</v>
      </c>
      <c r="D12" s="21"/>
      <c r="E12" s="21"/>
      <c r="F12" s="21"/>
      <c r="G12" s="21"/>
      <c r="H12" s="21"/>
      <c r="I12" s="21"/>
      <c r="J12" s="21"/>
      <c r="K12" s="371"/>
      <c r="L12" s="371"/>
      <c r="M12" s="61"/>
      <c r="N12" s="61"/>
      <c r="O12" s="62"/>
      <c r="P12" s="61"/>
      <c r="Q12" s="62"/>
    </row>
    <row r="13" spans="1:17" ht="12.75" customHeight="1" thickBot="1">
      <c r="A13" s="365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72"/>
      <c r="L13" s="372"/>
      <c r="M13" s="61"/>
      <c r="N13" s="61"/>
      <c r="O13" s="62"/>
      <c r="P13" s="61"/>
      <c r="Q13" s="62"/>
    </row>
    <row r="14" spans="1:17" ht="12.75" customHeight="1">
      <c r="A14" s="363">
        <v>0</v>
      </c>
      <c r="B14" s="358" t="s">
        <v>3089</v>
      </c>
      <c r="C14" s="359"/>
      <c r="D14" s="359"/>
      <c r="E14" s="359"/>
      <c r="F14" s="359"/>
      <c r="G14" s="359"/>
      <c r="H14" s="359"/>
      <c r="I14" s="359"/>
      <c r="J14" s="359"/>
      <c r="K14" s="370">
        <v>526</v>
      </c>
      <c r="L14" s="370">
        <f>ROUND(K14*Курс_EUR,0)</f>
        <v>57860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57860</v>
      </c>
      <c r="Q14" s="62">
        <f>M14*P14</f>
        <v>0</v>
      </c>
    </row>
    <row r="15" spans="1:17" ht="12.75" customHeight="1">
      <c r="A15" s="364"/>
      <c r="B15" s="224" t="s">
        <v>3351</v>
      </c>
      <c r="C15" s="19" t="s">
        <v>3352</v>
      </c>
      <c r="D15" s="19"/>
      <c r="E15" s="19"/>
      <c r="F15" s="19"/>
      <c r="G15" s="19"/>
      <c r="H15" s="19"/>
      <c r="I15" s="19"/>
      <c r="J15" s="19"/>
      <c r="K15" s="371"/>
      <c r="L15" s="371"/>
      <c r="M15" s="61"/>
      <c r="N15" s="61"/>
      <c r="O15" s="62"/>
      <c r="P15" s="61"/>
      <c r="Q15" s="62"/>
    </row>
    <row r="16" spans="1:17" ht="12.75" customHeight="1">
      <c r="A16" s="364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1"/>
      <c r="L16" s="371"/>
      <c r="M16" s="61"/>
      <c r="N16" s="61"/>
      <c r="O16" s="62"/>
      <c r="P16" s="61"/>
      <c r="Q16" s="62"/>
    </row>
    <row r="17" spans="1:17" ht="12.75" customHeight="1">
      <c r="A17" s="364"/>
      <c r="B17" s="225" t="s">
        <v>3356</v>
      </c>
      <c r="C17" s="21" t="s">
        <v>3357</v>
      </c>
      <c r="D17" s="21"/>
      <c r="E17" s="21"/>
      <c r="F17" s="21"/>
      <c r="G17" s="21"/>
      <c r="H17" s="21"/>
      <c r="I17" s="21"/>
      <c r="J17" s="21"/>
      <c r="K17" s="371"/>
      <c r="L17" s="371"/>
      <c r="M17" s="61"/>
      <c r="N17" s="61"/>
      <c r="O17" s="62"/>
      <c r="P17" s="61"/>
      <c r="Q17" s="62"/>
    </row>
    <row r="18" spans="1:17" ht="12.75" customHeight="1" thickBot="1">
      <c r="A18" s="365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72"/>
      <c r="L18" s="372"/>
      <c r="M18" s="61"/>
      <c r="N18" s="61"/>
      <c r="O18" s="62"/>
      <c r="P18" s="61"/>
      <c r="Q18" s="62"/>
    </row>
    <row r="19" spans="1:17" ht="12.75" customHeight="1">
      <c r="A19" s="363">
        <v>0</v>
      </c>
      <c r="B19" s="381" t="s">
        <v>4318</v>
      </c>
      <c r="C19" s="382"/>
      <c r="D19" s="382"/>
      <c r="E19" s="382"/>
      <c r="F19" s="382"/>
      <c r="G19" s="382"/>
      <c r="H19" s="382"/>
      <c r="I19" s="382"/>
      <c r="J19" s="382"/>
      <c r="K19" s="370">
        <v>1424</v>
      </c>
      <c r="L19" s="370">
        <f>ROUND(K19*Курс_EUR,0)</f>
        <v>156640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156640</v>
      </c>
      <c r="Q19" s="62">
        <f>M19*P19</f>
        <v>0</v>
      </c>
    </row>
    <row r="20" spans="1:17" ht="12.75" customHeight="1">
      <c r="A20" s="364"/>
      <c r="B20" s="224" t="s">
        <v>3351</v>
      </c>
      <c r="C20" s="19" t="s">
        <v>3352</v>
      </c>
      <c r="D20" s="19" t="s">
        <v>3353</v>
      </c>
      <c r="E20" s="19"/>
      <c r="F20" s="19"/>
      <c r="G20" s="19"/>
      <c r="H20" s="19"/>
      <c r="I20" s="19"/>
      <c r="J20" s="19"/>
      <c r="K20" s="371"/>
      <c r="L20" s="371"/>
      <c r="M20" s="61"/>
      <c r="N20" s="61"/>
      <c r="O20" s="62"/>
      <c r="P20" s="61"/>
      <c r="Q20" s="62"/>
    </row>
    <row r="21" spans="1:17" ht="12.75" customHeight="1">
      <c r="A21" s="364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1"/>
      <c r="L21" s="371"/>
      <c r="M21" s="61"/>
      <c r="N21" s="61"/>
      <c r="O21" s="62"/>
      <c r="P21" s="61"/>
      <c r="Q21" s="62"/>
    </row>
    <row r="22" spans="1:17" ht="12.75" customHeight="1">
      <c r="A22" s="364"/>
      <c r="B22" s="225" t="s">
        <v>3356</v>
      </c>
      <c r="C22" s="21" t="s">
        <v>3357</v>
      </c>
      <c r="D22" s="21" t="s">
        <v>3358</v>
      </c>
      <c r="E22" s="21"/>
      <c r="F22" s="21"/>
      <c r="G22" s="21"/>
      <c r="H22" s="21"/>
      <c r="I22" s="21"/>
      <c r="J22" s="21"/>
      <c r="K22" s="371"/>
      <c r="L22" s="371"/>
      <c r="M22" s="61"/>
      <c r="N22" s="61"/>
      <c r="O22" s="62"/>
      <c r="P22" s="61"/>
      <c r="Q22" s="62"/>
    </row>
    <row r="23" spans="1:17" ht="12.75" customHeight="1" thickBot="1">
      <c r="A23" s="365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72"/>
      <c r="L23" s="372"/>
      <c r="M23" s="61"/>
      <c r="N23" s="61"/>
      <c r="O23" s="62"/>
      <c r="P23" s="61"/>
      <c r="Q23" s="62"/>
    </row>
    <row r="24" spans="1:17" ht="12.75" customHeight="1">
      <c r="A24" s="363">
        <v>0</v>
      </c>
      <c r="B24" s="358" t="s">
        <v>3088</v>
      </c>
      <c r="C24" s="359"/>
      <c r="D24" s="359"/>
      <c r="E24" s="359"/>
      <c r="F24" s="359"/>
      <c r="G24" s="359"/>
      <c r="H24" s="359"/>
      <c r="I24" s="359"/>
      <c r="J24" s="359"/>
      <c r="K24" s="370">
        <v>528</v>
      </c>
      <c r="L24" s="370">
        <f>ROUND(K24*Курс_EUR,0)</f>
        <v>58080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58080</v>
      </c>
      <c r="Q24" s="62">
        <f>M24*P24</f>
        <v>0</v>
      </c>
    </row>
    <row r="25" spans="1:17" ht="12.75" customHeight="1">
      <c r="A25" s="364"/>
      <c r="B25" s="224" t="s">
        <v>3351</v>
      </c>
      <c r="C25" s="19" t="s">
        <v>3352</v>
      </c>
      <c r="D25" s="19" t="s">
        <v>3353</v>
      </c>
      <c r="E25" s="19"/>
      <c r="F25" s="19"/>
      <c r="G25" s="19"/>
      <c r="H25" s="19"/>
      <c r="I25" s="19"/>
      <c r="J25" s="19"/>
      <c r="K25" s="371"/>
      <c r="L25" s="371"/>
      <c r="M25" s="61"/>
      <c r="N25" s="61"/>
      <c r="O25" s="62"/>
      <c r="P25" s="61"/>
      <c r="Q25" s="62"/>
    </row>
    <row r="26" spans="1:17" ht="12.75" customHeight="1">
      <c r="A26" s="364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1"/>
      <c r="L26" s="371"/>
      <c r="M26" s="61"/>
      <c r="N26" s="61"/>
      <c r="O26" s="62"/>
      <c r="P26" s="61"/>
      <c r="Q26" s="62"/>
    </row>
    <row r="27" spans="1:17" ht="12.75" customHeight="1">
      <c r="A27" s="364"/>
      <c r="B27" s="225" t="s">
        <v>3356</v>
      </c>
      <c r="C27" s="21" t="s">
        <v>3357</v>
      </c>
      <c r="D27" s="21" t="s">
        <v>3358</v>
      </c>
      <c r="E27" s="21"/>
      <c r="F27" s="21"/>
      <c r="G27" s="21"/>
      <c r="H27" s="21"/>
      <c r="I27" s="21"/>
      <c r="J27" s="21"/>
      <c r="K27" s="371"/>
      <c r="L27" s="371"/>
      <c r="M27" s="61"/>
      <c r="N27" s="61"/>
      <c r="O27" s="62"/>
      <c r="P27" s="61"/>
      <c r="Q27" s="62"/>
    </row>
    <row r="28" spans="1:17" ht="12.75" customHeight="1" thickBot="1">
      <c r="A28" s="365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72"/>
      <c r="L28" s="372"/>
      <c r="M28" s="61"/>
      <c r="N28" s="61"/>
      <c r="O28" s="62"/>
      <c r="P28" s="61"/>
      <c r="Q28" s="62"/>
    </row>
    <row r="29" spans="1:17" ht="12.6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63">
        <v>0</v>
      </c>
      <c r="B30" s="373" t="s">
        <v>2739</v>
      </c>
      <c r="C30" s="374"/>
      <c r="D30" s="374"/>
      <c r="E30" s="374"/>
      <c r="F30" s="374"/>
      <c r="G30" s="374"/>
      <c r="H30" s="374"/>
      <c r="I30" s="374"/>
      <c r="J30" s="375"/>
      <c r="K30" s="370">
        <v>902</v>
      </c>
      <c r="L30" s="370">
        <f>ROUND(K30*Курс_EUR,0)</f>
        <v>99220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99220</v>
      </c>
      <c r="Q30" s="62">
        <f>M30*P30</f>
        <v>0</v>
      </c>
    </row>
    <row r="31" spans="1:17" ht="12.75" customHeight="1">
      <c r="A31" s="364"/>
      <c r="B31" s="232" t="s">
        <v>3350</v>
      </c>
      <c r="C31" s="19" t="s">
        <v>3351</v>
      </c>
      <c r="D31" s="19" t="s">
        <v>3352</v>
      </c>
      <c r="E31" s="19" t="s">
        <v>3353</v>
      </c>
      <c r="F31" s="19"/>
      <c r="G31" s="19"/>
      <c r="H31" s="19"/>
      <c r="I31" s="19"/>
      <c r="J31" s="19"/>
      <c r="K31" s="371"/>
      <c r="L31" s="371"/>
      <c r="M31" s="61"/>
      <c r="N31" s="61"/>
      <c r="O31" s="62"/>
      <c r="P31" s="61"/>
      <c r="Q31" s="62"/>
    </row>
    <row r="32" spans="1:17" ht="12.75" customHeight="1">
      <c r="A32" s="364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1"/>
      <c r="L32" s="371"/>
      <c r="M32" s="61"/>
      <c r="N32" s="61"/>
      <c r="O32" s="62"/>
      <c r="P32" s="61"/>
      <c r="Q32" s="62"/>
    </row>
    <row r="33" spans="1:17" ht="12.75" customHeight="1">
      <c r="A33" s="364"/>
      <c r="B33" s="233" t="s">
        <v>3355</v>
      </c>
      <c r="C33" s="21" t="s">
        <v>3356</v>
      </c>
      <c r="D33" s="21" t="s">
        <v>3357</v>
      </c>
      <c r="E33" s="21" t="s">
        <v>3358</v>
      </c>
      <c r="F33" s="21"/>
      <c r="G33" s="21"/>
      <c r="H33" s="21"/>
      <c r="I33" s="21"/>
      <c r="J33" s="21"/>
      <c r="K33" s="371"/>
      <c r="L33" s="371"/>
      <c r="M33" s="61"/>
      <c r="N33" s="61"/>
      <c r="O33" s="62"/>
      <c r="P33" s="61"/>
      <c r="Q33" s="62"/>
    </row>
    <row r="34" spans="1:17" ht="12.75" customHeight="1" thickBot="1">
      <c r="A34" s="365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72"/>
      <c r="L34" s="372"/>
      <c r="M34" s="61"/>
      <c r="N34" s="61"/>
      <c r="O34" s="62"/>
      <c r="P34" s="61"/>
      <c r="Q34" s="62"/>
    </row>
    <row r="35" spans="1:17" ht="12.75" customHeight="1">
      <c r="A35" s="363">
        <v>0</v>
      </c>
      <c r="B35" s="376" t="s">
        <v>2740</v>
      </c>
      <c r="C35" s="377"/>
      <c r="D35" s="377"/>
      <c r="E35" s="377"/>
      <c r="F35" s="377"/>
      <c r="G35" s="377"/>
      <c r="H35" s="377"/>
      <c r="I35" s="377"/>
      <c r="J35" s="377"/>
      <c r="K35" s="370">
        <v>1130</v>
      </c>
      <c r="L35" s="370">
        <f>ROUND(K35*Курс_EUR,0)</f>
        <v>124300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124300</v>
      </c>
      <c r="Q35" s="62">
        <f>M35*P35</f>
        <v>0</v>
      </c>
    </row>
    <row r="36" spans="1:17" ht="12.75" customHeight="1">
      <c r="A36" s="364"/>
      <c r="B36" s="232" t="s">
        <v>3350</v>
      </c>
      <c r="C36" s="19" t="s">
        <v>3351</v>
      </c>
      <c r="D36" s="19" t="s">
        <v>3352</v>
      </c>
      <c r="E36" s="19" t="s">
        <v>3353</v>
      </c>
      <c r="F36" s="19"/>
      <c r="G36" s="19"/>
      <c r="H36" s="19"/>
      <c r="I36" s="19"/>
      <c r="J36" s="19"/>
      <c r="K36" s="371"/>
      <c r="L36" s="371"/>
      <c r="M36" s="61"/>
      <c r="N36" s="61"/>
      <c r="O36" s="62"/>
      <c r="P36" s="61"/>
      <c r="Q36" s="62"/>
    </row>
    <row r="37" spans="1:17" ht="12.75" customHeight="1">
      <c r="A37" s="364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1"/>
      <c r="L37" s="371"/>
      <c r="M37" s="61"/>
      <c r="N37" s="61"/>
      <c r="O37" s="62"/>
      <c r="P37" s="61"/>
      <c r="Q37" s="62"/>
    </row>
    <row r="38" spans="1:17" ht="12.75" customHeight="1">
      <c r="A38" s="364"/>
      <c r="B38" s="233" t="s">
        <v>3355</v>
      </c>
      <c r="C38" s="21" t="s">
        <v>3356</v>
      </c>
      <c r="D38" s="21" t="s">
        <v>3357</v>
      </c>
      <c r="E38" s="21" t="s">
        <v>3358</v>
      </c>
      <c r="F38" s="21"/>
      <c r="G38" s="21"/>
      <c r="H38" s="21"/>
      <c r="I38" s="21"/>
      <c r="J38" s="21"/>
      <c r="K38" s="371"/>
      <c r="L38" s="371"/>
      <c r="M38" s="61"/>
      <c r="N38" s="61"/>
      <c r="O38" s="62"/>
      <c r="P38" s="61"/>
      <c r="Q38" s="62"/>
    </row>
    <row r="39" spans="1:17" ht="12.75" customHeight="1" thickBot="1">
      <c r="A39" s="365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72"/>
      <c r="L39" s="372"/>
      <c r="M39" s="61"/>
      <c r="N39" s="61"/>
      <c r="O39" s="62"/>
      <c r="P39" s="61"/>
      <c r="Q39" s="62"/>
    </row>
    <row r="40" spans="1:17" ht="12.75" customHeight="1">
      <c r="A40" s="363">
        <v>0</v>
      </c>
      <c r="B40" s="358" t="s">
        <v>2774</v>
      </c>
      <c r="C40" s="359"/>
      <c r="D40" s="359"/>
      <c r="E40" s="359"/>
      <c r="F40" s="359"/>
      <c r="G40" s="359"/>
      <c r="H40" s="359"/>
      <c r="I40" s="359"/>
      <c r="J40" s="359"/>
      <c r="K40" s="370">
        <v>340</v>
      </c>
      <c r="L40" s="370">
        <f>ROUND(K40*Курс_EUR,0)</f>
        <v>37400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37400</v>
      </c>
      <c r="Q40" s="62">
        <f>M40*P40</f>
        <v>0</v>
      </c>
    </row>
    <row r="41" spans="1:17" ht="12.75" customHeight="1">
      <c r="A41" s="364"/>
      <c r="B41" s="232" t="s">
        <v>3350</v>
      </c>
      <c r="C41" s="19" t="s">
        <v>3351</v>
      </c>
      <c r="D41" s="19" t="s">
        <v>3352</v>
      </c>
      <c r="E41" s="19" t="s">
        <v>3353</v>
      </c>
      <c r="F41" s="19"/>
      <c r="G41" s="19"/>
      <c r="H41" s="19"/>
      <c r="I41" s="19"/>
      <c r="J41" s="19"/>
      <c r="K41" s="371"/>
      <c r="L41" s="371"/>
      <c r="M41" s="61"/>
      <c r="N41" s="61"/>
      <c r="O41" s="62"/>
      <c r="P41" s="61"/>
      <c r="Q41" s="62"/>
    </row>
    <row r="42" spans="1:17" ht="12.75" customHeight="1">
      <c r="A42" s="364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1"/>
      <c r="L42" s="371"/>
      <c r="M42" s="61"/>
      <c r="N42" s="61"/>
      <c r="O42" s="62"/>
      <c r="P42" s="61"/>
      <c r="Q42" s="62"/>
    </row>
    <row r="43" spans="1:17" ht="12.75" customHeight="1">
      <c r="A43" s="364"/>
      <c r="B43" s="225" t="s">
        <v>3355</v>
      </c>
      <c r="C43" s="21" t="s">
        <v>3356</v>
      </c>
      <c r="D43" s="21" t="s">
        <v>3357</v>
      </c>
      <c r="E43" s="21" t="s">
        <v>3358</v>
      </c>
      <c r="F43" s="21"/>
      <c r="G43" s="21"/>
      <c r="H43" s="21"/>
      <c r="I43" s="21"/>
      <c r="J43" s="21"/>
      <c r="K43" s="371"/>
      <c r="L43" s="371"/>
      <c r="M43" s="61"/>
      <c r="N43" s="61"/>
      <c r="O43" s="62"/>
      <c r="P43" s="61"/>
      <c r="Q43" s="62"/>
    </row>
    <row r="44" spans="1:17" ht="12.75" customHeight="1" thickBot="1">
      <c r="A44" s="365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72"/>
      <c r="L44" s="372"/>
      <c r="M44" s="61"/>
      <c r="N44" s="61"/>
      <c r="O44" s="62"/>
      <c r="P44" s="61"/>
      <c r="Q44" s="62"/>
    </row>
    <row r="45" spans="1:17" ht="12.75" customHeight="1">
      <c r="A45" s="363">
        <v>0</v>
      </c>
      <c r="B45" s="376" t="s">
        <v>2737</v>
      </c>
      <c r="C45" s="377"/>
      <c r="D45" s="377"/>
      <c r="E45" s="377"/>
      <c r="F45" s="377"/>
      <c r="G45" s="377"/>
      <c r="H45" s="377"/>
      <c r="I45" s="377"/>
      <c r="J45" s="377"/>
      <c r="K45" s="370">
        <v>907</v>
      </c>
      <c r="L45" s="370">
        <f>ROUND(K45*Курс_EUR,0)</f>
        <v>99770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99770</v>
      </c>
      <c r="Q45" s="62">
        <f>M45*P45</f>
        <v>0</v>
      </c>
    </row>
    <row r="46" spans="1:17" ht="12.75" customHeight="1">
      <c r="A46" s="364"/>
      <c r="B46" s="232" t="s">
        <v>3350</v>
      </c>
      <c r="C46" s="19" t="s">
        <v>3351</v>
      </c>
      <c r="D46" s="19" t="s">
        <v>3352</v>
      </c>
      <c r="E46" s="19" t="s">
        <v>3353</v>
      </c>
      <c r="F46" s="19" t="s">
        <v>3354</v>
      </c>
      <c r="G46" s="19"/>
      <c r="H46" s="19"/>
      <c r="I46" s="19"/>
      <c r="J46" s="19"/>
      <c r="K46" s="371"/>
      <c r="L46" s="371"/>
      <c r="M46" s="61"/>
      <c r="N46" s="61"/>
      <c r="O46" s="62"/>
      <c r="P46" s="61"/>
      <c r="Q46" s="62"/>
    </row>
    <row r="47" spans="1:17" ht="12.75" customHeight="1">
      <c r="A47" s="364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1"/>
      <c r="L47" s="371"/>
      <c r="M47" s="61"/>
      <c r="N47" s="61"/>
      <c r="O47" s="62"/>
      <c r="P47" s="61"/>
      <c r="Q47" s="62"/>
    </row>
    <row r="48" spans="1:17" ht="12.75" customHeight="1">
      <c r="A48" s="364"/>
      <c r="B48" s="233" t="s">
        <v>3355</v>
      </c>
      <c r="C48" s="21" t="s">
        <v>3356</v>
      </c>
      <c r="D48" s="21" t="s">
        <v>3357</v>
      </c>
      <c r="E48" s="21" t="s">
        <v>3358</v>
      </c>
      <c r="F48" s="21" t="s">
        <v>3359</v>
      </c>
      <c r="G48" s="21"/>
      <c r="H48" s="21"/>
      <c r="I48" s="21"/>
      <c r="J48" s="21"/>
      <c r="K48" s="371"/>
      <c r="L48" s="371"/>
      <c r="M48" s="61"/>
      <c r="N48" s="61"/>
      <c r="O48" s="62"/>
      <c r="P48" s="61"/>
      <c r="Q48" s="62"/>
    </row>
    <row r="49" spans="1:17" ht="12.75" customHeight="1" thickBot="1">
      <c r="A49" s="365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72"/>
      <c r="L49" s="372"/>
      <c r="M49" s="61"/>
      <c r="N49" s="61"/>
      <c r="O49" s="62"/>
      <c r="P49" s="61"/>
      <c r="Q49" s="62"/>
    </row>
    <row r="50" spans="1:17" ht="12.75" customHeight="1">
      <c r="A50" s="363">
        <v>0</v>
      </c>
      <c r="B50" s="376" t="s">
        <v>2738</v>
      </c>
      <c r="C50" s="377"/>
      <c r="D50" s="377"/>
      <c r="E50" s="377"/>
      <c r="F50" s="377"/>
      <c r="G50" s="377"/>
      <c r="H50" s="377"/>
      <c r="I50" s="377"/>
      <c r="J50" s="377"/>
      <c r="K50" s="370">
        <v>1135</v>
      </c>
      <c r="L50" s="370">
        <f>ROUND(K50*Курс_EUR,0)</f>
        <v>124850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124850</v>
      </c>
      <c r="Q50" s="62">
        <f>M50*P50</f>
        <v>0</v>
      </c>
    </row>
    <row r="51" spans="1:17" ht="12.75" customHeight="1">
      <c r="A51" s="364"/>
      <c r="B51" s="232" t="s">
        <v>3350</v>
      </c>
      <c r="C51" s="19" t="s">
        <v>3351</v>
      </c>
      <c r="D51" s="19" t="s">
        <v>3352</v>
      </c>
      <c r="E51" s="19" t="s">
        <v>3353</v>
      </c>
      <c r="F51" s="19" t="s">
        <v>3354</v>
      </c>
      <c r="G51" s="19"/>
      <c r="H51" s="19"/>
      <c r="I51" s="19"/>
      <c r="J51" s="19"/>
      <c r="K51" s="371"/>
      <c r="L51" s="371"/>
      <c r="M51" s="61"/>
      <c r="N51" s="61"/>
      <c r="O51" s="62"/>
      <c r="P51" s="61"/>
      <c r="Q51" s="62"/>
    </row>
    <row r="52" spans="1:17" ht="12.75" customHeight="1">
      <c r="A52" s="364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1"/>
      <c r="L52" s="371"/>
      <c r="M52" s="61"/>
      <c r="N52" s="61"/>
      <c r="O52" s="62"/>
      <c r="P52" s="61"/>
      <c r="Q52" s="62"/>
    </row>
    <row r="53" spans="1:17" ht="12.75" customHeight="1">
      <c r="A53" s="364"/>
      <c r="B53" s="233" t="s">
        <v>3355</v>
      </c>
      <c r="C53" s="21" t="s">
        <v>3356</v>
      </c>
      <c r="D53" s="21" t="s">
        <v>3357</v>
      </c>
      <c r="E53" s="21" t="s">
        <v>3358</v>
      </c>
      <c r="F53" s="21" t="s">
        <v>3359</v>
      </c>
      <c r="G53" s="21"/>
      <c r="H53" s="21"/>
      <c r="I53" s="21"/>
      <c r="J53" s="21"/>
      <c r="K53" s="371"/>
      <c r="L53" s="371"/>
      <c r="M53" s="61"/>
      <c r="N53" s="61"/>
      <c r="O53" s="62"/>
      <c r="P53" s="61"/>
      <c r="Q53" s="62"/>
    </row>
    <row r="54" spans="1:17" ht="12.75" customHeight="1" thickBot="1">
      <c r="A54" s="365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72"/>
      <c r="L54" s="372"/>
      <c r="M54" s="61"/>
      <c r="N54" s="61"/>
      <c r="O54" s="62"/>
      <c r="P54" s="61"/>
      <c r="Q54" s="62"/>
    </row>
    <row r="55" spans="1:17" ht="12.75" customHeight="1">
      <c r="A55" s="363">
        <v>0</v>
      </c>
      <c r="B55" s="358" t="s">
        <v>2741</v>
      </c>
      <c r="C55" s="359"/>
      <c r="D55" s="359"/>
      <c r="E55" s="359"/>
      <c r="F55" s="359"/>
      <c r="G55" s="359"/>
      <c r="H55" s="359"/>
      <c r="I55" s="359"/>
      <c r="J55" s="359"/>
      <c r="K55" s="370">
        <v>343</v>
      </c>
      <c r="L55" s="370">
        <f>ROUND(K55*Курс_EUR,0)</f>
        <v>37730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37730</v>
      </c>
      <c r="Q55" s="62">
        <f>M55*P55</f>
        <v>0</v>
      </c>
    </row>
    <row r="56" spans="1:17" ht="12.75" customHeight="1">
      <c r="A56" s="364"/>
      <c r="B56" s="232" t="s">
        <v>3350</v>
      </c>
      <c r="C56" s="19" t="s">
        <v>3351</v>
      </c>
      <c r="D56" s="19" t="s">
        <v>3352</v>
      </c>
      <c r="E56" s="19" t="s">
        <v>3353</v>
      </c>
      <c r="F56" s="19" t="s">
        <v>3354</v>
      </c>
      <c r="G56" s="19"/>
      <c r="H56" s="19"/>
      <c r="I56" s="19"/>
      <c r="J56" s="19"/>
      <c r="K56" s="371"/>
      <c r="L56" s="371"/>
      <c r="M56" s="61"/>
      <c r="N56" s="61"/>
      <c r="O56" s="62"/>
      <c r="P56" s="61"/>
      <c r="Q56" s="62"/>
    </row>
    <row r="57" spans="1:17" ht="12.75" customHeight="1">
      <c r="A57" s="364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1"/>
      <c r="L57" s="371"/>
      <c r="M57" s="61"/>
      <c r="N57" s="61"/>
      <c r="O57" s="62"/>
      <c r="P57" s="61"/>
      <c r="Q57" s="62"/>
    </row>
    <row r="58" spans="1:17" ht="12.75" customHeight="1">
      <c r="A58" s="364"/>
      <c r="B58" s="225" t="s">
        <v>3355</v>
      </c>
      <c r="C58" s="21" t="s">
        <v>3356</v>
      </c>
      <c r="D58" s="21" t="s">
        <v>3357</v>
      </c>
      <c r="E58" s="21" t="s">
        <v>3358</v>
      </c>
      <c r="F58" s="21" t="s">
        <v>3359</v>
      </c>
      <c r="G58" s="21"/>
      <c r="H58" s="21"/>
      <c r="I58" s="21"/>
      <c r="J58" s="21"/>
      <c r="K58" s="371"/>
      <c r="L58" s="371"/>
      <c r="M58" s="61"/>
      <c r="N58" s="61"/>
      <c r="O58" s="62"/>
      <c r="P58" s="61"/>
      <c r="Q58" s="62"/>
    </row>
    <row r="59" spans="1:17" ht="12.75" customHeight="1" thickBot="1">
      <c r="A59" s="365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72"/>
      <c r="L59" s="372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57">
        <v>0</v>
      </c>
      <c r="B61" s="358" t="s">
        <v>569</v>
      </c>
      <c r="C61" s="359"/>
      <c r="D61" s="359"/>
      <c r="E61" s="359"/>
      <c r="F61" s="359"/>
      <c r="G61" s="359"/>
      <c r="H61" s="359"/>
      <c r="I61" s="359"/>
      <c r="J61" s="359"/>
      <c r="K61" s="360">
        <v>895</v>
      </c>
      <c r="L61" s="370">
        <f>ROUND(K61*Курс_EUR,0)</f>
        <v>98450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98450</v>
      </c>
      <c r="Q61" s="62">
        <f>M61*P61</f>
        <v>0</v>
      </c>
    </row>
    <row r="62" spans="1:17" ht="12.75" customHeight="1">
      <c r="A62" s="357"/>
      <c r="B62" s="233">
        <v>1</v>
      </c>
      <c r="C62" s="21">
        <v>1.2</v>
      </c>
      <c r="D62" s="21" t="s">
        <v>3366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1"/>
      <c r="L62" s="371"/>
      <c r="M62" s="61"/>
      <c r="N62" s="61"/>
      <c r="O62" s="62"/>
      <c r="P62" s="61"/>
      <c r="Q62" s="62"/>
    </row>
    <row r="63" spans="1:17" ht="12.75" customHeight="1" thickBot="1">
      <c r="A63" s="357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2"/>
      <c r="L63" s="372"/>
      <c r="M63" s="61"/>
      <c r="N63" s="61"/>
      <c r="O63" s="62"/>
      <c r="P63" s="61"/>
      <c r="Q63" s="62"/>
    </row>
    <row r="64" spans="1:17" ht="12.75" customHeight="1">
      <c r="A64" s="357">
        <v>0</v>
      </c>
      <c r="B64" s="358" t="s">
        <v>610</v>
      </c>
      <c r="C64" s="359"/>
      <c r="D64" s="359"/>
      <c r="E64" s="359"/>
      <c r="F64" s="359"/>
      <c r="G64" s="359"/>
      <c r="H64" s="359"/>
      <c r="I64" s="359"/>
      <c r="J64" s="359"/>
      <c r="K64" s="360">
        <v>332</v>
      </c>
      <c r="L64" s="370">
        <f>ROUND(K64*Курс_EUR,0)</f>
        <v>36520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36520</v>
      </c>
      <c r="Q64" s="62">
        <f>M64*P64</f>
        <v>0</v>
      </c>
    </row>
    <row r="65" spans="1:17" ht="12.75" customHeight="1">
      <c r="A65" s="357"/>
      <c r="B65" s="225">
        <v>1</v>
      </c>
      <c r="C65" s="21">
        <v>1.1000000000000001</v>
      </c>
      <c r="D65" s="21">
        <v>1.2</v>
      </c>
      <c r="E65" s="21" t="s">
        <v>3367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1"/>
      <c r="L65" s="371"/>
      <c r="M65" s="61"/>
      <c r="N65" s="61"/>
      <c r="O65" s="62"/>
      <c r="P65" s="61"/>
      <c r="Q65" s="62"/>
    </row>
    <row r="66" spans="1:17" ht="12.75" customHeight="1" thickBot="1">
      <c r="A66" s="357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2"/>
      <c r="L66" s="372"/>
      <c r="M66" s="61"/>
      <c r="N66" s="61"/>
      <c r="O66" s="62"/>
      <c r="P66" s="61"/>
      <c r="Q66" s="62"/>
    </row>
    <row r="67" spans="1:17" ht="12.75" customHeight="1">
      <c r="A67" s="357">
        <v>0</v>
      </c>
      <c r="B67" s="358" t="s">
        <v>555</v>
      </c>
      <c r="C67" s="359"/>
      <c r="D67" s="359"/>
      <c r="E67" s="359"/>
      <c r="F67" s="359"/>
      <c r="G67" s="359"/>
      <c r="H67" s="359"/>
      <c r="I67" s="359"/>
      <c r="J67" s="359"/>
      <c r="K67" s="360">
        <v>900</v>
      </c>
      <c r="L67" s="370">
        <f>ROUND(K67*Курс_EUR,0)</f>
        <v>99000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99000</v>
      </c>
      <c r="Q67" s="62">
        <f>M67*P67</f>
        <v>0</v>
      </c>
    </row>
    <row r="68" spans="1:17" ht="12.75" customHeight="1">
      <c r="A68" s="357"/>
      <c r="B68" s="233">
        <v>1</v>
      </c>
      <c r="C68" s="21">
        <v>1.2</v>
      </c>
      <c r="D68" s="21" t="s">
        <v>3360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1"/>
      <c r="L68" s="371"/>
      <c r="M68" s="61"/>
      <c r="N68" s="61"/>
      <c r="O68" s="62"/>
      <c r="P68" s="61"/>
      <c r="Q68" s="62"/>
    </row>
    <row r="69" spans="1:17" ht="12.75" customHeight="1" thickBot="1">
      <c r="A69" s="357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2"/>
      <c r="L69" s="372"/>
      <c r="M69" s="61"/>
      <c r="N69" s="61"/>
      <c r="O69" s="62"/>
      <c r="P69" s="61"/>
      <c r="Q69" s="62"/>
    </row>
    <row r="70" spans="1:17" ht="12.75" customHeight="1">
      <c r="A70" s="357">
        <v>0</v>
      </c>
      <c r="B70" s="358" t="s">
        <v>599</v>
      </c>
      <c r="C70" s="359"/>
      <c r="D70" s="359"/>
      <c r="E70" s="359"/>
      <c r="F70" s="359"/>
      <c r="G70" s="359"/>
      <c r="H70" s="359"/>
      <c r="I70" s="359"/>
      <c r="J70" s="359"/>
      <c r="K70" s="360">
        <v>335</v>
      </c>
      <c r="L70" s="370">
        <f>ROUND(K70*Курс_EUR,0)</f>
        <v>36850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36850</v>
      </c>
      <c r="Q70" s="62">
        <f>M70*P70</f>
        <v>0</v>
      </c>
    </row>
    <row r="71" spans="1:17" ht="12.75" customHeight="1">
      <c r="A71" s="357"/>
      <c r="B71" s="225">
        <v>1</v>
      </c>
      <c r="C71" s="21">
        <v>1.2</v>
      </c>
      <c r="D71" s="21" t="s">
        <v>3360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1"/>
      <c r="L71" s="371"/>
      <c r="M71" s="61"/>
      <c r="N71" s="61"/>
      <c r="O71" s="62"/>
      <c r="P71" s="61"/>
      <c r="Q71" s="62"/>
    </row>
    <row r="72" spans="1:17" ht="12" customHeight="1" thickBot="1">
      <c r="A72" s="357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2"/>
      <c r="L72" s="372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57">
        <v>0</v>
      </c>
      <c r="B74" s="358" t="s">
        <v>570</v>
      </c>
      <c r="C74" s="359"/>
      <c r="D74" s="359"/>
      <c r="E74" s="359"/>
      <c r="F74" s="359"/>
      <c r="G74" s="359"/>
      <c r="H74" s="359"/>
      <c r="I74" s="359"/>
      <c r="J74" s="359"/>
      <c r="K74" s="360">
        <v>719</v>
      </c>
      <c r="L74" s="370">
        <f>ROUND(K74*Курс_EUR,0)</f>
        <v>79090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79090</v>
      </c>
      <c r="Q74" s="62">
        <f>M74*P74</f>
        <v>0</v>
      </c>
    </row>
    <row r="75" spans="1:17" ht="12" customHeight="1">
      <c r="A75" s="357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1"/>
      <c r="L75" s="371"/>
      <c r="M75" s="61"/>
      <c r="N75" s="61"/>
      <c r="O75" s="62"/>
      <c r="P75" s="61"/>
      <c r="Q75" s="62"/>
    </row>
    <row r="76" spans="1:17" ht="12" customHeight="1" thickBot="1">
      <c r="A76" s="357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2"/>
      <c r="L76" s="372"/>
      <c r="M76" s="61"/>
      <c r="N76" s="61"/>
      <c r="O76" s="62"/>
      <c r="P76" s="61"/>
      <c r="Q76" s="62"/>
    </row>
    <row r="77" spans="1:17" ht="12" customHeight="1">
      <c r="A77" s="357">
        <v>0</v>
      </c>
      <c r="B77" s="358" t="s">
        <v>571</v>
      </c>
      <c r="C77" s="359"/>
      <c r="D77" s="359"/>
      <c r="E77" s="359"/>
      <c r="F77" s="359"/>
      <c r="G77" s="359"/>
      <c r="H77" s="359"/>
      <c r="I77" s="359"/>
      <c r="J77" s="359"/>
      <c r="K77" s="360">
        <v>728</v>
      </c>
      <c r="L77" s="370">
        <f>ROUND(K77*Курс_EUR,0)</f>
        <v>80080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80080</v>
      </c>
      <c r="Q77" s="62">
        <f>M77*P77</f>
        <v>0</v>
      </c>
    </row>
    <row r="78" spans="1:17" ht="12" customHeight="1">
      <c r="A78" s="357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1"/>
      <c r="L78" s="371"/>
      <c r="M78" s="61"/>
      <c r="N78" s="61"/>
      <c r="O78" s="62"/>
      <c r="P78" s="61"/>
      <c r="Q78" s="62"/>
    </row>
    <row r="79" spans="1:17" ht="12" customHeight="1" thickBot="1">
      <c r="A79" s="357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2"/>
      <c r="L79" s="372"/>
      <c r="M79" s="61"/>
      <c r="N79" s="61"/>
      <c r="O79" s="62"/>
      <c r="P79" s="61"/>
      <c r="Q79" s="62"/>
    </row>
    <row r="80" spans="1:17" ht="12" customHeight="1">
      <c r="A80" s="357">
        <v>0</v>
      </c>
      <c r="B80" s="358" t="s">
        <v>572</v>
      </c>
      <c r="C80" s="359"/>
      <c r="D80" s="359"/>
      <c r="E80" s="359"/>
      <c r="F80" s="359"/>
      <c r="G80" s="359"/>
      <c r="H80" s="359"/>
      <c r="I80" s="359"/>
      <c r="J80" s="359"/>
      <c r="K80" s="360">
        <v>696</v>
      </c>
      <c r="L80" s="370">
        <f>ROUND(K80*Курс_EUR,0)</f>
        <v>76560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76560</v>
      </c>
      <c r="Q80" s="62">
        <f>M80*P80</f>
        <v>0</v>
      </c>
    </row>
    <row r="81" spans="1:17" ht="12" customHeight="1">
      <c r="A81" s="357"/>
      <c r="B81" s="233">
        <v>1.2</v>
      </c>
      <c r="C81" s="20" t="s">
        <v>3367</v>
      </c>
      <c r="D81" s="21">
        <v>1.3</v>
      </c>
      <c r="E81" s="21">
        <v>1.4</v>
      </c>
      <c r="F81" s="21"/>
      <c r="G81" s="21"/>
      <c r="H81" s="21"/>
      <c r="I81" s="21"/>
      <c r="J81" s="21"/>
      <c r="K81" s="361"/>
      <c r="L81" s="371"/>
      <c r="M81" s="61"/>
      <c r="N81" s="61"/>
      <c r="O81" s="62"/>
      <c r="P81" s="61"/>
      <c r="Q81" s="62"/>
    </row>
    <row r="82" spans="1:17" ht="12" customHeight="1" thickBot="1">
      <c r="A82" s="357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2"/>
      <c r="L82" s="372"/>
      <c r="M82" s="61"/>
      <c r="N82" s="61"/>
      <c r="O82" s="62"/>
      <c r="P82" s="61"/>
      <c r="Q82" s="62"/>
    </row>
    <row r="83" spans="1:17" ht="12" customHeight="1">
      <c r="A83" s="357">
        <v>0</v>
      </c>
      <c r="B83" s="358" t="s">
        <v>611</v>
      </c>
      <c r="C83" s="359"/>
      <c r="D83" s="359"/>
      <c r="E83" s="359"/>
      <c r="F83" s="359"/>
      <c r="G83" s="359"/>
      <c r="H83" s="359"/>
      <c r="I83" s="359"/>
      <c r="J83" s="359"/>
      <c r="K83" s="360">
        <v>339</v>
      </c>
      <c r="L83" s="370">
        <f>ROUND(K83*Курс_EUR,0)</f>
        <v>37290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37290</v>
      </c>
      <c r="Q83" s="62">
        <f>M83*P83</f>
        <v>0</v>
      </c>
    </row>
    <row r="84" spans="1:17" ht="12" customHeight="1">
      <c r="A84" s="357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1"/>
      <c r="L84" s="371"/>
      <c r="M84" s="61"/>
      <c r="N84" s="61"/>
      <c r="O84" s="62"/>
      <c r="P84" s="61"/>
      <c r="Q84" s="62"/>
    </row>
    <row r="85" spans="1:17" ht="12" customHeight="1" thickBot="1">
      <c r="A85" s="357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2"/>
      <c r="L85" s="372"/>
      <c r="M85" s="61"/>
      <c r="N85" s="61"/>
      <c r="O85" s="62"/>
      <c r="P85" s="61"/>
      <c r="Q85" s="62"/>
    </row>
    <row r="86" spans="1:17" ht="12" customHeight="1">
      <c r="A86" s="357">
        <v>0</v>
      </c>
      <c r="B86" s="358" t="s">
        <v>556</v>
      </c>
      <c r="C86" s="359"/>
      <c r="D86" s="359"/>
      <c r="E86" s="359"/>
      <c r="F86" s="359"/>
      <c r="G86" s="359"/>
      <c r="H86" s="359"/>
      <c r="I86" s="359"/>
      <c r="J86" s="359"/>
      <c r="K86" s="360">
        <v>737</v>
      </c>
      <c r="L86" s="370">
        <f>ROUND(K86*Курс_EUR,0)</f>
        <v>81070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81070</v>
      </c>
      <c r="Q86" s="62">
        <f>M86*P86</f>
        <v>0</v>
      </c>
    </row>
    <row r="87" spans="1:17" ht="12" customHeight="1">
      <c r="A87" s="357"/>
      <c r="B87" s="233">
        <v>1</v>
      </c>
      <c r="C87" s="20">
        <v>1.3</v>
      </c>
      <c r="D87" s="21" t="s">
        <v>3361</v>
      </c>
      <c r="E87" s="21">
        <v>1.4</v>
      </c>
      <c r="F87" s="21">
        <v>1.5</v>
      </c>
      <c r="G87" s="21" t="s">
        <v>3360</v>
      </c>
      <c r="H87" s="21">
        <v>1.7</v>
      </c>
      <c r="I87" s="21">
        <v>1.9</v>
      </c>
      <c r="J87" s="21">
        <v>2.2000000000000002</v>
      </c>
      <c r="K87" s="361"/>
      <c r="L87" s="371"/>
      <c r="M87" s="61"/>
      <c r="N87" s="61"/>
      <c r="O87" s="62"/>
      <c r="P87" s="61"/>
      <c r="Q87" s="62"/>
    </row>
    <row r="88" spans="1:17" ht="12.75" thickBot="1">
      <c r="A88" s="357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2"/>
      <c r="L88" s="372"/>
      <c r="M88" s="61"/>
      <c r="N88" s="61"/>
      <c r="O88" s="62"/>
      <c r="P88" s="61"/>
      <c r="Q88" s="62"/>
    </row>
    <row r="89" spans="1:17" ht="12" customHeight="1">
      <c r="A89" s="357">
        <v>0</v>
      </c>
      <c r="B89" s="358" t="s">
        <v>557</v>
      </c>
      <c r="C89" s="359"/>
      <c r="D89" s="359"/>
      <c r="E89" s="359"/>
      <c r="F89" s="359"/>
      <c r="G89" s="359"/>
      <c r="H89" s="359"/>
      <c r="I89" s="359"/>
      <c r="J89" s="359"/>
      <c r="K89" s="360">
        <v>745</v>
      </c>
      <c r="L89" s="370">
        <f>ROUND(K89*Курс_EUR,0)</f>
        <v>81950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81950</v>
      </c>
      <c r="Q89" s="62">
        <f>M89*P89</f>
        <v>0</v>
      </c>
    </row>
    <row r="90" spans="1:17" ht="12" customHeight="1">
      <c r="A90" s="357"/>
      <c r="B90" s="233">
        <v>1</v>
      </c>
      <c r="C90" s="20">
        <v>1.2</v>
      </c>
      <c r="D90" s="21" t="s">
        <v>3360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1"/>
      <c r="L90" s="371"/>
      <c r="M90" s="61"/>
      <c r="N90" s="61"/>
      <c r="O90" s="62"/>
      <c r="P90" s="61"/>
      <c r="Q90" s="62"/>
    </row>
    <row r="91" spans="1:17" ht="12.75" thickBot="1">
      <c r="A91" s="357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2"/>
      <c r="L91" s="372"/>
      <c r="M91" s="61"/>
      <c r="N91" s="61"/>
      <c r="O91" s="62"/>
      <c r="P91" s="61"/>
      <c r="Q91" s="62"/>
    </row>
    <row r="92" spans="1:17" ht="12" customHeight="1">
      <c r="A92" s="357">
        <v>0</v>
      </c>
      <c r="B92" s="358" t="s">
        <v>558</v>
      </c>
      <c r="C92" s="359"/>
      <c r="D92" s="359"/>
      <c r="E92" s="359"/>
      <c r="F92" s="359"/>
      <c r="G92" s="359"/>
      <c r="H92" s="359"/>
      <c r="I92" s="359"/>
      <c r="J92" s="359"/>
      <c r="K92" s="360">
        <v>714</v>
      </c>
      <c r="L92" s="370">
        <f>ROUND(K92*Курс_EUR,0)</f>
        <v>78540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78540</v>
      </c>
      <c r="Q92" s="62">
        <f>M92*P92</f>
        <v>0</v>
      </c>
    </row>
    <row r="93" spans="1:17" ht="12" customHeight="1">
      <c r="A93" s="357"/>
      <c r="B93" s="233" t="s">
        <v>3360</v>
      </c>
      <c r="C93" s="20">
        <v>1.3</v>
      </c>
      <c r="D93" s="21" t="s">
        <v>3361</v>
      </c>
      <c r="E93" s="21">
        <v>1.4</v>
      </c>
      <c r="F93" s="21"/>
      <c r="G93" s="21"/>
      <c r="H93" s="21"/>
      <c r="I93" s="21"/>
      <c r="J93" s="21"/>
      <c r="K93" s="361"/>
      <c r="L93" s="371"/>
      <c r="M93" s="61"/>
      <c r="N93" s="61"/>
      <c r="O93" s="62"/>
      <c r="P93" s="61"/>
      <c r="Q93" s="62"/>
    </row>
    <row r="94" spans="1:17" ht="12.75" thickBot="1">
      <c r="A94" s="357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2"/>
      <c r="L94" s="372"/>
      <c r="M94" s="61"/>
      <c r="N94" s="61"/>
      <c r="O94" s="62"/>
      <c r="P94" s="61"/>
      <c r="Q94" s="62"/>
    </row>
    <row r="95" spans="1:17" ht="12" customHeight="1">
      <c r="A95" s="357">
        <v>0</v>
      </c>
      <c r="B95" s="358" t="s">
        <v>600</v>
      </c>
      <c r="C95" s="359"/>
      <c r="D95" s="359"/>
      <c r="E95" s="359"/>
      <c r="F95" s="359"/>
      <c r="G95" s="359"/>
      <c r="H95" s="359"/>
      <c r="I95" s="359"/>
      <c r="J95" s="359"/>
      <c r="K95" s="360">
        <v>342</v>
      </c>
      <c r="L95" s="370">
        <f>ROUND(K95*Курс_EUR,0)</f>
        <v>37620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37620</v>
      </c>
      <c r="Q95" s="62">
        <f>M95*P95</f>
        <v>0</v>
      </c>
    </row>
    <row r="96" spans="1:17">
      <c r="A96" s="357"/>
      <c r="B96" s="233">
        <v>1</v>
      </c>
      <c r="C96" s="20">
        <v>1.2</v>
      </c>
      <c r="D96" s="21" t="s">
        <v>3360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1"/>
      <c r="L96" s="371"/>
      <c r="M96" s="61"/>
      <c r="N96" s="61"/>
      <c r="O96" s="62"/>
      <c r="P96" s="61"/>
      <c r="Q96" s="62"/>
    </row>
    <row r="97" spans="1:17" ht="12.75" thickBot="1">
      <c r="A97" s="357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2"/>
      <c r="L97" s="372"/>
      <c r="M97" s="61"/>
      <c r="N97" s="61"/>
      <c r="O97" s="62"/>
      <c r="P97" s="61"/>
      <c r="Q97" s="62"/>
    </row>
    <row r="98" spans="1:17" ht="12.75" thickBot="1">
      <c r="A98" s="326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57">
        <v>0</v>
      </c>
      <c r="B99" s="358" t="s">
        <v>573</v>
      </c>
      <c r="C99" s="359"/>
      <c r="D99" s="359"/>
      <c r="E99" s="359"/>
      <c r="F99" s="359"/>
      <c r="G99" s="359"/>
      <c r="H99" s="359"/>
      <c r="I99" s="359"/>
      <c r="J99" s="359"/>
      <c r="K99" s="360">
        <v>923</v>
      </c>
      <c r="L99" s="370">
        <f>ROUND(K99*Курс_EUR,0)</f>
        <v>101530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101530</v>
      </c>
      <c r="Q99" s="62">
        <f>M99*P99</f>
        <v>0</v>
      </c>
    </row>
    <row r="100" spans="1:17">
      <c r="A100" s="357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1"/>
      <c r="L100" s="371"/>
      <c r="M100" s="61"/>
      <c r="N100" s="61"/>
      <c r="O100" s="62"/>
      <c r="P100" s="61"/>
      <c r="Q100" s="62"/>
    </row>
    <row r="101" spans="1:17" ht="12.75" thickBot="1">
      <c r="A101" s="357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2"/>
      <c r="L101" s="372"/>
      <c r="M101" s="61"/>
      <c r="N101" s="61"/>
      <c r="O101" s="62"/>
      <c r="P101" s="61"/>
      <c r="Q101" s="62"/>
    </row>
    <row r="102" spans="1:17" ht="12" customHeight="1">
      <c r="A102" s="357">
        <v>0</v>
      </c>
      <c r="B102" s="358" t="s">
        <v>613</v>
      </c>
      <c r="C102" s="359"/>
      <c r="D102" s="359"/>
      <c r="E102" s="359"/>
      <c r="F102" s="359"/>
      <c r="G102" s="359"/>
      <c r="H102" s="359"/>
      <c r="I102" s="359"/>
      <c r="J102" s="359"/>
      <c r="K102" s="360">
        <v>303</v>
      </c>
      <c r="L102" s="370">
        <f>ROUND(K102*Курс_EUR,0)</f>
        <v>33330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33330</v>
      </c>
      <c r="Q102" s="62">
        <f>M102*P102</f>
        <v>0</v>
      </c>
    </row>
    <row r="103" spans="1:17">
      <c r="A103" s="357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1"/>
      <c r="L103" s="371"/>
      <c r="M103" s="61"/>
      <c r="N103" s="61"/>
      <c r="O103" s="62"/>
      <c r="P103" s="61"/>
      <c r="Q103" s="62"/>
    </row>
    <row r="104" spans="1:17" ht="12.75" thickBot="1">
      <c r="A104" s="357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2"/>
      <c r="L104" s="372"/>
      <c r="M104" s="61"/>
      <c r="N104" s="61"/>
      <c r="O104" s="62"/>
      <c r="P104" s="61"/>
      <c r="Q104" s="62"/>
    </row>
    <row r="105" spans="1:17" ht="12" customHeight="1">
      <c r="A105" s="357">
        <v>0</v>
      </c>
      <c r="B105" s="358" t="s">
        <v>559</v>
      </c>
      <c r="C105" s="359"/>
      <c r="D105" s="359"/>
      <c r="E105" s="359"/>
      <c r="F105" s="359"/>
      <c r="G105" s="359"/>
      <c r="H105" s="359"/>
      <c r="I105" s="359"/>
      <c r="J105" s="359"/>
      <c r="K105" s="360">
        <v>930</v>
      </c>
      <c r="L105" s="370">
        <f>ROUND(K105*Курс_EUR,0)</f>
        <v>102300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102300</v>
      </c>
      <c r="Q105" s="62">
        <f>M105*P105</f>
        <v>0</v>
      </c>
    </row>
    <row r="106" spans="1:17">
      <c r="A106" s="357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1"/>
      <c r="L106" s="371"/>
      <c r="M106" s="61"/>
      <c r="N106" s="61"/>
      <c r="O106" s="62"/>
      <c r="P106" s="61"/>
      <c r="Q106" s="62"/>
    </row>
    <row r="107" spans="1:17" ht="12.75" thickBot="1">
      <c r="A107" s="357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2"/>
      <c r="L107" s="372"/>
      <c r="M107" s="61"/>
      <c r="N107" s="61"/>
      <c r="O107" s="62"/>
      <c r="P107" s="61"/>
      <c r="Q107" s="62"/>
    </row>
    <row r="108" spans="1:17" ht="12" customHeight="1">
      <c r="A108" s="357">
        <v>0</v>
      </c>
      <c r="B108" s="358" t="s">
        <v>602</v>
      </c>
      <c r="C108" s="359"/>
      <c r="D108" s="359"/>
      <c r="E108" s="359"/>
      <c r="F108" s="359"/>
      <c r="G108" s="359"/>
      <c r="H108" s="359"/>
      <c r="I108" s="359"/>
      <c r="J108" s="359"/>
      <c r="K108" s="360">
        <v>309</v>
      </c>
      <c r="L108" s="370">
        <f>ROUND(K108*Курс_EUR,0)</f>
        <v>33990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33990</v>
      </c>
      <c r="Q108" s="62">
        <f>M108*P108</f>
        <v>0</v>
      </c>
    </row>
    <row r="109" spans="1:17">
      <c r="A109" s="357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1"/>
      <c r="L109" s="371"/>
      <c r="M109" s="61"/>
      <c r="N109" s="61"/>
      <c r="O109" s="62"/>
      <c r="P109" s="61"/>
      <c r="Q109" s="62"/>
    </row>
    <row r="110" spans="1:17" ht="12.75" thickBot="1">
      <c r="A110" s="357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2"/>
      <c r="L110" s="372"/>
      <c r="M110" s="61"/>
      <c r="N110" s="61"/>
      <c r="O110" s="62"/>
      <c r="P110" s="61"/>
      <c r="Q110" s="62"/>
    </row>
    <row r="111" spans="1:17" ht="12.75" thickBot="1">
      <c r="A111" s="326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59" t="s">
        <v>4312</v>
      </c>
      <c r="D112" s="359"/>
      <c r="E112" s="359"/>
      <c r="F112" s="359"/>
      <c r="G112" s="359"/>
      <c r="H112" s="359"/>
      <c r="I112" s="359"/>
      <c r="J112" s="359"/>
      <c r="K112" s="287">
        <v>1094</v>
      </c>
      <c r="L112" s="287">
        <f>ROUND(K112*Курс_EUR,0)</f>
        <v>120340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120340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83" t="s">
        <v>4313</v>
      </c>
      <c r="D113" s="383"/>
      <c r="E113" s="383"/>
      <c r="F113" s="383"/>
      <c r="G113" s="383"/>
      <c r="H113" s="383"/>
      <c r="I113" s="383"/>
      <c r="J113" s="383"/>
      <c r="K113" s="288">
        <v>1201</v>
      </c>
      <c r="L113" s="288">
        <f>ROUND(K113*Курс_EUR,0)</f>
        <v>132110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132110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6" t="s">
        <v>4314</v>
      </c>
      <c r="D114" s="366"/>
      <c r="E114" s="366"/>
      <c r="F114" s="366"/>
      <c r="G114" s="366"/>
      <c r="H114" s="366"/>
      <c r="I114" s="366"/>
      <c r="J114" s="366"/>
      <c r="K114" s="289">
        <v>1237</v>
      </c>
      <c r="L114" s="289">
        <f>ROUND(K114*Курс_EUR,0)</f>
        <v>136070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136070</v>
      </c>
      <c r="Q114" s="62">
        <f>M114*P114</f>
        <v>0</v>
      </c>
    </row>
    <row r="115" spans="1:17" ht="12.7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59" t="s">
        <v>3435</v>
      </c>
      <c r="D116" s="359"/>
      <c r="E116" s="359"/>
      <c r="F116" s="359"/>
      <c r="G116" s="359"/>
      <c r="H116" s="359"/>
      <c r="I116" s="359"/>
      <c r="J116" s="359"/>
      <c r="K116" s="287">
        <v>1247</v>
      </c>
      <c r="L116" s="287">
        <f>ROUND(K116*Курс_EUR,0)</f>
        <v>137170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137170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6" t="s">
        <v>3436</v>
      </c>
      <c r="D117" s="366"/>
      <c r="E117" s="366"/>
      <c r="F117" s="366"/>
      <c r="G117" s="366"/>
      <c r="H117" s="366"/>
      <c r="I117" s="366"/>
      <c r="J117" s="366"/>
      <c r="K117" s="289">
        <v>1862</v>
      </c>
      <c r="L117" s="289">
        <f>ROUND(K117*Курс_EUR,0)</f>
        <v>204820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204820</v>
      </c>
      <c r="Q117" s="62">
        <f>M117*P117</f>
        <v>0</v>
      </c>
    </row>
    <row r="118" spans="1:17" ht="12" customHeight="1" thickBot="1">
      <c r="A118" s="326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63">
        <v>0</v>
      </c>
      <c r="B119" s="358" t="s">
        <v>632</v>
      </c>
      <c r="C119" s="359"/>
      <c r="D119" s="359"/>
      <c r="E119" s="359"/>
      <c r="F119" s="359"/>
      <c r="G119" s="359"/>
      <c r="H119" s="359"/>
      <c r="I119" s="359"/>
      <c r="J119" s="359"/>
      <c r="K119" s="360">
        <v>157</v>
      </c>
      <c r="L119" s="370">
        <f>ROUND(K119*Курс_EUR,0)</f>
        <v>17270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17270</v>
      </c>
      <c r="Q119" s="62">
        <f>M119*P119</f>
        <v>0</v>
      </c>
    </row>
    <row r="120" spans="1:17" ht="12" customHeight="1">
      <c r="A120" s="364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1"/>
      <c r="L120" s="371"/>
      <c r="M120" s="61"/>
      <c r="N120" s="61"/>
      <c r="O120" s="62"/>
      <c r="P120" s="61"/>
      <c r="Q120" s="62"/>
    </row>
    <row r="121" spans="1:17" ht="12" customHeight="1">
      <c r="A121" s="364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1"/>
      <c r="L121" s="371"/>
      <c r="M121" s="61"/>
      <c r="N121" s="61"/>
      <c r="O121" s="62"/>
      <c r="P121" s="61"/>
      <c r="Q121" s="62"/>
    </row>
    <row r="122" spans="1:17" ht="12" customHeight="1" thickBot="1">
      <c r="A122" s="365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2"/>
      <c r="L122" s="372"/>
      <c r="M122" s="61"/>
      <c r="N122" s="61"/>
      <c r="O122" s="62"/>
      <c r="P122" s="61"/>
      <c r="Q122" s="62"/>
    </row>
    <row r="123" spans="1:17">
      <c r="A123" s="363">
        <v>0</v>
      </c>
      <c r="B123" s="358" t="s">
        <v>632</v>
      </c>
      <c r="C123" s="359"/>
      <c r="D123" s="359"/>
      <c r="E123" s="359"/>
      <c r="F123" s="359"/>
      <c r="G123" s="359"/>
      <c r="H123" s="359"/>
      <c r="I123" s="359"/>
      <c r="J123" s="359"/>
      <c r="K123" s="360">
        <v>157</v>
      </c>
      <c r="L123" s="370">
        <f>ROUND(K123*Курс_EUR,0)</f>
        <v>17270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17270</v>
      </c>
      <c r="Q123" s="62">
        <f>M123*P123</f>
        <v>0</v>
      </c>
    </row>
    <row r="124" spans="1:17">
      <c r="A124" s="364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1"/>
      <c r="L124" s="371"/>
      <c r="M124" s="61"/>
      <c r="N124" s="61"/>
      <c r="O124" s="62"/>
      <c r="P124" s="61"/>
      <c r="Q124" s="62"/>
    </row>
    <row r="125" spans="1:17">
      <c r="A125" s="364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1"/>
      <c r="L125" s="371"/>
      <c r="M125" s="61"/>
      <c r="N125" s="61"/>
      <c r="O125" s="62"/>
      <c r="P125" s="61"/>
      <c r="Q125" s="62"/>
    </row>
    <row r="126" spans="1:17" ht="12.75" thickBot="1">
      <c r="A126" s="365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2"/>
      <c r="L126" s="372"/>
      <c r="M126" s="61"/>
      <c r="N126" s="61"/>
      <c r="O126" s="62"/>
      <c r="P126" s="61"/>
      <c r="Q126" s="62"/>
    </row>
    <row r="127" spans="1:17">
      <c r="A127" s="357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60">
        <v>157</v>
      </c>
      <c r="L127" s="370">
        <f>ROUND(K127*Курс_EUR,0)</f>
        <v>17270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17270</v>
      </c>
      <c r="Q127" s="62">
        <f>M127*P127</f>
        <v>0</v>
      </c>
    </row>
    <row r="128" spans="1:17">
      <c r="A128" s="357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1"/>
      <c r="L128" s="371"/>
      <c r="M128" s="61"/>
      <c r="N128" s="61"/>
      <c r="O128" s="62"/>
      <c r="P128" s="61"/>
      <c r="Q128" s="62"/>
    </row>
    <row r="129" spans="1:17" ht="12.75" thickBot="1">
      <c r="A129" s="357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2"/>
      <c r="L129" s="372"/>
      <c r="M129" s="61"/>
      <c r="N129" s="61"/>
      <c r="O129" s="62"/>
      <c r="P129" s="61"/>
      <c r="Q129" s="62"/>
    </row>
    <row r="130" spans="1:17">
      <c r="A130" s="363">
        <v>0</v>
      </c>
      <c r="B130" s="244" t="s">
        <v>4319</v>
      </c>
      <c r="C130" s="245"/>
      <c r="D130" s="245"/>
      <c r="E130" s="245"/>
      <c r="F130" s="245"/>
      <c r="G130" s="245"/>
      <c r="H130" s="245"/>
      <c r="I130" s="245"/>
      <c r="J130" s="245"/>
      <c r="K130" s="360">
        <v>341</v>
      </c>
      <c r="L130" s="370">
        <f>ROUND(K130*Курс_EUR,0)</f>
        <v>37510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37510</v>
      </c>
      <c r="Q130" s="62">
        <f>M130*P130</f>
        <v>0</v>
      </c>
    </row>
    <row r="131" spans="1:17">
      <c r="A131" s="364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1"/>
      <c r="L131" s="371"/>
      <c r="M131" s="61"/>
      <c r="N131" s="61"/>
      <c r="O131" s="62"/>
      <c r="P131" s="61"/>
      <c r="Q131" s="62"/>
    </row>
    <row r="132" spans="1:17">
      <c r="A132" s="364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1"/>
      <c r="L132" s="371"/>
      <c r="M132" s="61"/>
      <c r="N132" s="61"/>
      <c r="O132" s="62"/>
      <c r="P132" s="61"/>
      <c r="Q132" s="62"/>
    </row>
    <row r="133" spans="1:17" ht="12.75" thickBot="1">
      <c r="A133" s="365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2"/>
      <c r="L133" s="372"/>
      <c r="M133" s="61"/>
      <c r="N133" s="61"/>
      <c r="O133" s="62"/>
      <c r="P133" s="61"/>
      <c r="Q133" s="62"/>
    </row>
    <row r="134" spans="1:17" ht="12.75" thickBot="1">
      <c r="A134" s="326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57">
        <v>0</v>
      </c>
      <c r="B135" s="358" t="s">
        <v>612</v>
      </c>
      <c r="C135" s="359"/>
      <c r="D135" s="359"/>
      <c r="E135" s="359"/>
      <c r="F135" s="359"/>
      <c r="G135" s="359"/>
      <c r="H135" s="359"/>
      <c r="I135" s="359"/>
      <c r="J135" s="359"/>
      <c r="K135" s="360">
        <v>332</v>
      </c>
      <c r="L135" s="370">
        <f>ROUND(K135*Курс_EUR,0)</f>
        <v>36520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36520</v>
      </c>
      <c r="Q135" s="62">
        <f>M135*P135</f>
        <v>0</v>
      </c>
    </row>
    <row r="136" spans="1:17">
      <c r="A136" s="357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1"/>
      <c r="L136" s="371"/>
      <c r="M136" s="61"/>
      <c r="N136" s="61"/>
      <c r="O136" s="62"/>
      <c r="P136" s="61"/>
      <c r="Q136" s="62"/>
    </row>
    <row r="137" spans="1:17" ht="12.75" thickBot="1">
      <c r="A137" s="357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2"/>
      <c r="L137" s="372"/>
      <c r="M137" s="61"/>
      <c r="N137" s="61"/>
      <c r="O137" s="62"/>
      <c r="P137" s="61"/>
      <c r="Q137" s="62"/>
    </row>
    <row r="138" spans="1:17" ht="12" customHeight="1">
      <c r="A138" s="357">
        <v>0</v>
      </c>
      <c r="B138" s="358" t="s">
        <v>601</v>
      </c>
      <c r="C138" s="359"/>
      <c r="D138" s="359"/>
      <c r="E138" s="359"/>
      <c r="F138" s="359"/>
      <c r="G138" s="359"/>
      <c r="H138" s="359"/>
      <c r="I138" s="359"/>
      <c r="J138" s="359"/>
      <c r="K138" s="360">
        <v>337</v>
      </c>
      <c r="L138" s="370">
        <f>ROUND(K138*Курс_EUR,0)</f>
        <v>37070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37070</v>
      </c>
      <c r="Q138" s="62">
        <f>M138*P138</f>
        <v>0</v>
      </c>
    </row>
    <row r="139" spans="1:17">
      <c r="A139" s="357"/>
      <c r="B139" s="233">
        <v>1</v>
      </c>
      <c r="C139" s="20">
        <v>1.2</v>
      </c>
      <c r="D139" s="21" t="s">
        <v>3360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1"/>
      <c r="L139" s="371"/>
      <c r="M139" s="61"/>
      <c r="N139" s="61"/>
      <c r="O139" s="62"/>
      <c r="P139" s="61"/>
      <c r="Q139" s="62"/>
    </row>
    <row r="140" spans="1:17" ht="12" customHeight="1" thickBot="1">
      <c r="A140" s="357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2"/>
      <c r="L140" s="372"/>
      <c r="M140" s="61"/>
      <c r="N140" s="61"/>
      <c r="O140" s="62"/>
      <c r="P140" s="61"/>
      <c r="Q140" s="62"/>
    </row>
    <row r="141" spans="1:17" ht="12.75" thickBot="1">
      <c r="A141" s="326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57">
        <v>0</v>
      </c>
      <c r="B142" s="358" t="s">
        <v>3123</v>
      </c>
      <c r="C142" s="359"/>
      <c r="D142" s="359"/>
      <c r="E142" s="359"/>
      <c r="F142" s="359"/>
      <c r="G142" s="359"/>
      <c r="H142" s="359"/>
      <c r="I142" s="359"/>
      <c r="J142" s="359"/>
      <c r="K142" s="360">
        <v>713</v>
      </c>
      <c r="L142" s="370">
        <f>ROUND(K142*Курс_EUR,0)</f>
        <v>78430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78430</v>
      </c>
      <c r="Q142" s="62">
        <f>M142*P142</f>
        <v>0</v>
      </c>
    </row>
    <row r="143" spans="1:17">
      <c r="A143" s="357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1"/>
      <c r="L143" s="371"/>
      <c r="M143" s="61"/>
      <c r="N143" s="61"/>
      <c r="O143" s="62"/>
      <c r="P143" s="61"/>
      <c r="Q143" s="62"/>
    </row>
    <row r="144" spans="1:17" ht="12.75" thickBot="1">
      <c r="A144" s="357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2"/>
      <c r="L144" s="372"/>
      <c r="M144" s="61"/>
      <c r="N144" s="61"/>
      <c r="O144" s="62"/>
      <c r="P144" s="61"/>
      <c r="Q144" s="62"/>
    </row>
    <row r="145" spans="1:17" ht="12" customHeight="1">
      <c r="A145" s="357">
        <v>0</v>
      </c>
      <c r="B145" s="367" t="s">
        <v>3125</v>
      </c>
      <c r="C145" s="368"/>
      <c r="D145" s="368"/>
      <c r="E145" s="368"/>
      <c r="F145" s="368"/>
      <c r="G145" s="368"/>
      <c r="H145" s="368"/>
      <c r="I145" s="368"/>
      <c r="J145" s="369"/>
      <c r="K145" s="360">
        <v>223</v>
      </c>
      <c r="L145" s="370">
        <f>ROUND(K145*Курс_EUR,0)</f>
        <v>24530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24530</v>
      </c>
      <c r="Q145" s="62">
        <f>M145*P145</f>
        <v>0</v>
      </c>
    </row>
    <row r="146" spans="1:17">
      <c r="A146" s="357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1"/>
      <c r="L146" s="371"/>
      <c r="M146" s="61"/>
      <c r="N146" s="61"/>
      <c r="O146" s="62"/>
      <c r="P146" s="61"/>
      <c r="Q146" s="62"/>
    </row>
    <row r="147" spans="1:17" ht="12.75" thickBot="1">
      <c r="A147" s="357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2"/>
      <c r="L147" s="372"/>
      <c r="M147" s="61"/>
      <c r="N147" s="61"/>
      <c r="O147" s="62"/>
      <c r="P147" s="61"/>
      <c r="Q147" s="62"/>
    </row>
    <row r="148" spans="1:17" ht="12" customHeight="1">
      <c r="A148" s="357">
        <v>0</v>
      </c>
      <c r="B148" s="358" t="s">
        <v>3122</v>
      </c>
      <c r="C148" s="359"/>
      <c r="D148" s="359"/>
      <c r="E148" s="359"/>
      <c r="F148" s="359"/>
      <c r="G148" s="359"/>
      <c r="H148" s="359"/>
      <c r="I148" s="359"/>
      <c r="J148" s="359"/>
      <c r="K148" s="360">
        <v>719</v>
      </c>
      <c r="L148" s="370">
        <f>ROUND(K148*Курс_EUR,0)</f>
        <v>79090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79090</v>
      </c>
      <c r="Q148" s="62">
        <f>M148*P148</f>
        <v>0</v>
      </c>
    </row>
    <row r="149" spans="1:17">
      <c r="A149" s="357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1"/>
      <c r="L149" s="371"/>
      <c r="M149" s="61"/>
      <c r="N149" s="61"/>
      <c r="O149" s="62"/>
      <c r="P149" s="61"/>
      <c r="Q149" s="62"/>
    </row>
    <row r="150" spans="1:17" ht="12.75" thickBot="1">
      <c r="A150" s="357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2"/>
      <c r="L150" s="372"/>
      <c r="M150" s="61"/>
      <c r="N150" s="61"/>
      <c r="O150" s="62"/>
      <c r="P150" s="61"/>
      <c r="Q150" s="62"/>
    </row>
    <row r="151" spans="1:17" ht="12" customHeight="1">
      <c r="A151" s="357">
        <v>0</v>
      </c>
      <c r="B151" s="358" t="s">
        <v>3124</v>
      </c>
      <c r="C151" s="359"/>
      <c r="D151" s="359"/>
      <c r="E151" s="359"/>
      <c r="F151" s="359"/>
      <c r="G151" s="359"/>
      <c r="H151" s="359"/>
      <c r="I151" s="359"/>
      <c r="J151" s="359"/>
      <c r="K151" s="360">
        <v>226</v>
      </c>
      <c r="L151" s="370">
        <f>ROUND(K151*Курс_EUR,0)</f>
        <v>24860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24860</v>
      </c>
      <c r="Q151" s="62">
        <f>M151*P151</f>
        <v>0</v>
      </c>
    </row>
    <row r="152" spans="1:17">
      <c r="A152" s="357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1"/>
      <c r="L152" s="371"/>
      <c r="M152" s="61"/>
      <c r="N152" s="61"/>
      <c r="O152" s="62"/>
      <c r="P152" s="61"/>
      <c r="Q152" s="62"/>
    </row>
    <row r="153" spans="1:17" ht="12.75" thickBot="1">
      <c r="A153" s="357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2"/>
      <c r="L153" s="372"/>
      <c r="M153" s="61"/>
      <c r="N153" s="61"/>
      <c r="O153" s="62"/>
      <c r="P153" s="61"/>
      <c r="Q153" s="62"/>
    </row>
    <row r="154" spans="1:17" ht="12.75" thickBot="1">
      <c r="A154" s="326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57">
        <v>0</v>
      </c>
      <c r="B155" s="358" t="s">
        <v>574</v>
      </c>
      <c r="C155" s="359"/>
      <c r="D155" s="359"/>
      <c r="E155" s="359"/>
      <c r="F155" s="359"/>
      <c r="G155" s="359"/>
      <c r="H155" s="359"/>
      <c r="I155" s="359"/>
      <c r="J155" s="359"/>
      <c r="K155" s="360">
        <v>507</v>
      </c>
      <c r="L155" s="370">
        <f>ROUND(K155*Курс_EUR,0)</f>
        <v>55770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55770</v>
      </c>
      <c r="Q155" s="62">
        <f>M155*P155</f>
        <v>0</v>
      </c>
    </row>
    <row r="156" spans="1:17">
      <c r="A156" s="357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1"/>
      <c r="L156" s="371"/>
      <c r="M156" s="61"/>
      <c r="N156" s="61"/>
      <c r="O156" s="62"/>
      <c r="P156" s="61"/>
      <c r="Q156" s="62"/>
    </row>
    <row r="157" spans="1:17" ht="12.75" thickBot="1">
      <c r="A157" s="357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2"/>
      <c r="L157" s="372"/>
      <c r="M157" s="61"/>
      <c r="N157" s="61"/>
      <c r="O157" s="62"/>
      <c r="P157" s="61"/>
      <c r="Q157" s="62"/>
    </row>
    <row r="158" spans="1:17" ht="12" customHeight="1">
      <c r="A158" s="357">
        <v>0</v>
      </c>
      <c r="B158" s="358" t="s">
        <v>574</v>
      </c>
      <c r="C158" s="359"/>
      <c r="D158" s="359"/>
      <c r="E158" s="359"/>
      <c r="F158" s="359"/>
      <c r="G158" s="359"/>
      <c r="H158" s="359"/>
      <c r="I158" s="359"/>
      <c r="J158" s="359"/>
      <c r="K158" s="360">
        <v>539</v>
      </c>
      <c r="L158" s="370">
        <f>ROUND(K158*Курс_EUR,0)</f>
        <v>59290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59290</v>
      </c>
      <c r="Q158" s="62">
        <f>M158*P158</f>
        <v>0</v>
      </c>
    </row>
    <row r="159" spans="1:17">
      <c r="A159" s="357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1"/>
      <c r="L159" s="371"/>
      <c r="M159" s="61"/>
      <c r="N159" s="61"/>
      <c r="O159" s="62"/>
      <c r="P159" s="61"/>
      <c r="Q159" s="62"/>
    </row>
    <row r="160" spans="1:17" ht="12.75" thickBot="1">
      <c r="A160" s="357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2"/>
      <c r="L160" s="372"/>
      <c r="M160" s="61"/>
      <c r="N160" s="61"/>
      <c r="O160" s="62"/>
      <c r="P160" s="61"/>
      <c r="Q160" s="62"/>
    </row>
    <row r="161" spans="1:17">
      <c r="A161" s="357">
        <v>0</v>
      </c>
      <c r="B161" s="358" t="s">
        <v>1865</v>
      </c>
      <c r="C161" s="359"/>
      <c r="D161" s="359"/>
      <c r="E161" s="359"/>
      <c r="F161" s="359"/>
      <c r="G161" s="359"/>
      <c r="H161" s="359"/>
      <c r="I161" s="359"/>
      <c r="J161" s="359"/>
      <c r="K161" s="360">
        <v>524</v>
      </c>
      <c r="L161" s="370">
        <f>ROUND(K161*Курс_EUR,0)</f>
        <v>57640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57640</v>
      </c>
      <c r="Q161" s="62">
        <f>M161*P161</f>
        <v>0</v>
      </c>
    </row>
    <row r="162" spans="1:17">
      <c r="A162" s="357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1"/>
      <c r="L162" s="371"/>
      <c r="M162" s="61"/>
      <c r="N162" s="61"/>
      <c r="O162" s="62"/>
      <c r="P162" s="61"/>
      <c r="Q162" s="62"/>
    </row>
    <row r="163" spans="1:17" ht="12.75" thickBot="1">
      <c r="A163" s="357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2"/>
      <c r="L163" s="372"/>
      <c r="M163" s="61"/>
      <c r="N163" s="61"/>
      <c r="O163" s="62"/>
      <c r="P163" s="61"/>
      <c r="Q163" s="62"/>
    </row>
    <row r="164" spans="1:17">
      <c r="A164" s="357">
        <v>0</v>
      </c>
      <c r="B164" s="358" t="s">
        <v>1865</v>
      </c>
      <c r="C164" s="359"/>
      <c r="D164" s="359"/>
      <c r="E164" s="359"/>
      <c r="F164" s="359"/>
      <c r="G164" s="359"/>
      <c r="H164" s="359"/>
      <c r="I164" s="359"/>
      <c r="J164" s="359"/>
      <c r="K164" s="360">
        <v>558</v>
      </c>
      <c r="L164" s="370">
        <f>ROUND(K164*Курс_EUR,0)</f>
        <v>61380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61380</v>
      </c>
      <c r="Q164" s="62">
        <f>M164*P164</f>
        <v>0</v>
      </c>
    </row>
    <row r="165" spans="1:17">
      <c r="A165" s="357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1"/>
      <c r="L165" s="371"/>
      <c r="M165" s="61"/>
      <c r="N165" s="61"/>
      <c r="O165" s="62"/>
      <c r="P165" s="61"/>
      <c r="Q165" s="62"/>
    </row>
    <row r="166" spans="1:17" ht="12.75" thickBot="1">
      <c r="A166" s="357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2"/>
      <c r="L166" s="372"/>
      <c r="M166" s="61"/>
      <c r="N166" s="61"/>
      <c r="O166" s="62"/>
      <c r="P166" s="61"/>
      <c r="Q166" s="62"/>
    </row>
    <row r="167" spans="1:17" ht="12" customHeight="1">
      <c r="A167" s="357">
        <v>0</v>
      </c>
      <c r="B167" s="358" t="s">
        <v>575</v>
      </c>
      <c r="C167" s="359"/>
      <c r="D167" s="359"/>
      <c r="E167" s="359"/>
      <c r="F167" s="359"/>
      <c r="G167" s="359"/>
      <c r="H167" s="359"/>
      <c r="I167" s="359"/>
      <c r="J167" s="359"/>
      <c r="K167" s="360">
        <v>509</v>
      </c>
      <c r="L167" s="370">
        <f>ROUND(K167*Курс_EUR,0)</f>
        <v>55990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55990</v>
      </c>
      <c r="Q167" s="62">
        <f>M167*P167</f>
        <v>0</v>
      </c>
    </row>
    <row r="168" spans="1:17">
      <c r="A168" s="357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1"/>
      <c r="L168" s="371"/>
      <c r="M168" s="61"/>
      <c r="N168" s="61"/>
      <c r="O168" s="62"/>
      <c r="P168" s="61"/>
      <c r="Q168" s="62"/>
    </row>
    <row r="169" spans="1:17" ht="12.75" thickBot="1">
      <c r="A169" s="357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2"/>
      <c r="L169" s="372"/>
      <c r="M169" s="61"/>
      <c r="N169" s="61"/>
      <c r="O169" s="62"/>
      <c r="P169" s="61"/>
      <c r="Q169" s="62"/>
    </row>
    <row r="170" spans="1:17" ht="12" customHeight="1">
      <c r="A170" s="357">
        <v>0</v>
      </c>
      <c r="B170" s="358" t="s">
        <v>575</v>
      </c>
      <c r="C170" s="359"/>
      <c r="D170" s="359"/>
      <c r="E170" s="359"/>
      <c r="F170" s="359"/>
      <c r="G170" s="359"/>
      <c r="H170" s="359"/>
      <c r="I170" s="359"/>
      <c r="J170" s="359"/>
      <c r="K170" s="360">
        <v>546</v>
      </c>
      <c r="L170" s="370">
        <f>ROUND(K170*Курс_EUR,0)</f>
        <v>60060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60060</v>
      </c>
      <c r="Q170" s="62">
        <f>M170*P170</f>
        <v>0</v>
      </c>
    </row>
    <row r="171" spans="1:17">
      <c r="A171" s="357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1"/>
      <c r="L171" s="371"/>
      <c r="M171" s="61"/>
      <c r="N171" s="61"/>
      <c r="O171" s="62"/>
      <c r="P171" s="61"/>
      <c r="Q171" s="62"/>
    </row>
    <row r="172" spans="1:17" ht="12.75" thickBot="1">
      <c r="A172" s="357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2"/>
      <c r="L172" s="372"/>
      <c r="M172" s="61"/>
      <c r="N172" s="61"/>
      <c r="O172" s="62"/>
      <c r="P172" s="61"/>
      <c r="Q172" s="62"/>
    </row>
    <row r="173" spans="1:17">
      <c r="A173" s="357">
        <v>0</v>
      </c>
      <c r="B173" s="358" t="s">
        <v>576</v>
      </c>
      <c r="C173" s="359"/>
      <c r="D173" s="359"/>
      <c r="E173" s="359"/>
      <c r="F173" s="359"/>
      <c r="G173" s="359"/>
      <c r="H173" s="359"/>
      <c r="I173" s="359"/>
      <c r="J173" s="359"/>
      <c r="K173" s="360">
        <v>672</v>
      </c>
      <c r="L173" s="370">
        <f>ROUND(K173*Курс_EUR,0)</f>
        <v>73920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73920</v>
      </c>
      <c r="Q173" s="62">
        <f>M173*P173</f>
        <v>0</v>
      </c>
    </row>
    <row r="174" spans="1:17">
      <c r="A174" s="357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1"/>
      <c r="L174" s="371"/>
      <c r="M174" s="61"/>
      <c r="N174" s="61"/>
      <c r="O174" s="62"/>
      <c r="P174" s="61"/>
      <c r="Q174" s="62"/>
    </row>
    <row r="175" spans="1:17" ht="12.75" thickBot="1">
      <c r="A175" s="357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2"/>
      <c r="L175" s="372"/>
      <c r="M175" s="61"/>
      <c r="N175" s="61"/>
      <c r="O175" s="62"/>
      <c r="P175" s="61"/>
      <c r="Q175" s="62"/>
    </row>
    <row r="176" spans="1:17" ht="12" customHeight="1">
      <c r="A176" s="357">
        <v>0</v>
      </c>
      <c r="B176" s="358" t="s">
        <v>614</v>
      </c>
      <c r="C176" s="359"/>
      <c r="D176" s="359"/>
      <c r="E176" s="359"/>
      <c r="F176" s="359"/>
      <c r="G176" s="359"/>
      <c r="H176" s="359"/>
      <c r="I176" s="359"/>
      <c r="J176" s="359"/>
      <c r="K176" s="360">
        <v>221</v>
      </c>
      <c r="L176" s="370">
        <f>ROUND(K176*Курс_EUR,0)</f>
        <v>24310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24310</v>
      </c>
      <c r="Q176" s="62">
        <f>M176*P176</f>
        <v>0</v>
      </c>
    </row>
    <row r="177" spans="1:17">
      <c r="A177" s="357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1"/>
      <c r="L177" s="371"/>
      <c r="M177" s="61"/>
      <c r="N177" s="61"/>
      <c r="O177" s="62"/>
      <c r="P177" s="61"/>
      <c r="Q177" s="62"/>
    </row>
    <row r="178" spans="1:17" ht="12.75" thickBot="1">
      <c r="A178" s="357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2"/>
      <c r="L178" s="372"/>
      <c r="M178" s="61"/>
      <c r="N178" s="61"/>
      <c r="O178" s="62"/>
      <c r="P178" s="61"/>
      <c r="Q178" s="62"/>
    </row>
    <row r="179" spans="1:17" ht="12" customHeight="1">
      <c r="A179" s="357">
        <v>0</v>
      </c>
      <c r="B179" s="358" t="s">
        <v>614</v>
      </c>
      <c r="C179" s="359"/>
      <c r="D179" s="359"/>
      <c r="E179" s="359"/>
      <c r="F179" s="359"/>
      <c r="G179" s="359"/>
      <c r="H179" s="359"/>
      <c r="I179" s="359"/>
      <c r="J179" s="359"/>
      <c r="K179" s="360">
        <v>256</v>
      </c>
      <c r="L179" s="370">
        <f>ROUND(K179*Курс_EUR,0)</f>
        <v>28160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28160</v>
      </c>
      <c r="Q179" s="62">
        <f>M179*P179</f>
        <v>0</v>
      </c>
    </row>
    <row r="180" spans="1:17">
      <c r="A180" s="357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1"/>
      <c r="L180" s="371"/>
      <c r="M180" s="61"/>
      <c r="N180" s="61"/>
      <c r="O180" s="62"/>
      <c r="P180" s="61"/>
      <c r="Q180" s="62"/>
    </row>
    <row r="181" spans="1:17" ht="12.75" thickBot="1">
      <c r="A181" s="357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2"/>
      <c r="L181" s="372"/>
      <c r="M181" s="61"/>
      <c r="N181" s="61"/>
      <c r="O181" s="62"/>
      <c r="P181" s="61"/>
      <c r="Q181" s="62"/>
    </row>
    <row r="182" spans="1:17" ht="12" customHeight="1">
      <c r="A182" s="357">
        <v>0</v>
      </c>
      <c r="B182" s="358" t="s">
        <v>560</v>
      </c>
      <c r="C182" s="359"/>
      <c r="D182" s="359"/>
      <c r="E182" s="359"/>
      <c r="F182" s="359"/>
      <c r="G182" s="359"/>
      <c r="H182" s="359"/>
      <c r="I182" s="359"/>
      <c r="J182" s="359"/>
      <c r="K182" s="360">
        <v>579</v>
      </c>
      <c r="L182" s="370">
        <f>ROUND(K182*Курс_EUR,0)</f>
        <v>63690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63690</v>
      </c>
      <c r="Q182" s="62">
        <f>M182*P182</f>
        <v>0</v>
      </c>
    </row>
    <row r="183" spans="1:17" ht="12" customHeight="1">
      <c r="A183" s="357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1"/>
      <c r="L183" s="371"/>
      <c r="M183" s="61"/>
      <c r="N183" s="61"/>
      <c r="O183" s="62"/>
      <c r="P183" s="61"/>
      <c r="Q183" s="62"/>
    </row>
    <row r="184" spans="1:17" ht="12.75" thickBot="1">
      <c r="A184" s="357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2"/>
      <c r="L184" s="372"/>
      <c r="M184" s="61"/>
      <c r="N184" s="61"/>
      <c r="O184" s="62"/>
      <c r="P184" s="61"/>
      <c r="Q184" s="62"/>
    </row>
    <row r="185" spans="1:17">
      <c r="A185" s="357">
        <v>0</v>
      </c>
      <c r="B185" s="358" t="s">
        <v>4125</v>
      </c>
      <c r="C185" s="359"/>
      <c r="D185" s="359"/>
      <c r="E185" s="359"/>
      <c r="F185" s="359"/>
      <c r="G185" s="359"/>
      <c r="H185" s="359"/>
      <c r="I185" s="359"/>
      <c r="J185" s="359"/>
      <c r="K185" s="360">
        <v>596</v>
      </c>
      <c r="L185" s="370">
        <f>ROUND(K185*Курс_EUR,0)</f>
        <v>65560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65560</v>
      </c>
      <c r="Q185" s="62">
        <f>M185*P185</f>
        <v>0</v>
      </c>
    </row>
    <row r="186" spans="1:17">
      <c r="A186" s="357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1"/>
      <c r="L186" s="371"/>
      <c r="M186" s="61"/>
      <c r="N186" s="61"/>
      <c r="O186" s="62"/>
      <c r="P186" s="61"/>
      <c r="Q186" s="62"/>
    </row>
    <row r="187" spans="1:17" ht="12.75" thickBot="1">
      <c r="A187" s="357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2"/>
      <c r="L187" s="372"/>
      <c r="M187" s="61"/>
      <c r="N187" s="61"/>
      <c r="O187" s="62"/>
      <c r="P187" s="61"/>
      <c r="Q187" s="62"/>
    </row>
    <row r="188" spans="1:17" ht="12" customHeight="1">
      <c r="A188" s="357">
        <v>0</v>
      </c>
      <c r="B188" s="358" t="s">
        <v>561</v>
      </c>
      <c r="C188" s="359"/>
      <c r="D188" s="359"/>
      <c r="E188" s="359"/>
      <c r="F188" s="359"/>
      <c r="G188" s="359"/>
      <c r="H188" s="359"/>
      <c r="I188" s="359"/>
      <c r="J188" s="359"/>
      <c r="K188" s="360">
        <v>581</v>
      </c>
      <c r="L188" s="370">
        <f>ROUND(K188*Курс_EUR,0)</f>
        <v>63910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63910</v>
      </c>
      <c r="Q188" s="62">
        <f>M188*P188</f>
        <v>0</v>
      </c>
    </row>
    <row r="189" spans="1:17" ht="12" customHeight="1">
      <c r="A189" s="357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1"/>
      <c r="L189" s="371"/>
      <c r="M189" s="61"/>
      <c r="N189" s="61"/>
      <c r="O189" s="62"/>
      <c r="P189" s="61"/>
      <c r="Q189" s="62"/>
    </row>
    <row r="190" spans="1:17" ht="12.75" thickBot="1">
      <c r="A190" s="357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2"/>
      <c r="L190" s="372"/>
      <c r="M190" s="61"/>
      <c r="N190" s="61"/>
      <c r="O190" s="62"/>
      <c r="P190" s="61"/>
      <c r="Q190" s="62"/>
    </row>
    <row r="191" spans="1:17" ht="12" customHeight="1">
      <c r="A191" s="357">
        <v>0</v>
      </c>
      <c r="B191" s="358" t="s">
        <v>603</v>
      </c>
      <c r="C191" s="359"/>
      <c r="D191" s="359"/>
      <c r="E191" s="359"/>
      <c r="F191" s="359"/>
      <c r="G191" s="359"/>
      <c r="H191" s="359"/>
      <c r="I191" s="359"/>
      <c r="J191" s="359"/>
      <c r="K191" s="360">
        <v>226</v>
      </c>
      <c r="L191" s="370">
        <f>ROUND(K191*Курс_EUR,0)</f>
        <v>24860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24860</v>
      </c>
      <c r="Q191" s="62">
        <f>M191*P191</f>
        <v>0</v>
      </c>
    </row>
    <row r="192" spans="1:17">
      <c r="A192" s="357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1"/>
      <c r="L192" s="371"/>
      <c r="M192" s="61"/>
      <c r="N192" s="61"/>
      <c r="O192" s="62"/>
      <c r="P192" s="61"/>
      <c r="Q192" s="62"/>
    </row>
    <row r="193" spans="1:17" ht="12.75" thickBot="1">
      <c r="A193" s="357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2"/>
      <c r="L193" s="372"/>
      <c r="M193" s="61"/>
      <c r="N193" s="61"/>
      <c r="O193" s="62"/>
      <c r="P193" s="61"/>
      <c r="Q193" s="62"/>
    </row>
    <row r="194" spans="1:17" ht="12.75" thickBot="1">
      <c r="A194" s="326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57">
        <v>0</v>
      </c>
      <c r="B195" s="358" t="s">
        <v>578</v>
      </c>
      <c r="C195" s="359"/>
      <c r="D195" s="359"/>
      <c r="E195" s="359"/>
      <c r="F195" s="359"/>
      <c r="G195" s="359"/>
      <c r="H195" s="359"/>
      <c r="I195" s="359"/>
      <c r="J195" s="359"/>
      <c r="K195" s="360">
        <v>657</v>
      </c>
      <c r="L195" s="370">
        <f>ROUND(K195*Курс_EUR,0)</f>
        <v>72270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72270</v>
      </c>
      <c r="Q195" s="62">
        <f>M195*P195</f>
        <v>0</v>
      </c>
    </row>
    <row r="196" spans="1:17">
      <c r="A196" s="357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1"/>
      <c r="L196" s="371"/>
      <c r="M196" s="61"/>
      <c r="N196" s="61"/>
      <c r="O196" s="62"/>
      <c r="P196" s="61"/>
      <c r="Q196" s="62"/>
    </row>
    <row r="197" spans="1:17" ht="12.75" thickBot="1">
      <c r="A197" s="357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2"/>
      <c r="L197" s="372"/>
      <c r="M197" s="61"/>
      <c r="N197" s="61"/>
      <c r="O197" s="62"/>
      <c r="P197" s="61"/>
      <c r="Q197" s="62"/>
    </row>
    <row r="198" spans="1:17" ht="12" customHeight="1">
      <c r="A198" s="357">
        <v>0</v>
      </c>
      <c r="B198" s="358" t="s">
        <v>616</v>
      </c>
      <c r="C198" s="359"/>
      <c r="D198" s="359"/>
      <c r="E198" s="359"/>
      <c r="F198" s="359"/>
      <c r="G198" s="359"/>
      <c r="H198" s="359"/>
      <c r="I198" s="359"/>
      <c r="J198" s="359"/>
      <c r="K198" s="360">
        <v>235</v>
      </c>
      <c r="L198" s="370">
        <f>ROUND(K198*Курс_EUR,0)</f>
        <v>25850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25850</v>
      </c>
      <c r="Q198" s="62">
        <f>M198*P198</f>
        <v>0</v>
      </c>
    </row>
    <row r="199" spans="1:17">
      <c r="A199" s="357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1"/>
      <c r="L199" s="371"/>
      <c r="M199" s="61"/>
      <c r="N199" s="61"/>
      <c r="O199" s="62"/>
      <c r="P199" s="61"/>
      <c r="Q199" s="62"/>
    </row>
    <row r="200" spans="1:17" ht="12.75" thickBot="1">
      <c r="A200" s="357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2"/>
      <c r="L200" s="372"/>
      <c r="M200" s="61"/>
      <c r="N200" s="61"/>
      <c r="O200" s="62"/>
      <c r="P200" s="61"/>
      <c r="Q200" s="62"/>
    </row>
    <row r="201" spans="1:17" ht="12" customHeight="1">
      <c r="A201" s="357">
        <v>0</v>
      </c>
      <c r="B201" s="358" t="s">
        <v>616</v>
      </c>
      <c r="C201" s="359"/>
      <c r="D201" s="359"/>
      <c r="E201" s="359"/>
      <c r="F201" s="359"/>
      <c r="G201" s="359"/>
      <c r="H201" s="359"/>
      <c r="I201" s="359"/>
      <c r="J201" s="359"/>
      <c r="K201" s="360">
        <v>271</v>
      </c>
      <c r="L201" s="370">
        <f>ROUND(K201*Курс_EUR,0)</f>
        <v>29810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29810</v>
      </c>
      <c r="Q201" s="62">
        <f>M201*P201</f>
        <v>0</v>
      </c>
    </row>
    <row r="202" spans="1:17">
      <c r="A202" s="357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1"/>
      <c r="L202" s="371"/>
      <c r="M202" s="61"/>
      <c r="N202" s="61"/>
      <c r="O202" s="62"/>
      <c r="P202" s="61"/>
      <c r="Q202" s="62"/>
    </row>
    <row r="203" spans="1:17" ht="12.75" thickBot="1">
      <c r="A203" s="357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2"/>
      <c r="L203" s="372"/>
      <c r="M203" s="61"/>
      <c r="N203" s="61"/>
      <c r="O203" s="62"/>
      <c r="P203" s="61"/>
      <c r="Q203" s="62"/>
    </row>
    <row r="204" spans="1:17" ht="12" customHeight="1">
      <c r="A204" s="357">
        <v>0</v>
      </c>
      <c r="B204" s="358" t="s">
        <v>579</v>
      </c>
      <c r="C204" s="359"/>
      <c r="D204" s="359"/>
      <c r="E204" s="359"/>
      <c r="F204" s="359"/>
      <c r="G204" s="359"/>
      <c r="H204" s="359"/>
      <c r="I204" s="359"/>
      <c r="J204" s="359"/>
      <c r="K204" s="360">
        <v>783</v>
      </c>
      <c r="L204" s="370">
        <f>ROUND(K204*Курс_EUR,0)</f>
        <v>86130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86130</v>
      </c>
      <c r="Q204" s="62">
        <f>M204*P204</f>
        <v>0</v>
      </c>
    </row>
    <row r="205" spans="1:17">
      <c r="A205" s="357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1"/>
      <c r="L205" s="371"/>
      <c r="M205" s="61"/>
      <c r="N205" s="61"/>
      <c r="O205" s="62"/>
      <c r="P205" s="61"/>
      <c r="Q205" s="62"/>
    </row>
    <row r="206" spans="1:17" ht="12.75" thickBot="1">
      <c r="A206" s="357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2"/>
      <c r="L206" s="372"/>
      <c r="M206" s="61"/>
      <c r="N206" s="61"/>
      <c r="O206" s="62"/>
      <c r="P206" s="61"/>
      <c r="Q206" s="62"/>
    </row>
    <row r="207" spans="1:17" ht="12" customHeight="1">
      <c r="A207" s="357">
        <v>0</v>
      </c>
      <c r="B207" s="358" t="s">
        <v>617</v>
      </c>
      <c r="C207" s="359"/>
      <c r="D207" s="359"/>
      <c r="E207" s="359"/>
      <c r="F207" s="359"/>
      <c r="G207" s="359"/>
      <c r="H207" s="359"/>
      <c r="I207" s="359"/>
      <c r="J207" s="359"/>
      <c r="K207" s="360">
        <v>392</v>
      </c>
      <c r="L207" s="370">
        <f>ROUND(K207*Курс_EUR,0)</f>
        <v>43120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43120</v>
      </c>
      <c r="Q207" s="62">
        <f>M207*P207</f>
        <v>0</v>
      </c>
    </row>
    <row r="208" spans="1:17">
      <c r="A208" s="357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1"/>
      <c r="L208" s="371"/>
      <c r="M208" s="61"/>
      <c r="N208" s="61"/>
      <c r="O208" s="62"/>
      <c r="P208" s="61"/>
      <c r="Q208" s="62"/>
    </row>
    <row r="209" spans="1:17" ht="12.75" thickBot="1">
      <c r="A209" s="357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2"/>
      <c r="L209" s="372"/>
      <c r="M209" s="61"/>
      <c r="N209" s="61"/>
      <c r="O209" s="62"/>
      <c r="P209" s="61"/>
      <c r="Q209" s="62"/>
    </row>
    <row r="210" spans="1:17" ht="12" customHeight="1">
      <c r="A210" s="357">
        <v>0</v>
      </c>
      <c r="B210" s="358" t="s">
        <v>580</v>
      </c>
      <c r="C210" s="359"/>
      <c r="D210" s="359"/>
      <c r="E210" s="359"/>
      <c r="F210" s="359"/>
      <c r="G210" s="359"/>
      <c r="H210" s="359"/>
      <c r="I210" s="359"/>
      <c r="J210" s="359"/>
      <c r="K210" s="360">
        <v>720</v>
      </c>
      <c r="L210" s="370">
        <f>ROUND(K210*Курс_EUR,0)</f>
        <v>79200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79200</v>
      </c>
      <c r="Q210" s="62">
        <f>M210*P210</f>
        <v>0</v>
      </c>
    </row>
    <row r="211" spans="1:17">
      <c r="A211" s="357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1"/>
      <c r="L211" s="371"/>
      <c r="M211" s="61"/>
      <c r="N211" s="61"/>
      <c r="O211" s="62"/>
      <c r="P211" s="61"/>
      <c r="Q211" s="62"/>
    </row>
    <row r="212" spans="1:17" ht="12.75" thickBot="1">
      <c r="A212" s="357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2"/>
      <c r="L212" s="372"/>
      <c r="M212" s="61"/>
      <c r="N212" s="61"/>
      <c r="O212" s="62"/>
      <c r="P212" s="61"/>
      <c r="Q212" s="62"/>
    </row>
    <row r="213" spans="1:17" ht="12" customHeight="1">
      <c r="A213" s="357">
        <v>0</v>
      </c>
      <c r="B213" s="358" t="s">
        <v>618</v>
      </c>
      <c r="C213" s="359"/>
      <c r="D213" s="359"/>
      <c r="E213" s="359"/>
      <c r="F213" s="359"/>
      <c r="G213" s="359"/>
      <c r="H213" s="359"/>
      <c r="I213" s="359"/>
      <c r="J213" s="359"/>
      <c r="K213" s="360">
        <v>344</v>
      </c>
      <c r="L213" s="370">
        <f>ROUND(K213*Курс_EUR,0)</f>
        <v>37840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37840</v>
      </c>
      <c r="Q213" s="62">
        <f>M213*P213</f>
        <v>0</v>
      </c>
    </row>
    <row r="214" spans="1:17">
      <c r="A214" s="357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1"/>
      <c r="L214" s="371"/>
      <c r="M214" s="61"/>
      <c r="N214" s="61"/>
      <c r="O214" s="62"/>
      <c r="P214" s="61"/>
      <c r="Q214" s="62"/>
    </row>
    <row r="215" spans="1:17" ht="12.75" thickBot="1">
      <c r="A215" s="357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2"/>
      <c r="L215" s="372"/>
      <c r="M215" s="61"/>
      <c r="N215" s="61"/>
      <c r="O215" s="62"/>
      <c r="P215" s="61"/>
      <c r="Q215" s="62"/>
    </row>
    <row r="216" spans="1:17">
      <c r="A216" s="357">
        <v>0</v>
      </c>
      <c r="B216" s="358" t="s">
        <v>581</v>
      </c>
      <c r="C216" s="359"/>
      <c r="D216" s="359"/>
      <c r="E216" s="359"/>
      <c r="F216" s="359"/>
      <c r="G216" s="359"/>
      <c r="H216" s="359"/>
      <c r="I216" s="359"/>
      <c r="J216" s="359"/>
      <c r="K216" s="360">
        <v>860</v>
      </c>
      <c r="L216" s="370">
        <f>ROUND(K216*Курс_EUR,0)</f>
        <v>94600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94600</v>
      </c>
      <c r="Q216" s="62">
        <f>M216*P216</f>
        <v>0</v>
      </c>
    </row>
    <row r="217" spans="1:17">
      <c r="A217" s="357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1"/>
      <c r="L217" s="371"/>
      <c r="M217" s="61"/>
      <c r="N217" s="61"/>
      <c r="O217" s="62"/>
      <c r="P217" s="61"/>
      <c r="Q217" s="62"/>
    </row>
    <row r="218" spans="1:17" ht="12.75" thickBot="1">
      <c r="A218" s="357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2"/>
      <c r="L218" s="372"/>
      <c r="M218" s="61"/>
      <c r="N218" s="61"/>
      <c r="O218" s="62"/>
      <c r="P218" s="61"/>
      <c r="Q218" s="62"/>
    </row>
    <row r="219" spans="1:17" ht="12" customHeight="1">
      <c r="A219" s="357">
        <v>0</v>
      </c>
      <c r="B219" s="358" t="s">
        <v>562</v>
      </c>
      <c r="C219" s="359"/>
      <c r="D219" s="359"/>
      <c r="E219" s="359"/>
      <c r="F219" s="359"/>
      <c r="G219" s="359"/>
      <c r="H219" s="359"/>
      <c r="I219" s="359"/>
      <c r="J219" s="359"/>
      <c r="K219" s="360">
        <v>663</v>
      </c>
      <c r="L219" s="370">
        <f>ROUND(K219*Курс_EUR,0)</f>
        <v>72930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72930</v>
      </c>
      <c r="Q219" s="62">
        <f>M219*P219</f>
        <v>0</v>
      </c>
    </row>
    <row r="220" spans="1:17" ht="12" customHeight="1">
      <c r="A220" s="357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1"/>
      <c r="L220" s="371"/>
      <c r="M220" s="61"/>
      <c r="N220" s="61"/>
      <c r="O220" s="62"/>
      <c r="P220" s="61"/>
      <c r="Q220" s="62"/>
    </row>
    <row r="221" spans="1:17" ht="12.75" thickBot="1">
      <c r="A221" s="357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2"/>
      <c r="L221" s="372"/>
      <c r="M221" s="61"/>
      <c r="N221" s="61"/>
      <c r="O221" s="62"/>
      <c r="P221" s="61"/>
      <c r="Q221" s="62"/>
    </row>
    <row r="222" spans="1:17" ht="12" customHeight="1">
      <c r="A222" s="357">
        <v>0</v>
      </c>
      <c r="B222" s="358" t="s">
        <v>604</v>
      </c>
      <c r="C222" s="359"/>
      <c r="D222" s="359"/>
      <c r="E222" s="359"/>
      <c r="F222" s="359"/>
      <c r="G222" s="359"/>
      <c r="H222" s="359"/>
      <c r="I222" s="359"/>
      <c r="J222" s="359"/>
      <c r="K222" s="360">
        <v>242</v>
      </c>
      <c r="L222" s="370">
        <f>ROUND(K222*Курс_EUR,0)</f>
        <v>26620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26620</v>
      </c>
      <c r="Q222" s="62">
        <f>M222*P222</f>
        <v>0</v>
      </c>
    </row>
    <row r="223" spans="1:17">
      <c r="A223" s="357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1"/>
      <c r="L223" s="371"/>
      <c r="M223" s="61"/>
      <c r="N223" s="61"/>
      <c r="O223" s="62"/>
      <c r="P223" s="61"/>
      <c r="Q223" s="62"/>
    </row>
    <row r="224" spans="1:17" ht="12.75" thickBot="1">
      <c r="A224" s="357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2"/>
      <c r="L224" s="372"/>
      <c r="M224" s="61"/>
      <c r="N224" s="61"/>
      <c r="O224" s="62"/>
      <c r="P224" s="61"/>
      <c r="Q224" s="62"/>
    </row>
    <row r="225" spans="1:17" ht="12" customHeight="1">
      <c r="A225" s="357">
        <v>0</v>
      </c>
      <c r="B225" s="358" t="s">
        <v>563</v>
      </c>
      <c r="C225" s="359"/>
      <c r="D225" s="359"/>
      <c r="E225" s="359"/>
      <c r="F225" s="359"/>
      <c r="G225" s="359"/>
      <c r="H225" s="359"/>
      <c r="I225" s="359"/>
      <c r="J225" s="359"/>
      <c r="K225" s="360">
        <v>789</v>
      </c>
      <c r="L225" s="370">
        <f>ROUND(K225*Курс_EUR,0)</f>
        <v>86790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86790</v>
      </c>
      <c r="Q225" s="62">
        <f>M225*P225</f>
        <v>0</v>
      </c>
    </row>
    <row r="226" spans="1:17" ht="12" customHeight="1">
      <c r="A226" s="357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1"/>
      <c r="L226" s="371"/>
      <c r="M226" s="61"/>
      <c r="N226" s="61"/>
      <c r="O226" s="62"/>
      <c r="P226" s="61"/>
      <c r="Q226" s="62"/>
    </row>
    <row r="227" spans="1:17" ht="12.75" thickBot="1">
      <c r="A227" s="357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2"/>
      <c r="L227" s="372"/>
      <c r="M227" s="61"/>
      <c r="N227" s="61"/>
      <c r="O227" s="62"/>
      <c r="P227" s="61"/>
      <c r="Q227" s="62"/>
    </row>
    <row r="228" spans="1:17" ht="12" customHeight="1">
      <c r="A228" s="357">
        <v>0</v>
      </c>
      <c r="B228" s="358" t="s">
        <v>605</v>
      </c>
      <c r="C228" s="359"/>
      <c r="D228" s="359"/>
      <c r="E228" s="359"/>
      <c r="F228" s="359"/>
      <c r="G228" s="359"/>
      <c r="H228" s="359"/>
      <c r="I228" s="359"/>
      <c r="J228" s="359"/>
      <c r="K228" s="360">
        <v>396</v>
      </c>
      <c r="L228" s="370">
        <f>ROUND(K228*Курс_EUR,0)</f>
        <v>43560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43560</v>
      </c>
      <c r="Q228" s="62">
        <f>M228*P228</f>
        <v>0</v>
      </c>
    </row>
    <row r="229" spans="1:17" ht="12" customHeight="1">
      <c r="A229" s="357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1"/>
      <c r="L229" s="371"/>
      <c r="M229" s="61"/>
      <c r="N229" s="61"/>
      <c r="O229" s="62"/>
      <c r="P229" s="61"/>
      <c r="Q229" s="62"/>
    </row>
    <row r="230" spans="1:17" ht="12" customHeight="1" thickBot="1">
      <c r="A230" s="357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2"/>
      <c r="L230" s="372"/>
      <c r="M230" s="61"/>
      <c r="N230" s="61"/>
      <c r="O230" s="62"/>
      <c r="P230" s="61"/>
      <c r="Q230" s="62"/>
    </row>
    <row r="231" spans="1:17" ht="12" customHeight="1" thickBot="1">
      <c r="A231" s="326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57">
        <v>0</v>
      </c>
      <c r="B232" s="358" t="s">
        <v>577</v>
      </c>
      <c r="C232" s="359"/>
      <c r="D232" s="359"/>
      <c r="E232" s="359"/>
      <c r="F232" s="359"/>
      <c r="G232" s="359"/>
      <c r="H232" s="359"/>
      <c r="I232" s="359"/>
      <c r="J232" s="359"/>
      <c r="K232" s="360">
        <v>672</v>
      </c>
      <c r="L232" s="370">
        <f>ROUND(K232*Курс_EUR,0)</f>
        <v>73920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73920</v>
      </c>
      <c r="Q232" s="62">
        <f>M232*P232</f>
        <v>0</v>
      </c>
    </row>
    <row r="233" spans="1:17" ht="12" customHeight="1">
      <c r="A233" s="357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1"/>
      <c r="L233" s="371"/>
      <c r="M233" s="61"/>
      <c r="N233" s="61"/>
      <c r="O233" s="62"/>
      <c r="P233" s="61"/>
      <c r="Q233" s="62"/>
    </row>
    <row r="234" spans="1:17" ht="12" customHeight="1" thickBot="1">
      <c r="A234" s="357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2"/>
      <c r="L234" s="372"/>
      <c r="M234" s="61"/>
      <c r="N234" s="61"/>
      <c r="O234" s="62"/>
      <c r="P234" s="61"/>
      <c r="Q234" s="62"/>
    </row>
    <row r="235" spans="1:17" ht="12" customHeight="1">
      <c r="A235" s="357">
        <v>0</v>
      </c>
      <c r="B235" s="358" t="s">
        <v>615</v>
      </c>
      <c r="C235" s="359"/>
      <c r="D235" s="359"/>
      <c r="E235" s="359"/>
      <c r="F235" s="359"/>
      <c r="G235" s="359"/>
      <c r="H235" s="359"/>
      <c r="I235" s="359"/>
      <c r="J235" s="359"/>
      <c r="K235" s="360">
        <v>217</v>
      </c>
      <c r="L235" s="370">
        <f>ROUND(K235*Курс_EUR,0)</f>
        <v>23870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23870</v>
      </c>
      <c r="Q235" s="62">
        <f>M235*P235</f>
        <v>0</v>
      </c>
    </row>
    <row r="236" spans="1:17" ht="12" customHeight="1">
      <c r="A236" s="357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1"/>
      <c r="L236" s="371"/>
      <c r="M236" s="61"/>
      <c r="N236" s="61"/>
      <c r="O236" s="62"/>
      <c r="P236" s="61"/>
      <c r="Q236" s="62"/>
    </row>
    <row r="237" spans="1:17" ht="12" customHeight="1" thickBot="1">
      <c r="A237" s="357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2"/>
      <c r="L237" s="372"/>
      <c r="M237" s="61"/>
      <c r="N237" s="61"/>
      <c r="O237" s="62"/>
      <c r="P237" s="61"/>
      <c r="Q237" s="62"/>
    </row>
    <row r="238" spans="1:17" ht="12" customHeight="1" thickBot="1">
      <c r="A238" s="326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57">
        <v>0</v>
      </c>
      <c r="B239" s="358" t="s">
        <v>582</v>
      </c>
      <c r="C239" s="359"/>
      <c r="D239" s="359"/>
      <c r="E239" s="359"/>
      <c r="F239" s="359"/>
      <c r="G239" s="359"/>
      <c r="H239" s="359"/>
      <c r="I239" s="359"/>
      <c r="J239" s="359"/>
      <c r="K239" s="360">
        <v>413</v>
      </c>
      <c r="L239" s="370">
        <f>ROUND(K239*Курс_EUR,0)</f>
        <v>45430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45430</v>
      </c>
      <c r="Q239" s="62">
        <f>M239*P239</f>
        <v>0</v>
      </c>
    </row>
    <row r="240" spans="1:17" ht="12" customHeight="1">
      <c r="A240" s="357"/>
      <c r="B240" s="233" t="s">
        <v>3368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3369</v>
      </c>
      <c r="H240" s="21"/>
      <c r="I240" s="21"/>
      <c r="J240" s="21"/>
      <c r="K240" s="361"/>
      <c r="L240" s="371"/>
      <c r="M240" s="61"/>
      <c r="N240" s="61"/>
      <c r="O240" s="62"/>
      <c r="P240" s="61"/>
      <c r="Q240" s="62"/>
    </row>
    <row r="241" spans="1:17" ht="12" customHeight="1" thickBot="1">
      <c r="A241" s="357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2"/>
      <c r="L241" s="372"/>
      <c r="M241" s="61"/>
      <c r="N241" s="61"/>
      <c r="O241" s="62"/>
      <c r="P241" s="61"/>
      <c r="Q241" s="62"/>
    </row>
    <row r="242" spans="1:17" ht="12" customHeight="1">
      <c r="A242" s="357">
        <v>0</v>
      </c>
      <c r="B242" s="358" t="s">
        <v>583</v>
      </c>
      <c r="C242" s="359"/>
      <c r="D242" s="359"/>
      <c r="E242" s="359"/>
      <c r="F242" s="359"/>
      <c r="G242" s="359"/>
      <c r="H242" s="359"/>
      <c r="I242" s="359"/>
      <c r="J242" s="359"/>
      <c r="K242" s="360">
        <v>413</v>
      </c>
      <c r="L242" s="370">
        <f>ROUND(K242*Курс_EUR,0)</f>
        <v>45430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45430</v>
      </c>
      <c r="Q242" s="62">
        <f>M242*P242</f>
        <v>0</v>
      </c>
    </row>
    <row r="243" spans="1:17" ht="12" customHeight="1">
      <c r="A243" s="357"/>
      <c r="B243" s="233">
        <v>1.4</v>
      </c>
      <c r="C243" s="20">
        <v>1.6</v>
      </c>
      <c r="D243" s="21">
        <v>1.8</v>
      </c>
      <c r="E243" s="21">
        <v>2</v>
      </c>
      <c r="F243" s="21" t="s">
        <v>3369</v>
      </c>
      <c r="G243" s="21"/>
      <c r="H243" s="21"/>
      <c r="I243" s="21"/>
      <c r="J243" s="21"/>
      <c r="K243" s="361"/>
      <c r="L243" s="371"/>
      <c r="M243" s="61"/>
      <c r="N243" s="61"/>
      <c r="O243" s="62"/>
      <c r="P243" s="61"/>
      <c r="Q243" s="62"/>
    </row>
    <row r="244" spans="1:17" ht="12" customHeight="1" thickBot="1">
      <c r="A244" s="357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2"/>
      <c r="L244" s="372"/>
      <c r="M244" s="61"/>
      <c r="N244" s="61"/>
      <c r="O244" s="62"/>
      <c r="P244" s="61"/>
      <c r="Q244" s="62"/>
    </row>
    <row r="245" spans="1:17" ht="12" customHeight="1">
      <c r="A245" s="357">
        <v>0</v>
      </c>
      <c r="B245" s="358" t="s">
        <v>1604</v>
      </c>
      <c r="C245" s="359"/>
      <c r="D245" s="359"/>
      <c r="E245" s="359"/>
      <c r="F245" s="359"/>
      <c r="G245" s="359"/>
      <c r="H245" s="359"/>
      <c r="I245" s="359"/>
      <c r="J245" s="359"/>
      <c r="K245" s="360">
        <v>373</v>
      </c>
      <c r="L245" s="370">
        <f>ROUND(K245*Курс_EUR,0)</f>
        <v>41030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41030</v>
      </c>
      <c r="Q245" s="62">
        <f>M245*P245</f>
        <v>0</v>
      </c>
    </row>
    <row r="246" spans="1:17" ht="12" customHeight="1">
      <c r="A246" s="357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1"/>
      <c r="L246" s="371"/>
      <c r="M246" s="61"/>
      <c r="N246" s="61"/>
      <c r="O246" s="62"/>
      <c r="P246" s="61"/>
      <c r="Q246" s="62"/>
    </row>
    <row r="247" spans="1:17" ht="12" customHeight="1" thickBot="1">
      <c r="A247" s="357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2"/>
      <c r="L247" s="372"/>
      <c r="M247" s="61"/>
      <c r="N247" s="61"/>
      <c r="O247" s="62"/>
      <c r="P247" s="61"/>
      <c r="Q247" s="62"/>
    </row>
    <row r="248" spans="1:17" ht="12" customHeight="1">
      <c r="A248" s="357">
        <v>0</v>
      </c>
      <c r="B248" s="358" t="s">
        <v>619</v>
      </c>
      <c r="C248" s="359"/>
      <c r="D248" s="359"/>
      <c r="E248" s="359"/>
      <c r="F248" s="359"/>
      <c r="G248" s="359"/>
      <c r="H248" s="359"/>
      <c r="I248" s="359"/>
      <c r="J248" s="359"/>
      <c r="K248" s="360">
        <v>171</v>
      </c>
      <c r="L248" s="370">
        <f>ROUND(K248*Курс_EUR,0)</f>
        <v>18810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18810</v>
      </c>
      <c r="Q248" s="62">
        <f>M248*P248</f>
        <v>0</v>
      </c>
    </row>
    <row r="249" spans="1:17" ht="12" customHeight="1">
      <c r="A249" s="357"/>
      <c r="B249" s="233">
        <v>1.4</v>
      </c>
      <c r="C249" s="20">
        <v>1.6</v>
      </c>
      <c r="D249" s="21">
        <v>1.8</v>
      </c>
      <c r="E249" s="21">
        <v>2</v>
      </c>
      <c r="F249" s="21" t="s">
        <v>3371</v>
      </c>
      <c r="G249" s="21"/>
      <c r="H249" s="21"/>
      <c r="I249" s="21"/>
      <c r="J249" s="21"/>
      <c r="K249" s="361"/>
      <c r="L249" s="371"/>
      <c r="M249" s="61"/>
      <c r="N249" s="61"/>
      <c r="O249" s="62"/>
      <c r="P249" s="61"/>
      <c r="Q249" s="62"/>
    </row>
    <row r="250" spans="1:17" ht="12" customHeight="1" thickBot="1">
      <c r="A250" s="357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2"/>
      <c r="L250" s="372"/>
      <c r="M250" s="61"/>
      <c r="N250" s="61"/>
      <c r="O250" s="62"/>
      <c r="P250" s="61"/>
      <c r="Q250" s="62"/>
    </row>
    <row r="251" spans="1:17" ht="12" customHeight="1">
      <c r="A251" s="357">
        <v>0</v>
      </c>
      <c r="B251" s="358" t="s">
        <v>564</v>
      </c>
      <c r="C251" s="359"/>
      <c r="D251" s="359"/>
      <c r="E251" s="359"/>
      <c r="F251" s="359"/>
      <c r="G251" s="359"/>
      <c r="H251" s="359"/>
      <c r="I251" s="359"/>
      <c r="J251" s="359"/>
      <c r="K251" s="360">
        <v>497</v>
      </c>
      <c r="L251" s="370">
        <f>ROUND(K251*Курс_EUR,0)</f>
        <v>54670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54670</v>
      </c>
      <c r="Q251" s="62">
        <f>M251*P251</f>
        <v>0</v>
      </c>
    </row>
    <row r="252" spans="1:17" ht="12" customHeight="1">
      <c r="A252" s="357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1"/>
      <c r="L252" s="371"/>
      <c r="M252" s="61"/>
      <c r="N252" s="61"/>
      <c r="O252" s="62"/>
      <c r="P252" s="61"/>
      <c r="Q252" s="62"/>
    </row>
    <row r="253" spans="1:17" ht="12.75" thickBot="1">
      <c r="A253" s="357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2"/>
      <c r="L253" s="372"/>
      <c r="M253" s="61"/>
      <c r="N253" s="61"/>
      <c r="O253" s="62"/>
      <c r="P253" s="61"/>
      <c r="Q253" s="62"/>
    </row>
    <row r="254" spans="1:17" ht="12" customHeight="1">
      <c r="A254" s="357">
        <v>0</v>
      </c>
      <c r="B254" s="358" t="s">
        <v>565</v>
      </c>
      <c r="C254" s="359"/>
      <c r="D254" s="359"/>
      <c r="E254" s="359"/>
      <c r="F254" s="359"/>
      <c r="G254" s="359"/>
      <c r="H254" s="359"/>
      <c r="I254" s="359"/>
      <c r="J254" s="359"/>
      <c r="K254" s="360">
        <v>500</v>
      </c>
      <c r="L254" s="370">
        <f>ROUND(K254*Курс_EUR,0)</f>
        <v>55000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55000</v>
      </c>
      <c r="Q254" s="62">
        <f>M254*P254</f>
        <v>0</v>
      </c>
    </row>
    <row r="255" spans="1:17" ht="12" customHeight="1">
      <c r="A255" s="357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1"/>
      <c r="L255" s="371"/>
      <c r="M255" s="61"/>
      <c r="N255" s="61"/>
      <c r="O255" s="62"/>
      <c r="P255" s="61"/>
      <c r="Q255" s="62"/>
    </row>
    <row r="256" spans="1:17" ht="12.75" thickBot="1">
      <c r="A256" s="357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2"/>
      <c r="L256" s="372"/>
      <c r="M256" s="61"/>
      <c r="N256" s="61"/>
      <c r="O256" s="62"/>
      <c r="P256" s="61"/>
      <c r="Q256" s="62"/>
    </row>
    <row r="257" spans="1:17" ht="12" customHeight="1">
      <c r="A257" s="357">
        <v>0</v>
      </c>
      <c r="B257" s="358" t="s">
        <v>606</v>
      </c>
      <c r="C257" s="359"/>
      <c r="D257" s="359"/>
      <c r="E257" s="359"/>
      <c r="F257" s="359"/>
      <c r="G257" s="359"/>
      <c r="H257" s="359"/>
      <c r="I257" s="359"/>
      <c r="J257" s="359"/>
      <c r="K257" s="360">
        <v>177</v>
      </c>
      <c r="L257" s="370">
        <f>ROUND(K257*Курс_EUR,0)</f>
        <v>19470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19470</v>
      </c>
      <c r="Q257" s="62">
        <f>M257*P257</f>
        <v>0</v>
      </c>
    </row>
    <row r="258" spans="1:17">
      <c r="A258" s="357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1"/>
      <c r="L258" s="371"/>
      <c r="M258" s="61"/>
      <c r="N258" s="61"/>
      <c r="O258" s="62"/>
      <c r="P258" s="61"/>
      <c r="Q258" s="62"/>
    </row>
    <row r="259" spans="1:17" ht="12.75" thickBot="1">
      <c r="A259" s="357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2"/>
      <c r="L259" s="372"/>
      <c r="M259" s="61"/>
      <c r="N259" s="61"/>
      <c r="O259" s="62"/>
      <c r="P259" s="61"/>
      <c r="Q259" s="62"/>
    </row>
    <row r="260" spans="1:17" ht="12.75" thickBot="1">
      <c r="A260" s="326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57">
        <v>0</v>
      </c>
      <c r="B261" s="358" t="s">
        <v>584</v>
      </c>
      <c r="C261" s="359"/>
      <c r="D261" s="359"/>
      <c r="E261" s="359"/>
      <c r="F261" s="359"/>
      <c r="G261" s="359"/>
      <c r="H261" s="359"/>
      <c r="I261" s="359"/>
      <c r="J261" s="359"/>
      <c r="K261" s="360">
        <v>510</v>
      </c>
      <c r="L261" s="370">
        <f>ROUND(K261*Курс_EUR,0)</f>
        <v>56100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56100</v>
      </c>
      <c r="Q261" s="62">
        <f>M261*P261</f>
        <v>0</v>
      </c>
    </row>
    <row r="262" spans="1:17">
      <c r="A262" s="357"/>
      <c r="B262" s="233">
        <v>0.5</v>
      </c>
      <c r="C262" s="20">
        <v>1.4</v>
      </c>
      <c r="D262" s="21">
        <v>1.6</v>
      </c>
      <c r="E262" s="21" t="s">
        <v>3362</v>
      </c>
      <c r="F262" s="21" t="s">
        <v>3363</v>
      </c>
      <c r="G262" s="21" t="s">
        <v>3364</v>
      </c>
      <c r="H262" s="21"/>
      <c r="I262" s="21"/>
      <c r="J262" s="21"/>
      <c r="K262" s="361"/>
      <c r="L262" s="371"/>
      <c r="M262" s="61"/>
      <c r="N262" s="61"/>
      <c r="O262" s="62"/>
      <c r="P262" s="61"/>
      <c r="Q262" s="62"/>
    </row>
    <row r="263" spans="1:17" ht="12.75" thickBot="1">
      <c r="A263" s="357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2"/>
      <c r="L263" s="372"/>
      <c r="M263" s="61"/>
      <c r="N263" s="61"/>
      <c r="O263" s="62"/>
      <c r="P263" s="61"/>
      <c r="Q263" s="62"/>
    </row>
    <row r="264" spans="1:17" ht="12" customHeight="1">
      <c r="A264" s="357">
        <v>0</v>
      </c>
      <c r="B264" s="358" t="s">
        <v>585</v>
      </c>
      <c r="C264" s="359"/>
      <c r="D264" s="359"/>
      <c r="E264" s="359"/>
      <c r="F264" s="359"/>
      <c r="G264" s="359"/>
      <c r="H264" s="359"/>
      <c r="I264" s="359"/>
      <c r="J264" s="359"/>
      <c r="K264" s="360">
        <v>486</v>
      </c>
      <c r="L264" s="370">
        <f>ROUND(K264*Курс_EUR,0)</f>
        <v>53460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53460</v>
      </c>
      <c r="Q264" s="62">
        <f>M264*P264</f>
        <v>0</v>
      </c>
    </row>
    <row r="265" spans="1:17">
      <c r="A265" s="357"/>
      <c r="B265" s="233" t="s">
        <v>3362</v>
      </c>
      <c r="C265" s="20" t="s">
        <v>3363</v>
      </c>
      <c r="D265" s="21" t="s">
        <v>3364</v>
      </c>
      <c r="E265" s="21"/>
      <c r="F265" s="21"/>
      <c r="G265" s="21"/>
      <c r="H265" s="21"/>
      <c r="I265" s="21"/>
      <c r="J265" s="21"/>
      <c r="K265" s="361"/>
      <c r="L265" s="371"/>
      <c r="M265" s="61"/>
      <c r="N265" s="61"/>
      <c r="O265" s="62"/>
      <c r="P265" s="61"/>
      <c r="Q265" s="62"/>
    </row>
    <row r="266" spans="1:17" ht="12.75" thickBot="1">
      <c r="A266" s="357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2"/>
      <c r="L266" s="372"/>
      <c r="M266" s="61"/>
      <c r="N266" s="61"/>
      <c r="O266" s="62"/>
      <c r="P266" s="61"/>
      <c r="Q266" s="62"/>
    </row>
    <row r="267" spans="1:17" ht="12" customHeight="1">
      <c r="A267" s="357">
        <v>0</v>
      </c>
      <c r="B267" s="358" t="s">
        <v>620</v>
      </c>
      <c r="C267" s="359"/>
      <c r="D267" s="359"/>
      <c r="E267" s="359"/>
      <c r="F267" s="359"/>
      <c r="G267" s="359"/>
      <c r="H267" s="359"/>
      <c r="I267" s="359"/>
      <c r="J267" s="359"/>
      <c r="K267" s="360">
        <v>203</v>
      </c>
      <c r="L267" s="370">
        <f>ROUND(K267*Курс_EUR,0)</f>
        <v>22330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22330</v>
      </c>
      <c r="Q267" s="62">
        <f>M267*P267</f>
        <v>0</v>
      </c>
    </row>
    <row r="268" spans="1:17">
      <c r="A268" s="357"/>
      <c r="B268" s="233">
        <v>0.5</v>
      </c>
      <c r="C268" s="20">
        <v>1.4</v>
      </c>
      <c r="D268" s="21">
        <v>1.6</v>
      </c>
      <c r="E268" s="21" t="s">
        <v>3362</v>
      </c>
      <c r="F268" s="21" t="s">
        <v>3363</v>
      </c>
      <c r="G268" s="21" t="s">
        <v>3364</v>
      </c>
      <c r="H268" s="21"/>
      <c r="I268" s="21"/>
      <c r="J268" s="21"/>
      <c r="K268" s="361"/>
      <c r="L268" s="371"/>
      <c r="M268" s="61"/>
      <c r="N268" s="61"/>
      <c r="O268" s="62"/>
      <c r="P268" s="61"/>
      <c r="Q268" s="62"/>
    </row>
    <row r="269" spans="1:17" ht="12.75" thickBot="1">
      <c r="A269" s="357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2"/>
      <c r="L269" s="372"/>
      <c r="M269" s="61"/>
      <c r="N269" s="61"/>
      <c r="O269" s="62"/>
      <c r="P269" s="61"/>
      <c r="Q269" s="62"/>
    </row>
    <row r="270" spans="1:17" ht="12" customHeight="1">
      <c r="A270" s="357">
        <v>0</v>
      </c>
      <c r="B270" s="358" t="s">
        <v>566</v>
      </c>
      <c r="C270" s="359"/>
      <c r="D270" s="359"/>
      <c r="E270" s="359"/>
      <c r="F270" s="359"/>
      <c r="G270" s="359"/>
      <c r="H270" s="359"/>
      <c r="I270" s="359"/>
      <c r="J270" s="359"/>
      <c r="K270" s="360">
        <v>513</v>
      </c>
      <c r="L270" s="370">
        <f>ROUND(K270*Курс_EUR,0)</f>
        <v>56430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56430</v>
      </c>
      <c r="Q270" s="62">
        <f>M270*P270</f>
        <v>0</v>
      </c>
    </row>
    <row r="271" spans="1:17" ht="12" customHeight="1">
      <c r="A271" s="357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3362</v>
      </c>
      <c r="H271" s="21" t="s">
        <v>3363</v>
      </c>
      <c r="I271" s="21" t="s">
        <v>3364</v>
      </c>
      <c r="J271" s="21" t="s">
        <v>3365</v>
      </c>
      <c r="K271" s="361"/>
      <c r="L271" s="371"/>
      <c r="M271" s="61"/>
      <c r="N271" s="61"/>
      <c r="O271" s="62"/>
      <c r="P271" s="61"/>
      <c r="Q271" s="62"/>
    </row>
    <row r="272" spans="1:17" ht="12.75" thickBot="1">
      <c r="A272" s="357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2"/>
      <c r="L272" s="372"/>
      <c r="M272" s="61"/>
      <c r="N272" s="61"/>
      <c r="O272" s="62"/>
      <c r="P272" s="61"/>
      <c r="Q272" s="62"/>
    </row>
    <row r="273" spans="1:17" ht="12" customHeight="1">
      <c r="A273" s="357">
        <v>0</v>
      </c>
      <c r="B273" s="358" t="s">
        <v>567</v>
      </c>
      <c r="C273" s="359"/>
      <c r="D273" s="359"/>
      <c r="E273" s="359"/>
      <c r="F273" s="359"/>
      <c r="G273" s="359"/>
      <c r="H273" s="359"/>
      <c r="I273" s="359"/>
      <c r="J273" s="359"/>
      <c r="K273" s="360">
        <v>488</v>
      </c>
      <c r="L273" s="370">
        <f>ROUND(K273*Курс_EUR,0)</f>
        <v>53680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53680</v>
      </c>
      <c r="Q273" s="62">
        <f>M273*P273</f>
        <v>0</v>
      </c>
    </row>
    <row r="274" spans="1:17" ht="12" customHeight="1">
      <c r="A274" s="357"/>
      <c r="B274" s="233" t="s">
        <v>3362</v>
      </c>
      <c r="C274" s="20" t="s">
        <v>3363</v>
      </c>
      <c r="D274" s="21" t="s">
        <v>3364</v>
      </c>
      <c r="E274" s="21" t="s">
        <v>3365</v>
      </c>
      <c r="F274" s="21"/>
      <c r="G274" s="21"/>
      <c r="H274" s="21"/>
      <c r="I274" s="21"/>
      <c r="J274" s="21"/>
      <c r="K274" s="361"/>
      <c r="L274" s="371"/>
      <c r="M274" s="61"/>
      <c r="N274" s="61"/>
      <c r="O274" s="62"/>
      <c r="P274" s="61"/>
      <c r="Q274" s="62"/>
    </row>
    <row r="275" spans="1:17" ht="12.75" thickBot="1">
      <c r="A275" s="357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2"/>
      <c r="L275" s="372"/>
      <c r="M275" s="61"/>
      <c r="N275" s="61"/>
      <c r="O275" s="62"/>
      <c r="P275" s="61"/>
      <c r="Q275" s="62"/>
    </row>
    <row r="276" spans="1:17" ht="12" customHeight="1">
      <c r="A276" s="357">
        <v>0</v>
      </c>
      <c r="B276" s="358" t="s">
        <v>607</v>
      </c>
      <c r="C276" s="359"/>
      <c r="D276" s="359"/>
      <c r="E276" s="359"/>
      <c r="F276" s="359"/>
      <c r="G276" s="359"/>
      <c r="H276" s="359"/>
      <c r="I276" s="359"/>
      <c r="J276" s="359"/>
      <c r="K276" s="360">
        <v>207</v>
      </c>
      <c r="L276" s="370">
        <f>ROUND(K276*Курс_EUR,0)</f>
        <v>22770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22770</v>
      </c>
      <c r="Q276" s="62">
        <f>M276*P276</f>
        <v>0</v>
      </c>
    </row>
    <row r="277" spans="1:17">
      <c r="A277" s="357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3362</v>
      </c>
      <c r="H277" s="21" t="s">
        <v>3363</v>
      </c>
      <c r="I277" s="21" t="s">
        <v>3364</v>
      </c>
      <c r="J277" s="21" t="s">
        <v>3365</v>
      </c>
      <c r="K277" s="361"/>
      <c r="L277" s="371"/>
      <c r="M277" s="61"/>
      <c r="N277" s="61"/>
      <c r="O277" s="62"/>
      <c r="P277" s="61"/>
      <c r="Q277" s="62"/>
    </row>
    <row r="278" spans="1:17" ht="12.75" thickBot="1">
      <c r="A278" s="357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2"/>
      <c r="L278" s="372"/>
      <c r="M278" s="61"/>
      <c r="N278" s="61"/>
      <c r="O278" s="62"/>
      <c r="P278" s="61"/>
      <c r="Q278" s="62"/>
    </row>
    <row r="279" spans="1:17" ht="12.75" thickBot="1">
      <c r="A279" s="326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57">
        <v>0</v>
      </c>
      <c r="B280" s="358" t="s">
        <v>568</v>
      </c>
      <c r="C280" s="359"/>
      <c r="D280" s="359"/>
      <c r="E280" s="359"/>
      <c r="F280" s="359"/>
      <c r="G280" s="359"/>
      <c r="H280" s="359"/>
      <c r="I280" s="359"/>
      <c r="J280" s="359"/>
      <c r="K280" s="360">
        <v>509</v>
      </c>
      <c r="L280" s="370">
        <f>ROUND(K280*Курс_EUR,0)</f>
        <v>55990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55990</v>
      </c>
      <c r="Q280" s="62">
        <f>M280*P280</f>
        <v>0</v>
      </c>
    </row>
    <row r="281" spans="1:17" ht="12" customHeight="1">
      <c r="A281" s="357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3362</v>
      </c>
      <c r="H281" s="21" t="s">
        <v>3363</v>
      </c>
      <c r="I281" s="21" t="s">
        <v>3364</v>
      </c>
      <c r="J281" s="21" t="s">
        <v>3365</v>
      </c>
      <c r="K281" s="361"/>
      <c r="L281" s="371"/>
      <c r="M281" s="61"/>
      <c r="N281" s="61"/>
      <c r="O281" s="62"/>
      <c r="P281" s="61"/>
      <c r="Q281" s="62"/>
    </row>
    <row r="282" spans="1:17" ht="12.75" thickBot="1">
      <c r="A282" s="357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2"/>
      <c r="L282" s="372"/>
      <c r="M282" s="61"/>
      <c r="N282" s="61"/>
      <c r="O282" s="62"/>
      <c r="P282" s="61"/>
      <c r="Q282" s="62"/>
    </row>
    <row r="283" spans="1:17" ht="12" customHeight="1">
      <c r="A283" s="357">
        <v>0</v>
      </c>
      <c r="B283" s="358" t="s">
        <v>608</v>
      </c>
      <c r="C283" s="359"/>
      <c r="D283" s="359"/>
      <c r="E283" s="359"/>
      <c r="F283" s="359"/>
      <c r="G283" s="359"/>
      <c r="H283" s="359"/>
      <c r="I283" s="359"/>
      <c r="J283" s="359"/>
      <c r="K283" s="360">
        <v>168</v>
      </c>
      <c r="L283" s="370">
        <f>ROUND(K283*Курс_EUR,0)</f>
        <v>18480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18480</v>
      </c>
      <c r="Q283" s="62">
        <f>M283*P283</f>
        <v>0</v>
      </c>
    </row>
    <row r="284" spans="1:17" ht="12" customHeight="1">
      <c r="A284" s="357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1"/>
      <c r="L284" s="371"/>
      <c r="M284" s="61"/>
      <c r="N284" s="61"/>
      <c r="O284" s="62"/>
      <c r="P284" s="61"/>
      <c r="Q284" s="62"/>
    </row>
    <row r="285" spans="1:17" ht="12.75" thickBot="1">
      <c r="A285" s="357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2"/>
      <c r="L285" s="372"/>
      <c r="M285" s="61"/>
      <c r="N285" s="61"/>
      <c r="O285" s="62"/>
      <c r="P285" s="61"/>
      <c r="Q285" s="62"/>
    </row>
    <row r="286" spans="1:17" ht="12" customHeight="1">
      <c r="A286" s="357">
        <v>0</v>
      </c>
      <c r="B286" s="358" t="s">
        <v>609</v>
      </c>
      <c r="C286" s="359"/>
      <c r="D286" s="359"/>
      <c r="E286" s="359"/>
      <c r="F286" s="359"/>
      <c r="G286" s="359"/>
      <c r="H286" s="359"/>
      <c r="I286" s="359"/>
      <c r="J286" s="359"/>
      <c r="K286" s="360">
        <v>181</v>
      </c>
      <c r="L286" s="370">
        <f>ROUND(K286*Курс_EUR,0)</f>
        <v>19910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19910</v>
      </c>
      <c r="Q286" s="62">
        <f>M286*P286</f>
        <v>0</v>
      </c>
    </row>
    <row r="287" spans="1:17">
      <c r="A287" s="357"/>
      <c r="B287" s="233" t="s">
        <v>3362</v>
      </c>
      <c r="C287" s="20" t="s">
        <v>3363</v>
      </c>
      <c r="D287" s="21" t="s">
        <v>3364</v>
      </c>
      <c r="E287" s="21" t="s">
        <v>3365</v>
      </c>
      <c r="F287" s="21"/>
      <c r="G287" s="21"/>
      <c r="H287" s="21"/>
      <c r="I287" s="21"/>
      <c r="J287" s="21"/>
      <c r="K287" s="361"/>
      <c r="L287" s="371"/>
      <c r="M287" s="61"/>
      <c r="N287" s="61"/>
      <c r="O287" s="62"/>
      <c r="P287" s="61"/>
      <c r="Q287" s="62"/>
    </row>
    <row r="288" spans="1:17" ht="12.75" thickBot="1">
      <c r="A288" s="357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2"/>
      <c r="L288" s="372"/>
      <c r="M288" s="61"/>
      <c r="N288" s="61"/>
      <c r="O288" s="62"/>
      <c r="P288" s="61"/>
      <c r="Q288" s="62"/>
    </row>
    <row r="289" spans="1:17" ht="12.75" thickBot="1">
      <c r="A289" s="326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57">
        <v>0</v>
      </c>
      <c r="B290" s="358" t="s">
        <v>586</v>
      </c>
      <c r="C290" s="359"/>
      <c r="D290" s="359"/>
      <c r="E290" s="359"/>
      <c r="F290" s="359"/>
      <c r="G290" s="359"/>
      <c r="H290" s="359"/>
      <c r="I290" s="359"/>
      <c r="J290" s="359"/>
      <c r="K290" s="360">
        <v>593</v>
      </c>
      <c r="L290" s="370">
        <f>ROUND(K290*Курс_EUR,0)</f>
        <v>65230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65230</v>
      </c>
      <c r="Q290" s="62">
        <f>M290*P290</f>
        <v>0</v>
      </c>
    </row>
    <row r="291" spans="1:17">
      <c r="A291" s="357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1"/>
      <c r="L291" s="371"/>
      <c r="M291" s="61"/>
      <c r="N291" s="61"/>
      <c r="O291" s="62"/>
      <c r="P291" s="61"/>
      <c r="Q291" s="62"/>
    </row>
    <row r="292" spans="1:17" ht="12.75" thickBot="1">
      <c r="A292" s="357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2"/>
      <c r="L292" s="372"/>
      <c r="M292" s="61"/>
      <c r="N292" s="61"/>
      <c r="O292" s="62"/>
      <c r="P292" s="61"/>
      <c r="Q292" s="62"/>
    </row>
    <row r="293" spans="1:17" ht="12" customHeight="1">
      <c r="A293" s="357">
        <v>0</v>
      </c>
      <c r="B293" s="358" t="s">
        <v>621</v>
      </c>
      <c r="C293" s="359"/>
      <c r="D293" s="359"/>
      <c r="E293" s="359"/>
      <c r="F293" s="359"/>
      <c r="G293" s="359"/>
      <c r="H293" s="359"/>
      <c r="I293" s="359"/>
      <c r="J293" s="359"/>
      <c r="K293" s="360">
        <v>200</v>
      </c>
      <c r="L293" s="370">
        <f>ROUND(K293*Курс_EUR,0)</f>
        <v>22000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22000</v>
      </c>
      <c r="Q293" s="62">
        <f>M293*P293</f>
        <v>0</v>
      </c>
    </row>
    <row r="294" spans="1:17">
      <c r="A294" s="357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1"/>
      <c r="L294" s="371"/>
      <c r="M294" s="61"/>
      <c r="N294" s="61"/>
      <c r="O294" s="62"/>
      <c r="P294" s="61"/>
      <c r="Q294" s="62"/>
    </row>
    <row r="295" spans="1:17" ht="12.75" thickBot="1">
      <c r="A295" s="357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2"/>
      <c r="L295" s="372"/>
      <c r="M295" s="61"/>
      <c r="N295" s="61"/>
      <c r="O295" s="62"/>
      <c r="P295" s="61"/>
      <c r="Q295" s="62"/>
    </row>
    <row r="296" spans="1:17">
      <c r="A296" s="357">
        <v>0</v>
      </c>
      <c r="B296" s="358" t="s">
        <v>2795</v>
      </c>
      <c r="C296" s="359"/>
      <c r="D296" s="359"/>
      <c r="E296" s="359"/>
      <c r="F296" s="359"/>
      <c r="G296" s="359"/>
      <c r="H296" s="359"/>
      <c r="I296" s="359"/>
      <c r="J296" s="359"/>
      <c r="K296" s="360">
        <v>597</v>
      </c>
      <c r="L296" s="370">
        <f>ROUND(K296*Курс_EUR,0)</f>
        <v>65670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65670</v>
      </c>
      <c r="Q296" s="62">
        <f>M296*P296</f>
        <v>0</v>
      </c>
    </row>
    <row r="297" spans="1:17">
      <c r="A297" s="357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1"/>
      <c r="L297" s="371"/>
      <c r="M297" s="61"/>
      <c r="N297" s="61"/>
      <c r="O297" s="62"/>
      <c r="P297" s="61"/>
      <c r="Q297" s="62"/>
    </row>
    <row r="298" spans="1:17" ht="12.75" thickBot="1">
      <c r="A298" s="357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2"/>
      <c r="L298" s="372"/>
      <c r="M298" s="61"/>
      <c r="N298" s="61"/>
      <c r="O298" s="62"/>
      <c r="P298" s="61"/>
      <c r="Q298" s="62"/>
    </row>
    <row r="299" spans="1:17" ht="12.75" thickBot="1">
      <c r="A299" s="326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57">
        <v>0</v>
      </c>
      <c r="B300" s="358" t="s">
        <v>587</v>
      </c>
      <c r="C300" s="359"/>
      <c r="D300" s="359"/>
      <c r="E300" s="359"/>
      <c r="F300" s="359"/>
      <c r="G300" s="359"/>
      <c r="H300" s="359"/>
      <c r="I300" s="359"/>
      <c r="J300" s="359"/>
      <c r="K300" s="360">
        <v>589</v>
      </c>
      <c r="L300" s="370">
        <f>ROUND(K300*Курс_EUR,0)</f>
        <v>64790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64790</v>
      </c>
      <c r="Q300" s="62">
        <f>M300*P300</f>
        <v>0</v>
      </c>
    </row>
    <row r="301" spans="1:17">
      <c r="A301" s="357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1"/>
      <c r="L301" s="371"/>
      <c r="M301" s="61"/>
      <c r="N301" s="61"/>
      <c r="O301" s="62"/>
      <c r="P301" s="61"/>
      <c r="Q301" s="62"/>
    </row>
    <row r="302" spans="1:17" ht="12.75" thickBot="1">
      <c r="A302" s="357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2"/>
      <c r="L302" s="372"/>
      <c r="M302" s="61"/>
      <c r="N302" s="61"/>
      <c r="O302" s="62"/>
      <c r="P302" s="61"/>
      <c r="Q302" s="62"/>
    </row>
    <row r="303" spans="1:17" ht="12" customHeight="1">
      <c r="A303" s="357">
        <v>0</v>
      </c>
      <c r="B303" s="358" t="s">
        <v>622</v>
      </c>
      <c r="C303" s="359"/>
      <c r="D303" s="359"/>
      <c r="E303" s="359"/>
      <c r="F303" s="359"/>
      <c r="G303" s="359"/>
      <c r="H303" s="359"/>
      <c r="I303" s="359"/>
      <c r="J303" s="359"/>
      <c r="K303" s="360">
        <v>193</v>
      </c>
      <c r="L303" s="370">
        <f>ROUND(K303*Курс_EUR,0)</f>
        <v>21230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21230</v>
      </c>
      <c r="Q303" s="62">
        <f>M303*P303</f>
        <v>0</v>
      </c>
    </row>
    <row r="304" spans="1:17">
      <c r="A304" s="357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1"/>
      <c r="L304" s="371"/>
      <c r="M304" s="61"/>
      <c r="N304" s="61"/>
      <c r="O304" s="62"/>
      <c r="P304" s="61"/>
      <c r="Q304" s="62"/>
    </row>
    <row r="305" spans="1:17" ht="12.75" thickBot="1">
      <c r="A305" s="357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2"/>
      <c r="L305" s="372"/>
      <c r="M305" s="61"/>
      <c r="N305" s="61"/>
      <c r="O305" s="62"/>
      <c r="P305" s="61"/>
      <c r="Q305" s="62"/>
    </row>
    <row r="306" spans="1:17" ht="12.75" thickBot="1">
      <c r="A306" s="326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57">
        <v>0</v>
      </c>
      <c r="B307" s="358" t="s">
        <v>588</v>
      </c>
      <c r="C307" s="359"/>
      <c r="D307" s="359"/>
      <c r="E307" s="359"/>
      <c r="F307" s="359"/>
      <c r="G307" s="359"/>
      <c r="H307" s="359"/>
      <c r="I307" s="359"/>
      <c r="J307" s="359"/>
      <c r="K307" s="360">
        <v>1483</v>
      </c>
      <c r="L307" s="370">
        <f>ROUND(K307*Курс_EUR,0)</f>
        <v>163130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163130</v>
      </c>
      <c r="Q307" s="62">
        <f>M307*P307</f>
        <v>0</v>
      </c>
    </row>
    <row r="308" spans="1:17" ht="12" customHeight="1">
      <c r="A308" s="357"/>
      <c r="B308" s="233" t="s">
        <v>3370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1"/>
      <c r="L308" s="371"/>
      <c r="M308" s="61"/>
      <c r="N308" s="61"/>
      <c r="O308" s="62"/>
      <c r="P308" s="61"/>
      <c r="Q308" s="62"/>
    </row>
    <row r="309" spans="1:17" ht="12.75" thickBot="1">
      <c r="A309" s="357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2"/>
      <c r="L309" s="372"/>
      <c r="M309" s="61"/>
      <c r="N309" s="61"/>
      <c r="O309" s="62"/>
      <c r="P309" s="61"/>
      <c r="Q309" s="62"/>
    </row>
    <row r="310" spans="1:17" ht="12" customHeight="1">
      <c r="A310" s="357">
        <v>0</v>
      </c>
      <c r="B310" s="358" t="s">
        <v>626</v>
      </c>
      <c r="C310" s="359"/>
      <c r="D310" s="359"/>
      <c r="E310" s="359"/>
      <c r="F310" s="359"/>
      <c r="G310" s="359"/>
      <c r="H310" s="359"/>
      <c r="I310" s="359"/>
      <c r="J310" s="359"/>
      <c r="K310" s="360">
        <v>373</v>
      </c>
      <c r="L310" s="370">
        <f>ROUND(K310*Курс_EUR,0)</f>
        <v>41030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41030</v>
      </c>
      <c r="Q310" s="62">
        <f>M310*P310</f>
        <v>0</v>
      </c>
    </row>
    <row r="311" spans="1:17">
      <c r="A311" s="357"/>
      <c r="B311" s="233" t="s">
        <v>3370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1"/>
      <c r="L311" s="371"/>
      <c r="M311" s="61"/>
      <c r="N311" s="61"/>
      <c r="O311" s="62"/>
      <c r="P311" s="61"/>
      <c r="Q311" s="62"/>
    </row>
    <row r="312" spans="1:17" ht="12.75" thickBot="1">
      <c r="A312" s="357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2"/>
      <c r="L312" s="372"/>
      <c r="M312" s="61"/>
      <c r="N312" s="61"/>
      <c r="O312" s="62"/>
      <c r="P312" s="61"/>
      <c r="Q312" s="62"/>
    </row>
    <row r="313" spans="1:17" ht="12.75" thickBot="1">
      <c r="A313" s="326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57">
        <v>0</v>
      </c>
      <c r="B314" s="358" t="s">
        <v>589</v>
      </c>
      <c r="C314" s="359"/>
      <c r="D314" s="359"/>
      <c r="E314" s="359"/>
      <c r="F314" s="359"/>
      <c r="G314" s="359"/>
      <c r="H314" s="359"/>
      <c r="I314" s="359"/>
      <c r="J314" s="359"/>
      <c r="K314" s="360">
        <v>550</v>
      </c>
      <c r="L314" s="370">
        <f>ROUND(K314*Курс_EUR,0)</f>
        <v>60500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60500</v>
      </c>
      <c r="Q314" s="62">
        <f>M314*P314</f>
        <v>0</v>
      </c>
    </row>
    <row r="315" spans="1:17" ht="10.5" customHeight="1">
      <c r="A315" s="357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1"/>
      <c r="L315" s="371"/>
      <c r="M315" s="61"/>
      <c r="N315" s="61"/>
      <c r="O315" s="62"/>
      <c r="P315" s="61"/>
      <c r="Q315" s="62"/>
    </row>
    <row r="316" spans="1:17" ht="12.75" thickBot="1">
      <c r="A316" s="357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2"/>
      <c r="L316" s="372"/>
      <c r="M316" s="61"/>
      <c r="N316" s="61"/>
      <c r="O316" s="62"/>
      <c r="P316" s="61"/>
      <c r="Q316" s="62"/>
    </row>
    <row r="317" spans="1:17" ht="12" customHeight="1">
      <c r="A317" s="357">
        <v>0</v>
      </c>
      <c r="B317" s="358" t="s">
        <v>590</v>
      </c>
      <c r="C317" s="359"/>
      <c r="D317" s="359"/>
      <c r="E317" s="359"/>
      <c r="F317" s="359"/>
      <c r="G317" s="359"/>
      <c r="H317" s="359"/>
      <c r="I317" s="359"/>
      <c r="J317" s="359"/>
      <c r="K317" s="360">
        <v>446</v>
      </c>
      <c r="L317" s="370">
        <f>ROUND(K317*Курс_EUR,0)</f>
        <v>49060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49060</v>
      </c>
      <c r="Q317" s="62">
        <f>M317*P317</f>
        <v>0</v>
      </c>
    </row>
    <row r="318" spans="1:17" ht="12" customHeight="1">
      <c r="A318" s="357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1"/>
      <c r="L318" s="371"/>
      <c r="M318" s="61"/>
      <c r="N318" s="61"/>
      <c r="O318" s="62"/>
      <c r="P318" s="61"/>
      <c r="Q318" s="62"/>
    </row>
    <row r="319" spans="1:17" ht="12.75" thickBot="1">
      <c r="A319" s="357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2"/>
      <c r="L319" s="372"/>
      <c r="M319" s="61"/>
      <c r="N319" s="61"/>
      <c r="O319" s="62"/>
      <c r="P319" s="61"/>
      <c r="Q319" s="62"/>
    </row>
    <row r="320" spans="1:17" ht="12" customHeight="1">
      <c r="A320" s="357">
        <v>0</v>
      </c>
      <c r="B320" s="358" t="s">
        <v>627</v>
      </c>
      <c r="C320" s="359"/>
      <c r="D320" s="359"/>
      <c r="E320" s="359"/>
      <c r="F320" s="359"/>
      <c r="G320" s="359"/>
      <c r="H320" s="359"/>
      <c r="I320" s="359"/>
      <c r="J320" s="359"/>
      <c r="K320" s="360">
        <v>134</v>
      </c>
      <c r="L320" s="370">
        <f>ROUND(K320*Курс_EUR,0)</f>
        <v>14740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14740</v>
      </c>
      <c r="Q320" s="62">
        <f>M320*P320</f>
        <v>0</v>
      </c>
    </row>
    <row r="321" spans="1:17">
      <c r="A321" s="357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1"/>
      <c r="L321" s="371"/>
      <c r="M321" s="61"/>
      <c r="N321" s="61"/>
      <c r="O321" s="62"/>
      <c r="P321" s="61"/>
      <c r="Q321" s="62"/>
    </row>
    <row r="322" spans="1:17" ht="12.75" thickBot="1">
      <c r="A322" s="357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2"/>
      <c r="L322" s="372"/>
      <c r="M322" s="61"/>
      <c r="N322" s="61"/>
      <c r="O322" s="62"/>
      <c r="P322" s="61"/>
      <c r="Q322" s="62"/>
    </row>
    <row r="323" spans="1:17" ht="12.75" thickBot="1">
      <c r="A323" s="326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57">
        <v>0</v>
      </c>
      <c r="B324" s="358" t="s">
        <v>623</v>
      </c>
      <c r="C324" s="359"/>
      <c r="D324" s="359"/>
      <c r="E324" s="359"/>
      <c r="F324" s="359"/>
      <c r="G324" s="359"/>
      <c r="H324" s="359"/>
      <c r="I324" s="359"/>
      <c r="J324" s="359"/>
      <c r="K324" s="360">
        <v>217</v>
      </c>
      <c r="L324" s="370">
        <f>ROUND(K324*Курс_EUR,0)</f>
        <v>23870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23870</v>
      </c>
      <c r="Q324" s="62">
        <f>M324*P324</f>
        <v>0</v>
      </c>
    </row>
    <row r="325" spans="1:17">
      <c r="A325" s="357"/>
      <c r="B325" s="233">
        <v>1</v>
      </c>
      <c r="C325" s="20" t="s">
        <v>3372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1"/>
      <c r="L325" s="371"/>
      <c r="M325" s="61"/>
      <c r="N325" s="61"/>
      <c r="O325" s="62"/>
      <c r="P325" s="61"/>
      <c r="Q325" s="62"/>
    </row>
    <row r="326" spans="1:17" ht="12.75" thickBot="1">
      <c r="A326" s="357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2"/>
      <c r="L326" s="372"/>
      <c r="M326" s="61"/>
      <c r="N326" s="61"/>
      <c r="O326" s="62"/>
      <c r="P326" s="61"/>
      <c r="Q326" s="62"/>
    </row>
    <row r="327" spans="1:17" ht="12" customHeight="1">
      <c r="A327" s="357">
        <v>0</v>
      </c>
      <c r="B327" s="358" t="s">
        <v>624</v>
      </c>
      <c r="C327" s="359"/>
      <c r="D327" s="359"/>
      <c r="E327" s="359"/>
      <c r="F327" s="359"/>
      <c r="G327" s="359"/>
      <c r="H327" s="359"/>
      <c r="I327" s="359"/>
      <c r="J327" s="359"/>
      <c r="K327" s="360">
        <v>217</v>
      </c>
      <c r="L327" s="370">
        <f>ROUND(K327*Курс_EUR,0)</f>
        <v>23870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23870</v>
      </c>
      <c r="Q327" s="62">
        <f>M327*P327</f>
        <v>0</v>
      </c>
    </row>
    <row r="328" spans="1:17">
      <c r="A328" s="357"/>
      <c r="B328" s="233" t="s">
        <v>3373</v>
      </c>
      <c r="C328" s="20" t="s">
        <v>3374</v>
      </c>
      <c r="D328" s="21" t="s">
        <v>3375</v>
      </c>
      <c r="E328" s="21" t="s">
        <v>3376</v>
      </c>
      <c r="F328" s="21" t="s">
        <v>3377</v>
      </c>
      <c r="G328" s="21" t="s">
        <v>3378</v>
      </c>
      <c r="H328" s="21"/>
      <c r="I328" s="21"/>
      <c r="J328" s="21"/>
      <c r="K328" s="361"/>
      <c r="L328" s="371"/>
      <c r="M328" s="61"/>
      <c r="N328" s="61"/>
      <c r="O328" s="62"/>
      <c r="P328" s="61"/>
      <c r="Q328" s="62"/>
    </row>
    <row r="329" spans="1:17" ht="12.75" thickBot="1">
      <c r="A329" s="357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2"/>
      <c r="L329" s="372"/>
      <c r="M329" s="61"/>
      <c r="N329" s="61"/>
      <c r="O329" s="62"/>
      <c r="P329" s="61"/>
      <c r="Q329" s="62"/>
    </row>
    <row r="330" spans="1:17" ht="12" customHeight="1">
      <c r="A330" s="357">
        <v>0</v>
      </c>
      <c r="B330" s="358" t="s">
        <v>625</v>
      </c>
      <c r="C330" s="359"/>
      <c r="D330" s="359"/>
      <c r="E330" s="359"/>
      <c r="F330" s="359"/>
      <c r="G330" s="359"/>
      <c r="H330" s="359"/>
      <c r="I330" s="359"/>
      <c r="J330" s="359"/>
      <c r="K330" s="360">
        <v>217</v>
      </c>
      <c r="L330" s="370">
        <f>ROUND(K330*Курс_EUR,0)</f>
        <v>23870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23870</v>
      </c>
      <c r="Q330" s="62">
        <f>M330*P330</f>
        <v>0</v>
      </c>
    </row>
    <row r="331" spans="1:17">
      <c r="A331" s="357"/>
      <c r="B331" s="233">
        <v>1.5</v>
      </c>
      <c r="C331" s="20" t="s">
        <v>3379</v>
      </c>
      <c r="D331" s="21">
        <v>2</v>
      </c>
      <c r="E331" s="21"/>
      <c r="F331" s="21"/>
      <c r="G331" s="21"/>
      <c r="H331" s="21"/>
      <c r="I331" s="21"/>
      <c r="J331" s="21"/>
      <c r="K331" s="361"/>
      <c r="L331" s="371"/>
      <c r="M331" s="61"/>
      <c r="N331" s="61"/>
      <c r="O331" s="62"/>
      <c r="P331" s="61"/>
      <c r="Q331" s="62"/>
    </row>
    <row r="332" spans="1:17" ht="12.75" thickBot="1">
      <c r="A332" s="357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2"/>
      <c r="L332" s="372"/>
      <c r="M332" s="61"/>
      <c r="N332" s="61"/>
      <c r="O332" s="62"/>
      <c r="P332" s="61"/>
      <c r="Q332" s="62"/>
    </row>
    <row r="333" spans="1:17" ht="12.75" thickBot="1">
      <c r="A333" s="326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57">
        <v>0</v>
      </c>
      <c r="B334" s="358" t="s">
        <v>591</v>
      </c>
      <c r="C334" s="359"/>
      <c r="D334" s="359"/>
      <c r="E334" s="359"/>
      <c r="F334" s="359"/>
      <c r="G334" s="359"/>
      <c r="H334" s="359"/>
      <c r="I334" s="359"/>
      <c r="J334" s="359"/>
      <c r="K334" s="360">
        <v>330</v>
      </c>
      <c r="L334" s="370">
        <f>ROUND(K334*Курс_EUR,0)</f>
        <v>36300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36300</v>
      </c>
      <c r="Q334" s="62">
        <f>M334*P334</f>
        <v>0</v>
      </c>
    </row>
    <row r="335" spans="1:17" ht="12" customHeight="1">
      <c r="A335" s="357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1"/>
      <c r="L335" s="371"/>
      <c r="M335" s="61"/>
      <c r="N335" s="61"/>
      <c r="O335" s="62"/>
      <c r="P335" s="61"/>
      <c r="Q335" s="62"/>
    </row>
    <row r="336" spans="1:17" ht="12.75" thickBot="1">
      <c r="A336" s="357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2"/>
      <c r="L336" s="372"/>
      <c r="M336" s="61"/>
      <c r="N336" s="61"/>
      <c r="O336" s="62"/>
      <c r="P336" s="61"/>
      <c r="Q336" s="62"/>
    </row>
    <row r="337" spans="1:17" ht="12" customHeight="1">
      <c r="A337" s="357">
        <v>0</v>
      </c>
      <c r="B337" s="358" t="s">
        <v>592</v>
      </c>
      <c r="C337" s="359"/>
      <c r="D337" s="359"/>
      <c r="E337" s="359"/>
      <c r="F337" s="359"/>
      <c r="G337" s="359"/>
      <c r="H337" s="359"/>
      <c r="I337" s="359"/>
      <c r="J337" s="359"/>
      <c r="K337" s="360">
        <v>364</v>
      </c>
      <c r="L337" s="370">
        <f>ROUND(K337*Курс_EUR,0)</f>
        <v>40040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40040</v>
      </c>
      <c r="Q337" s="62">
        <f t="shared" ref="Q337:Q400" si="1">M337*P337</f>
        <v>0</v>
      </c>
    </row>
    <row r="338" spans="1:17" ht="12" customHeight="1">
      <c r="A338" s="357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1"/>
      <c r="L338" s="371"/>
      <c r="M338" s="61"/>
      <c r="N338" s="61"/>
      <c r="O338" s="62"/>
      <c r="P338" s="61"/>
      <c r="Q338" s="62"/>
    </row>
    <row r="339" spans="1:17" ht="12.75" thickBot="1">
      <c r="A339" s="357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2"/>
      <c r="L339" s="372"/>
      <c r="M339" s="61"/>
      <c r="N339" s="61"/>
      <c r="O339" s="62"/>
      <c r="P339" s="61"/>
      <c r="Q339" s="62"/>
    </row>
    <row r="340" spans="1:17" ht="12" customHeight="1">
      <c r="A340" s="357">
        <v>0</v>
      </c>
      <c r="B340" s="358" t="s">
        <v>593</v>
      </c>
      <c r="C340" s="359"/>
      <c r="D340" s="359"/>
      <c r="E340" s="359"/>
      <c r="F340" s="359"/>
      <c r="G340" s="359"/>
      <c r="H340" s="359"/>
      <c r="I340" s="359"/>
      <c r="J340" s="359"/>
      <c r="K340" s="360">
        <v>364</v>
      </c>
      <c r="L340" s="370">
        <f>ROUND(K340*Курс_EUR,0)</f>
        <v>40040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40040</v>
      </c>
      <c r="Q340" s="62">
        <f t="shared" si="1"/>
        <v>0</v>
      </c>
    </row>
    <row r="341" spans="1:17" ht="12" customHeight="1">
      <c r="A341" s="357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1"/>
      <c r="L341" s="371"/>
      <c r="M341" s="61"/>
      <c r="N341" s="61"/>
      <c r="O341" s="62"/>
      <c r="P341" s="61"/>
      <c r="Q341" s="62"/>
    </row>
    <row r="342" spans="1:17" ht="12.75" thickBot="1">
      <c r="A342" s="357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2"/>
      <c r="L342" s="372"/>
      <c r="M342" s="61"/>
      <c r="N342" s="61"/>
      <c r="O342" s="62"/>
      <c r="P342" s="61"/>
      <c r="Q342" s="62"/>
    </row>
    <row r="343" spans="1:17" ht="12" customHeight="1">
      <c r="A343" s="357">
        <v>0</v>
      </c>
      <c r="B343" s="358" t="s">
        <v>628</v>
      </c>
      <c r="C343" s="359"/>
      <c r="D343" s="359"/>
      <c r="E343" s="359"/>
      <c r="F343" s="359"/>
      <c r="G343" s="359"/>
      <c r="H343" s="359"/>
      <c r="I343" s="359"/>
      <c r="J343" s="359"/>
      <c r="K343" s="360">
        <v>133</v>
      </c>
      <c r="L343" s="370">
        <f>ROUND(K343*Курс_EUR,0)</f>
        <v>14630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14630</v>
      </c>
      <c r="Q343" s="62">
        <f t="shared" si="1"/>
        <v>0</v>
      </c>
    </row>
    <row r="344" spans="1:17">
      <c r="A344" s="357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1"/>
      <c r="L344" s="371"/>
      <c r="M344" s="61"/>
      <c r="N344" s="61"/>
      <c r="O344" s="62"/>
      <c r="P344" s="61"/>
      <c r="Q344" s="62"/>
    </row>
    <row r="345" spans="1:17" ht="12.75" thickBot="1">
      <c r="A345" s="357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2"/>
      <c r="L345" s="372"/>
      <c r="M345" s="61"/>
      <c r="N345" s="61"/>
      <c r="O345" s="62"/>
      <c r="P345" s="61"/>
      <c r="Q345" s="62"/>
    </row>
    <row r="346" spans="1:17" ht="12" customHeight="1">
      <c r="A346" s="357">
        <v>0</v>
      </c>
      <c r="B346" s="358" t="s">
        <v>629</v>
      </c>
      <c r="C346" s="359"/>
      <c r="D346" s="359"/>
      <c r="E346" s="359"/>
      <c r="F346" s="359"/>
      <c r="G346" s="359"/>
      <c r="H346" s="359"/>
      <c r="I346" s="359"/>
      <c r="J346" s="359"/>
      <c r="K346" s="360">
        <v>153</v>
      </c>
      <c r="L346" s="370">
        <f>ROUND(K346*Курс_EUR,0)</f>
        <v>16830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16830</v>
      </c>
      <c r="Q346" s="62">
        <f t="shared" si="1"/>
        <v>0</v>
      </c>
    </row>
    <row r="347" spans="1:17">
      <c r="A347" s="357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1"/>
      <c r="L347" s="371"/>
      <c r="M347" s="61"/>
      <c r="N347" s="61"/>
      <c r="O347" s="62"/>
      <c r="P347" s="61"/>
      <c r="Q347" s="62"/>
    </row>
    <row r="348" spans="1:17" ht="12.75" thickBot="1">
      <c r="A348" s="357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2"/>
      <c r="L348" s="372"/>
      <c r="M348" s="61"/>
      <c r="N348" s="61"/>
      <c r="O348" s="62"/>
      <c r="P348" s="61"/>
      <c r="Q348" s="62"/>
    </row>
    <row r="349" spans="1:17">
      <c r="A349" s="357">
        <v>0</v>
      </c>
      <c r="B349" s="358" t="s">
        <v>597</v>
      </c>
      <c r="C349" s="359"/>
      <c r="D349" s="359"/>
      <c r="E349" s="359"/>
      <c r="F349" s="359"/>
      <c r="G349" s="359"/>
      <c r="H349" s="359"/>
      <c r="I349" s="359"/>
      <c r="J349" s="359"/>
      <c r="K349" s="360">
        <v>613</v>
      </c>
      <c r="L349" s="370">
        <f>ROUND(K349*Курс_EUR,0)</f>
        <v>67430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67430</v>
      </c>
      <c r="Q349" s="62">
        <f t="shared" si="1"/>
        <v>0</v>
      </c>
    </row>
    <row r="350" spans="1:17">
      <c r="A350" s="357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1"/>
      <c r="L350" s="371"/>
      <c r="M350" s="61"/>
      <c r="N350" s="61"/>
      <c r="O350" s="62"/>
      <c r="P350" s="61"/>
      <c r="Q350" s="62"/>
    </row>
    <row r="351" spans="1:17" ht="12.75" thickBot="1">
      <c r="A351" s="357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2"/>
      <c r="L351" s="372"/>
      <c r="M351" s="61"/>
      <c r="N351" s="61"/>
      <c r="O351" s="62"/>
      <c r="P351" s="61"/>
      <c r="Q351" s="62"/>
    </row>
    <row r="352" spans="1:17">
      <c r="A352" s="357">
        <v>0</v>
      </c>
      <c r="B352" s="358" t="s">
        <v>595</v>
      </c>
      <c r="C352" s="359"/>
      <c r="D352" s="359"/>
      <c r="E352" s="359"/>
      <c r="F352" s="359"/>
      <c r="G352" s="359"/>
      <c r="H352" s="359"/>
      <c r="I352" s="359"/>
      <c r="J352" s="359"/>
      <c r="K352" s="360">
        <v>558</v>
      </c>
      <c r="L352" s="370">
        <f>ROUND(K352*Курс_EUR,0)</f>
        <v>61380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61380</v>
      </c>
      <c r="Q352" s="62">
        <f t="shared" si="1"/>
        <v>0</v>
      </c>
    </row>
    <row r="353" spans="1:17">
      <c r="A353" s="357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1"/>
      <c r="L353" s="371"/>
      <c r="M353" s="61"/>
      <c r="N353" s="61"/>
      <c r="O353" s="62"/>
      <c r="P353" s="61"/>
      <c r="Q353" s="62"/>
    </row>
    <row r="354" spans="1:17" ht="12.75" thickBot="1">
      <c r="A354" s="357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2"/>
      <c r="L354" s="372"/>
      <c r="M354" s="61"/>
      <c r="N354" s="61"/>
      <c r="O354" s="62"/>
      <c r="P354" s="61"/>
      <c r="Q354" s="62"/>
    </row>
    <row r="355" spans="1:17">
      <c r="A355" s="357">
        <v>0</v>
      </c>
      <c r="B355" s="358" t="s">
        <v>596</v>
      </c>
      <c r="C355" s="359"/>
      <c r="D355" s="359"/>
      <c r="E355" s="359"/>
      <c r="F355" s="359"/>
      <c r="G355" s="359"/>
      <c r="H355" s="359"/>
      <c r="I355" s="359"/>
      <c r="J355" s="359"/>
      <c r="K355" s="360">
        <v>613</v>
      </c>
      <c r="L355" s="370">
        <f>ROUND(K355*Курс_EUR,0)</f>
        <v>67430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67430</v>
      </c>
      <c r="Q355" s="62">
        <f t="shared" si="1"/>
        <v>0</v>
      </c>
    </row>
    <row r="356" spans="1:17">
      <c r="A356" s="357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1"/>
      <c r="L356" s="371"/>
      <c r="M356" s="61"/>
      <c r="N356" s="61"/>
      <c r="O356" s="62"/>
      <c r="P356" s="61"/>
      <c r="Q356" s="62"/>
    </row>
    <row r="357" spans="1:17" ht="12.75" thickBot="1">
      <c r="A357" s="357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2"/>
      <c r="L357" s="372"/>
      <c r="M357" s="61"/>
      <c r="N357" s="61"/>
      <c r="O357" s="62"/>
      <c r="P357" s="61"/>
      <c r="Q357" s="62"/>
    </row>
    <row r="358" spans="1:17">
      <c r="A358" s="357">
        <v>0</v>
      </c>
      <c r="B358" s="358" t="s">
        <v>594</v>
      </c>
      <c r="C358" s="359"/>
      <c r="D358" s="359"/>
      <c r="E358" s="359"/>
      <c r="F358" s="359"/>
      <c r="G358" s="359"/>
      <c r="H358" s="359"/>
      <c r="I358" s="359"/>
      <c r="J358" s="359"/>
      <c r="K358" s="360">
        <v>558</v>
      </c>
      <c r="L358" s="370">
        <f>ROUND(K358*Курс_EUR,0)</f>
        <v>61380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61380</v>
      </c>
      <c r="Q358" s="62">
        <f t="shared" si="1"/>
        <v>0</v>
      </c>
    </row>
    <row r="359" spans="1:17">
      <c r="A359" s="357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1"/>
      <c r="L359" s="371"/>
      <c r="M359" s="61"/>
      <c r="N359" s="61"/>
      <c r="O359" s="62"/>
      <c r="P359" s="61"/>
      <c r="Q359" s="62"/>
    </row>
    <row r="360" spans="1:17" ht="12.75" thickBot="1">
      <c r="A360" s="357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2"/>
      <c r="L360" s="372"/>
      <c r="M360" s="61"/>
      <c r="N360" s="61"/>
      <c r="O360" s="62"/>
      <c r="P360" s="61"/>
      <c r="Q360" s="62"/>
    </row>
    <row r="361" spans="1:17" ht="12" customHeight="1">
      <c r="A361" s="357">
        <v>0</v>
      </c>
      <c r="B361" s="358" t="s">
        <v>630</v>
      </c>
      <c r="C361" s="359"/>
      <c r="D361" s="359"/>
      <c r="E361" s="359"/>
      <c r="F361" s="359"/>
      <c r="G361" s="359"/>
      <c r="H361" s="359"/>
      <c r="I361" s="359"/>
      <c r="J361" s="359"/>
      <c r="K361" s="360">
        <v>196</v>
      </c>
      <c r="L361" s="370">
        <f>ROUND(K361*Курс_EUR,0)</f>
        <v>21560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21560</v>
      </c>
      <c r="Q361" s="62">
        <f t="shared" si="1"/>
        <v>0</v>
      </c>
    </row>
    <row r="362" spans="1:17">
      <c r="A362" s="357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1"/>
      <c r="L362" s="371"/>
      <c r="M362" s="61"/>
      <c r="N362" s="61"/>
      <c r="O362" s="62"/>
      <c r="P362" s="61"/>
      <c r="Q362" s="62"/>
    </row>
    <row r="363" spans="1:17" ht="12.75" thickBot="1">
      <c r="A363" s="357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2"/>
      <c r="L363" s="372"/>
      <c r="M363" s="61"/>
      <c r="N363" s="61"/>
      <c r="O363" s="62"/>
      <c r="P363" s="61"/>
      <c r="Q363" s="62"/>
    </row>
    <row r="364" spans="1:17" ht="12" customHeight="1">
      <c r="A364" s="357">
        <v>0</v>
      </c>
      <c r="B364" s="358" t="s">
        <v>3318</v>
      </c>
      <c r="C364" s="359"/>
      <c r="D364" s="359"/>
      <c r="E364" s="359"/>
      <c r="F364" s="359"/>
      <c r="G364" s="359"/>
      <c r="H364" s="359"/>
      <c r="I364" s="359"/>
      <c r="J364" s="359"/>
      <c r="K364" s="360">
        <v>487</v>
      </c>
      <c r="L364" s="370">
        <f>ROUND(K364*Курс_EUR,0)</f>
        <v>53570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53570</v>
      </c>
      <c r="Q364" s="62">
        <f t="shared" si="1"/>
        <v>0</v>
      </c>
    </row>
    <row r="365" spans="1:17">
      <c r="A365" s="357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1"/>
      <c r="L365" s="371"/>
      <c r="M365" s="61"/>
      <c r="N365" s="61"/>
      <c r="O365" s="62"/>
      <c r="P365" s="61"/>
      <c r="Q365" s="62"/>
    </row>
    <row r="366" spans="1:17" ht="12.75" thickBot="1">
      <c r="A366" s="357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2"/>
      <c r="L366" s="372"/>
      <c r="M366" s="61"/>
      <c r="N366" s="61"/>
      <c r="O366" s="62"/>
      <c r="P366" s="61"/>
      <c r="Q366" s="62"/>
    </row>
    <row r="367" spans="1:17" ht="12" customHeight="1">
      <c r="A367" s="357">
        <v>0</v>
      </c>
      <c r="B367" s="358" t="s">
        <v>3319</v>
      </c>
      <c r="C367" s="359"/>
      <c r="D367" s="359"/>
      <c r="E367" s="359"/>
      <c r="F367" s="359"/>
      <c r="G367" s="359"/>
      <c r="H367" s="359"/>
      <c r="I367" s="359"/>
      <c r="J367" s="359"/>
      <c r="K367" s="360">
        <v>502</v>
      </c>
      <c r="L367" s="370">
        <f>ROUND(K367*Курс_EUR,0)</f>
        <v>55220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55220</v>
      </c>
      <c r="Q367" s="62">
        <f t="shared" si="1"/>
        <v>0</v>
      </c>
    </row>
    <row r="368" spans="1:17">
      <c r="A368" s="357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1"/>
      <c r="L368" s="371"/>
      <c r="M368" s="61"/>
      <c r="N368" s="61"/>
      <c r="O368" s="62"/>
      <c r="P368" s="61"/>
      <c r="Q368" s="62"/>
    </row>
    <row r="369" spans="1:17" ht="12.75" thickBot="1">
      <c r="A369" s="357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2"/>
      <c r="L369" s="372"/>
      <c r="M369" s="61"/>
      <c r="N369" s="61"/>
      <c r="O369" s="62"/>
      <c r="P369" s="61"/>
      <c r="Q369" s="62"/>
    </row>
    <row r="370" spans="1:17" ht="12" customHeight="1">
      <c r="A370" s="357">
        <v>0</v>
      </c>
      <c r="B370" s="358" t="s">
        <v>598</v>
      </c>
      <c r="C370" s="359"/>
      <c r="D370" s="359"/>
      <c r="E370" s="359"/>
      <c r="F370" s="359"/>
      <c r="G370" s="359"/>
      <c r="H370" s="359"/>
      <c r="I370" s="359"/>
      <c r="J370" s="359"/>
      <c r="K370" s="360">
        <v>385</v>
      </c>
      <c r="L370" s="370">
        <f>ROUND(K370*Курс_EUR,0)</f>
        <v>42350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42350</v>
      </c>
      <c r="Q370" s="62">
        <f t="shared" si="1"/>
        <v>0</v>
      </c>
    </row>
    <row r="371" spans="1:17" ht="12" customHeight="1">
      <c r="A371" s="357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1"/>
      <c r="L371" s="371"/>
      <c r="M371" s="61"/>
      <c r="N371" s="61"/>
      <c r="O371" s="62"/>
      <c r="P371" s="61"/>
      <c r="Q371" s="62"/>
    </row>
    <row r="372" spans="1:17" ht="12.75" thickBot="1">
      <c r="A372" s="357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2"/>
      <c r="L372" s="372"/>
      <c r="M372" s="61"/>
      <c r="N372" s="61"/>
      <c r="O372" s="62"/>
      <c r="P372" s="61"/>
      <c r="Q372" s="62"/>
    </row>
    <row r="373" spans="1:17" ht="12" customHeight="1">
      <c r="A373" s="357">
        <v>0</v>
      </c>
      <c r="B373" s="358" t="s">
        <v>631</v>
      </c>
      <c r="C373" s="359"/>
      <c r="D373" s="359"/>
      <c r="E373" s="359"/>
      <c r="F373" s="359"/>
      <c r="G373" s="359"/>
      <c r="H373" s="359"/>
      <c r="I373" s="359"/>
      <c r="J373" s="359"/>
      <c r="K373" s="360">
        <v>119</v>
      </c>
      <c r="L373" s="370">
        <f>ROUND(K373*Курс_EUR,0)</f>
        <v>13090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13090</v>
      </c>
      <c r="Q373" s="62">
        <f t="shared" si="1"/>
        <v>0</v>
      </c>
    </row>
    <row r="374" spans="1:17">
      <c r="A374" s="357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1"/>
      <c r="L374" s="371"/>
      <c r="M374" s="61"/>
      <c r="N374" s="61"/>
      <c r="O374" s="62"/>
      <c r="P374" s="61"/>
      <c r="Q374" s="62"/>
    </row>
    <row r="375" spans="1:17" ht="12" customHeight="1" thickBot="1">
      <c r="A375" s="357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2"/>
      <c r="L375" s="372"/>
      <c r="M375" s="61"/>
      <c r="N375" s="61"/>
      <c r="O375" s="62"/>
      <c r="P375" s="61"/>
      <c r="Q375" s="62"/>
    </row>
    <row r="376" spans="1:17">
      <c r="A376" s="326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6">
        <v>0</v>
      </c>
      <c r="B377" s="26">
        <v>154211</v>
      </c>
      <c r="C377" s="347" t="s">
        <v>3595</v>
      </c>
      <c r="D377" s="348"/>
      <c r="E377" s="348"/>
      <c r="F377" s="348"/>
      <c r="G377" s="348"/>
      <c r="H377" s="348"/>
      <c r="I377" s="348"/>
      <c r="J377" s="349"/>
      <c r="K377" s="17">
        <v>621</v>
      </c>
      <c r="L377" s="17">
        <f t="shared" ref="L377:L391" si="2">ROUND(K377*Курс_EUR,0)</f>
        <v>68310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68310</v>
      </c>
      <c r="Q377" s="62">
        <f t="shared" si="1"/>
        <v>0</v>
      </c>
    </row>
    <row r="378" spans="1:17">
      <c r="A378" s="326">
        <v>0</v>
      </c>
      <c r="B378" s="26">
        <v>154229</v>
      </c>
      <c r="C378" s="347" t="s">
        <v>3596</v>
      </c>
      <c r="D378" s="348"/>
      <c r="E378" s="348"/>
      <c r="F378" s="348"/>
      <c r="G378" s="348"/>
      <c r="H378" s="348"/>
      <c r="I378" s="348"/>
      <c r="J378" s="349"/>
      <c r="K378" s="17">
        <v>710</v>
      </c>
      <c r="L378" s="17">
        <f t="shared" si="2"/>
        <v>78100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78100</v>
      </c>
      <c r="Q378" s="62">
        <f t="shared" si="1"/>
        <v>0</v>
      </c>
    </row>
    <row r="379" spans="1:17">
      <c r="A379" s="326">
        <v>0</v>
      </c>
      <c r="B379" s="26">
        <v>154237</v>
      </c>
      <c r="C379" s="347" t="s">
        <v>3597</v>
      </c>
      <c r="D379" s="348"/>
      <c r="E379" s="348"/>
      <c r="F379" s="348"/>
      <c r="G379" s="348"/>
      <c r="H379" s="348"/>
      <c r="I379" s="348"/>
      <c r="J379" s="349"/>
      <c r="K379" s="17">
        <v>794</v>
      </c>
      <c r="L379" s="17">
        <f t="shared" si="2"/>
        <v>87340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87340</v>
      </c>
      <c r="Q379" s="62">
        <f t="shared" si="1"/>
        <v>0</v>
      </c>
    </row>
    <row r="380" spans="1:17">
      <c r="A380" s="326">
        <v>0</v>
      </c>
      <c r="B380" s="26">
        <v>154252</v>
      </c>
      <c r="C380" s="347" t="s">
        <v>3598</v>
      </c>
      <c r="D380" s="348"/>
      <c r="E380" s="348"/>
      <c r="F380" s="348"/>
      <c r="G380" s="348"/>
      <c r="H380" s="348"/>
      <c r="I380" s="348"/>
      <c r="J380" s="349"/>
      <c r="K380" s="17">
        <v>560</v>
      </c>
      <c r="L380" s="17">
        <f t="shared" si="2"/>
        <v>61600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61600</v>
      </c>
      <c r="Q380" s="62">
        <f t="shared" si="1"/>
        <v>0</v>
      </c>
    </row>
    <row r="381" spans="1:17">
      <c r="A381" s="326">
        <v>0</v>
      </c>
      <c r="B381" s="26">
        <v>154260</v>
      </c>
      <c r="C381" s="347" t="s">
        <v>3599</v>
      </c>
      <c r="D381" s="348"/>
      <c r="E381" s="348"/>
      <c r="F381" s="348"/>
      <c r="G381" s="348"/>
      <c r="H381" s="348"/>
      <c r="I381" s="348"/>
      <c r="J381" s="349"/>
      <c r="K381" s="17">
        <v>722</v>
      </c>
      <c r="L381" s="17">
        <f t="shared" si="2"/>
        <v>79420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79420</v>
      </c>
      <c r="Q381" s="62">
        <f t="shared" si="1"/>
        <v>0</v>
      </c>
    </row>
    <row r="382" spans="1:17">
      <c r="A382" s="326">
        <v>0</v>
      </c>
      <c r="B382" s="26">
        <v>154278</v>
      </c>
      <c r="C382" s="347" t="s">
        <v>3600</v>
      </c>
      <c r="D382" s="348"/>
      <c r="E382" s="348"/>
      <c r="F382" s="348"/>
      <c r="G382" s="348"/>
      <c r="H382" s="348"/>
      <c r="I382" s="348"/>
      <c r="J382" s="349"/>
      <c r="K382" s="17">
        <v>812</v>
      </c>
      <c r="L382" s="17">
        <f t="shared" si="2"/>
        <v>89320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89320</v>
      </c>
      <c r="Q382" s="62">
        <f t="shared" si="1"/>
        <v>0</v>
      </c>
    </row>
    <row r="383" spans="1:17">
      <c r="A383" s="326">
        <v>0</v>
      </c>
      <c r="B383" s="26">
        <v>154294</v>
      </c>
      <c r="C383" s="347" t="s">
        <v>3601</v>
      </c>
      <c r="D383" s="348"/>
      <c r="E383" s="348"/>
      <c r="F383" s="348"/>
      <c r="G383" s="348"/>
      <c r="H383" s="348"/>
      <c r="I383" s="348"/>
      <c r="J383" s="349"/>
      <c r="K383" s="17">
        <v>956</v>
      </c>
      <c r="L383" s="17">
        <f t="shared" si="2"/>
        <v>105160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105160</v>
      </c>
      <c r="Q383" s="62">
        <f t="shared" si="1"/>
        <v>0</v>
      </c>
    </row>
    <row r="384" spans="1:17">
      <c r="A384" s="326">
        <v>0</v>
      </c>
      <c r="B384" s="26">
        <v>154302</v>
      </c>
      <c r="C384" s="347" t="s">
        <v>3602</v>
      </c>
      <c r="D384" s="348"/>
      <c r="E384" s="348"/>
      <c r="F384" s="348"/>
      <c r="G384" s="348"/>
      <c r="H384" s="348"/>
      <c r="I384" s="348"/>
      <c r="J384" s="349"/>
      <c r="K384" s="17">
        <v>1026</v>
      </c>
      <c r="L384" s="17">
        <f t="shared" si="2"/>
        <v>112860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112860</v>
      </c>
      <c r="Q384" s="62">
        <f t="shared" si="1"/>
        <v>0</v>
      </c>
    </row>
    <row r="385" spans="1:17">
      <c r="A385" s="326">
        <v>0</v>
      </c>
      <c r="B385" s="26">
        <v>154310</v>
      </c>
      <c r="C385" s="347" t="s">
        <v>3603</v>
      </c>
      <c r="D385" s="348"/>
      <c r="E385" s="348"/>
      <c r="F385" s="348"/>
      <c r="G385" s="348"/>
      <c r="H385" s="348"/>
      <c r="I385" s="348"/>
      <c r="J385" s="349"/>
      <c r="K385" s="17">
        <v>1122</v>
      </c>
      <c r="L385" s="17">
        <f t="shared" si="2"/>
        <v>123420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123420</v>
      </c>
      <c r="Q385" s="62">
        <f t="shared" si="1"/>
        <v>0</v>
      </c>
    </row>
    <row r="386" spans="1:17">
      <c r="A386" s="326">
        <v>0</v>
      </c>
      <c r="B386" s="26">
        <v>154286</v>
      </c>
      <c r="C386" s="347" t="s">
        <v>3604</v>
      </c>
      <c r="D386" s="348"/>
      <c r="E386" s="348"/>
      <c r="F386" s="348"/>
      <c r="G386" s="348"/>
      <c r="H386" s="348"/>
      <c r="I386" s="348"/>
      <c r="J386" s="349"/>
      <c r="K386" s="17">
        <v>1025</v>
      </c>
      <c r="L386" s="17">
        <f t="shared" si="2"/>
        <v>112750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112750</v>
      </c>
      <c r="Q386" s="62">
        <f t="shared" si="1"/>
        <v>0</v>
      </c>
    </row>
    <row r="387" spans="1:17">
      <c r="A387" s="326">
        <v>0</v>
      </c>
      <c r="B387" s="26">
        <v>178533</v>
      </c>
      <c r="C387" s="347" t="s">
        <v>3617</v>
      </c>
      <c r="D387" s="348"/>
      <c r="E387" s="348"/>
      <c r="F387" s="348"/>
      <c r="G387" s="348"/>
      <c r="H387" s="348"/>
      <c r="I387" s="348"/>
      <c r="J387" s="349"/>
      <c r="K387" s="17">
        <v>863</v>
      </c>
      <c r="L387" s="17">
        <f t="shared" si="2"/>
        <v>94930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94930</v>
      </c>
      <c r="Q387" s="62">
        <f t="shared" si="1"/>
        <v>0</v>
      </c>
    </row>
    <row r="388" spans="1:17">
      <c r="A388" s="326">
        <v>0</v>
      </c>
      <c r="B388" s="26">
        <v>185520</v>
      </c>
      <c r="C388" s="347" t="s">
        <v>3618</v>
      </c>
      <c r="D388" s="348"/>
      <c r="E388" s="348"/>
      <c r="F388" s="348"/>
      <c r="G388" s="348"/>
      <c r="H388" s="348"/>
      <c r="I388" s="348"/>
      <c r="J388" s="349"/>
      <c r="K388" s="17">
        <v>827</v>
      </c>
      <c r="L388" s="17">
        <f t="shared" si="2"/>
        <v>90970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90970</v>
      </c>
      <c r="Q388" s="62">
        <f t="shared" si="1"/>
        <v>0</v>
      </c>
    </row>
    <row r="389" spans="1:17">
      <c r="A389" s="326">
        <v>0</v>
      </c>
      <c r="B389" s="26">
        <v>196162</v>
      </c>
      <c r="C389" s="347" t="s">
        <v>4104</v>
      </c>
      <c r="D389" s="348"/>
      <c r="E389" s="348"/>
      <c r="F389" s="348"/>
      <c r="G389" s="348"/>
      <c r="H389" s="348"/>
      <c r="I389" s="348"/>
      <c r="J389" s="349"/>
      <c r="K389" s="17">
        <v>739</v>
      </c>
      <c r="L389" s="17">
        <f t="shared" si="2"/>
        <v>81290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81290</v>
      </c>
      <c r="Q389" s="62">
        <f t="shared" si="1"/>
        <v>0</v>
      </c>
    </row>
    <row r="390" spans="1:17">
      <c r="A390" s="326">
        <v>0</v>
      </c>
      <c r="B390" s="26">
        <v>196170</v>
      </c>
      <c r="C390" s="347" t="s">
        <v>4105</v>
      </c>
      <c r="D390" s="348"/>
      <c r="E390" s="348"/>
      <c r="F390" s="348"/>
      <c r="G390" s="348"/>
      <c r="H390" s="348"/>
      <c r="I390" s="348"/>
      <c r="J390" s="349"/>
      <c r="K390" s="17">
        <v>744</v>
      </c>
      <c r="L390" s="17">
        <f t="shared" si="2"/>
        <v>81840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81840</v>
      </c>
      <c r="Q390" s="62">
        <f t="shared" si="1"/>
        <v>0</v>
      </c>
    </row>
    <row r="391" spans="1:17">
      <c r="A391" s="326">
        <v>0</v>
      </c>
      <c r="B391" s="26">
        <v>196188</v>
      </c>
      <c r="C391" s="347" t="s">
        <v>4106</v>
      </c>
      <c r="D391" s="348"/>
      <c r="E391" s="348"/>
      <c r="F391" s="348"/>
      <c r="G391" s="348"/>
      <c r="H391" s="348"/>
      <c r="I391" s="348"/>
      <c r="J391" s="349"/>
      <c r="K391" s="17">
        <v>837</v>
      </c>
      <c r="L391" s="17">
        <f t="shared" si="2"/>
        <v>92070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92070</v>
      </c>
      <c r="Q391" s="62">
        <f t="shared" si="1"/>
        <v>0</v>
      </c>
    </row>
    <row r="392" spans="1:17">
      <c r="A392" s="326"/>
      <c r="B392" s="26"/>
      <c r="C392" s="347"/>
      <c r="D392" s="348"/>
      <c r="E392" s="348"/>
      <c r="F392" s="348"/>
      <c r="G392" s="348"/>
      <c r="H392" s="348"/>
      <c r="I392" s="348"/>
      <c r="J392" s="349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6">
        <v>0</v>
      </c>
      <c r="B393" s="26">
        <v>154435</v>
      </c>
      <c r="C393" s="347" t="s">
        <v>3605</v>
      </c>
      <c r="D393" s="348"/>
      <c r="E393" s="348"/>
      <c r="F393" s="348"/>
      <c r="G393" s="348"/>
      <c r="H393" s="348"/>
      <c r="I393" s="348"/>
      <c r="J393" s="349"/>
      <c r="K393" s="17">
        <v>613</v>
      </c>
      <c r="L393" s="17">
        <f t="shared" ref="L393:L404" si="5">ROUND(K393*Курс_EUR,0)</f>
        <v>67430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67430</v>
      </c>
      <c r="Q393" s="62">
        <f t="shared" si="1"/>
        <v>0</v>
      </c>
    </row>
    <row r="394" spans="1:17" ht="12" customHeight="1">
      <c r="A394" s="326">
        <v>0</v>
      </c>
      <c r="B394" s="26">
        <v>154443</v>
      </c>
      <c r="C394" s="347" t="s">
        <v>3606</v>
      </c>
      <c r="D394" s="348"/>
      <c r="E394" s="348"/>
      <c r="F394" s="348"/>
      <c r="G394" s="348"/>
      <c r="H394" s="348"/>
      <c r="I394" s="348"/>
      <c r="J394" s="349"/>
      <c r="K394" s="17">
        <v>700</v>
      </c>
      <c r="L394" s="17">
        <f t="shared" si="5"/>
        <v>77000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77000</v>
      </c>
      <c r="Q394" s="62">
        <f t="shared" si="1"/>
        <v>0</v>
      </c>
    </row>
    <row r="395" spans="1:17" ht="12" customHeight="1">
      <c r="A395" s="326">
        <v>0</v>
      </c>
      <c r="B395" s="26">
        <v>154450</v>
      </c>
      <c r="C395" s="347" t="s">
        <v>3607</v>
      </c>
      <c r="D395" s="348"/>
      <c r="E395" s="348"/>
      <c r="F395" s="348"/>
      <c r="G395" s="348"/>
      <c r="H395" s="348"/>
      <c r="I395" s="348"/>
      <c r="J395" s="349"/>
      <c r="K395" s="17">
        <v>797</v>
      </c>
      <c r="L395" s="17">
        <f t="shared" si="5"/>
        <v>87670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87670</v>
      </c>
      <c r="Q395" s="62">
        <f t="shared" si="1"/>
        <v>0</v>
      </c>
    </row>
    <row r="396" spans="1:17" ht="12" customHeight="1">
      <c r="A396" s="326">
        <v>0</v>
      </c>
      <c r="B396" s="26">
        <v>154476</v>
      </c>
      <c r="C396" s="347" t="s">
        <v>3608</v>
      </c>
      <c r="D396" s="348"/>
      <c r="E396" s="348"/>
      <c r="F396" s="348"/>
      <c r="G396" s="348"/>
      <c r="H396" s="348"/>
      <c r="I396" s="348"/>
      <c r="J396" s="349"/>
      <c r="K396" s="17">
        <v>560</v>
      </c>
      <c r="L396" s="17">
        <f t="shared" si="5"/>
        <v>61600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61600</v>
      </c>
      <c r="Q396" s="62">
        <f t="shared" si="1"/>
        <v>0</v>
      </c>
    </row>
    <row r="397" spans="1:17" ht="12" customHeight="1">
      <c r="A397" s="326">
        <v>0</v>
      </c>
      <c r="B397" s="26">
        <v>154484</v>
      </c>
      <c r="C397" s="347" t="s">
        <v>3609</v>
      </c>
      <c r="D397" s="348"/>
      <c r="E397" s="348"/>
      <c r="F397" s="348"/>
      <c r="G397" s="348"/>
      <c r="H397" s="348"/>
      <c r="I397" s="348"/>
      <c r="J397" s="349"/>
      <c r="K397" s="17">
        <v>622</v>
      </c>
      <c r="L397" s="17">
        <f t="shared" si="5"/>
        <v>68420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68420</v>
      </c>
      <c r="Q397" s="62">
        <f t="shared" si="1"/>
        <v>0</v>
      </c>
    </row>
    <row r="398" spans="1:17" ht="12" customHeight="1">
      <c r="A398" s="326">
        <v>0</v>
      </c>
      <c r="B398" s="26">
        <v>154492</v>
      </c>
      <c r="C398" s="347" t="s">
        <v>3610</v>
      </c>
      <c r="D398" s="348"/>
      <c r="E398" s="348"/>
      <c r="F398" s="348"/>
      <c r="G398" s="348"/>
      <c r="H398" s="348"/>
      <c r="I398" s="348"/>
      <c r="J398" s="349"/>
      <c r="K398" s="17">
        <v>817</v>
      </c>
      <c r="L398" s="17">
        <f t="shared" si="5"/>
        <v>89870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89870</v>
      </c>
      <c r="Q398" s="62">
        <f t="shared" si="1"/>
        <v>0</v>
      </c>
    </row>
    <row r="399" spans="1:17" ht="12" customHeight="1">
      <c r="A399" s="326">
        <v>0</v>
      </c>
      <c r="B399" s="26">
        <v>154518</v>
      </c>
      <c r="C399" s="347" t="s">
        <v>3611</v>
      </c>
      <c r="D399" s="348"/>
      <c r="E399" s="348"/>
      <c r="F399" s="348"/>
      <c r="G399" s="348"/>
      <c r="H399" s="348"/>
      <c r="I399" s="348"/>
      <c r="J399" s="349"/>
      <c r="K399" s="17">
        <v>592</v>
      </c>
      <c r="L399" s="17">
        <f t="shared" si="5"/>
        <v>65120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65120</v>
      </c>
      <c r="Q399" s="62">
        <f t="shared" si="1"/>
        <v>0</v>
      </c>
    </row>
    <row r="400" spans="1:17" ht="12" customHeight="1">
      <c r="A400" s="326">
        <v>0</v>
      </c>
      <c r="B400" s="26">
        <v>154526</v>
      </c>
      <c r="C400" s="347" t="s">
        <v>3612</v>
      </c>
      <c r="D400" s="348"/>
      <c r="E400" s="348"/>
      <c r="F400" s="348"/>
      <c r="G400" s="348"/>
      <c r="H400" s="348"/>
      <c r="I400" s="348"/>
      <c r="J400" s="349"/>
      <c r="K400" s="17">
        <v>804</v>
      </c>
      <c r="L400" s="17">
        <f t="shared" si="5"/>
        <v>88440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88440</v>
      </c>
      <c r="Q400" s="62">
        <f t="shared" si="1"/>
        <v>0</v>
      </c>
    </row>
    <row r="401" spans="1:17" ht="12" customHeight="1">
      <c r="A401" s="326">
        <v>0</v>
      </c>
      <c r="B401" s="26">
        <v>154534</v>
      </c>
      <c r="C401" s="347" t="s">
        <v>3613</v>
      </c>
      <c r="D401" s="348"/>
      <c r="E401" s="348"/>
      <c r="F401" s="348"/>
      <c r="G401" s="348"/>
      <c r="H401" s="348"/>
      <c r="I401" s="348"/>
      <c r="J401" s="349"/>
      <c r="K401" s="17">
        <v>769</v>
      </c>
      <c r="L401" s="17">
        <f t="shared" si="5"/>
        <v>84590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84590</v>
      </c>
      <c r="Q401" s="62">
        <f t="shared" ref="Q401:Q464" si="9">M401*P401</f>
        <v>0</v>
      </c>
    </row>
    <row r="402" spans="1:17" ht="12" customHeight="1">
      <c r="A402" s="326">
        <v>0</v>
      </c>
      <c r="B402" s="26">
        <v>154559</v>
      </c>
      <c r="C402" s="347" t="s">
        <v>3614</v>
      </c>
      <c r="D402" s="348"/>
      <c r="E402" s="348"/>
      <c r="F402" s="348"/>
      <c r="G402" s="348"/>
      <c r="H402" s="348"/>
      <c r="I402" s="348"/>
      <c r="J402" s="349"/>
      <c r="K402" s="17">
        <v>942</v>
      </c>
      <c r="L402" s="17">
        <f t="shared" si="5"/>
        <v>103620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103620</v>
      </c>
      <c r="Q402" s="62">
        <f t="shared" si="9"/>
        <v>0</v>
      </c>
    </row>
    <row r="403" spans="1:17" ht="12" customHeight="1">
      <c r="A403" s="326">
        <v>0</v>
      </c>
      <c r="B403" s="26">
        <v>154567</v>
      </c>
      <c r="C403" s="347" t="s">
        <v>3615</v>
      </c>
      <c r="D403" s="348"/>
      <c r="E403" s="348"/>
      <c r="F403" s="348"/>
      <c r="G403" s="348"/>
      <c r="H403" s="348"/>
      <c r="I403" s="348"/>
      <c r="J403" s="349"/>
      <c r="K403" s="17">
        <v>1041</v>
      </c>
      <c r="L403" s="17">
        <f t="shared" si="5"/>
        <v>114510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114510</v>
      </c>
      <c r="Q403" s="62">
        <f t="shared" si="9"/>
        <v>0</v>
      </c>
    </row>
    <row r="404" spans="1:17" ht="12" customHeight="1" thickBot="1">
      <c r="A404" s="326">
        <v>0</v>
      </c>
      <c r="B404" s="26">
        <v>154575</v>
      </c>
      <c r="C404" s="347" t="s">
        <v>3616</v>
      </c>
      <c r="D404" s="348"/>
      <c r="E404" s="348"/>
      <c r="F404" s="348"/>
      <c r="G404" s="348"/>
      <c r="H404" s="348"/>
      <c r="I404" s="348"/>
      <c r="J404" s="349"/>
      <c r="K404" s="17">
        <v>1122</v>
      </c>
      <c r="L404" s="17">
        <f t="shared" si="5"/>
        <v>123420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123420</v>
      </c>
      <c r="Q404" s="62">
        <f t="shared" si="9"/>
        <v>0</v>
      </c>
    </row>
    <row r="405" spans="1:17" ht="12" customHeight="1">
      <c r="A405" s="326"/>
      <c r="B405" s="350" t="s">
        <v>3458</v>
      </c>
      <c r="C405" s="350"/>
      <c r="D405" s="350"/>
      <c r="E405" s="350"/>
      <c r="F405" s="350"/>
      <c r="G405" s="350"/>
      <c r="H405" s="350"/>
      <c r="I405" s="350"/>
      <c r="J405" s="350"/>
      <c r="K405" s="351"/>
      <c r="L405" s="291"/>
      <c r="M405" s="61"/>
      <c r="N405" s="61"/>
      <c r="O405" s="62"/>
      <c r="P405" s="61"/>
      <c r="Q405" s="62"/>
    </row>
    <row r="406" spans="1:17" ht="12" customHeight="1">
      <c r="A406" s="326">
        <v>0</v>
      </c>
      <c r="B406" s="26">
        <v>4002</v>
      </c>
      <c r="C406" s="347" t="s">
        <v>3459</v>
      </c>
      <c r="D406" s="348"/>
      <c r="E406" s="348"/>
      <c r="F406" s="348"/>
      <c r="G406" s="348"/>
      <c r="H406" s="348"/>
      <c r="I406" s="348"/>
      <c r="J406" s="349"/>
      <c r="K406" s="17">
        <v>93</v>
      </c>
      <c r="L406" s="17">
        <f t="shared" ref="L406:L430" si="10">ROUND(K406*Курс_EUR,0)</f>
        <v>10230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10230</v>
      </c>
      <c r="Q406" s="62">
        <f t="shared" si="9"/>
        <v>0</v>
      </c>
    </row>
    <row r="407" spans="1:17" ht="12" customHeight="1">
      <c r="A407" s="326">
        <v>0</v>
      </c>
      <c r="B407" s="26">
        <v>27771</v>
      </c>
      <c r="C407" s="347" t="s">
        <v>3460</v>
      </c>
      <c r="D407" s="348"/>
      <c r="E407" s="348"/>
      <c r="F407" s="348"/>
      <c r="G407" s="348"/>
      <c r="H407" s="348"/>
      <c r="I407" s="348"/>
      <c r="J407" s="349"/>
      <c r="K407" s="17">
        <v>131</v>
      </c>
      <c r="L407" s="17">
        <f t="shared" si="10"/>
        <v>14410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14410</v>
      </c>
      <c r="Q407" s="62">
        <f t="shared" si="9"/>
        <v>0</v>
      </c>
    </row>
    <row r="408" spans="1:17" ht="12" customHeight="1">
      <c r="A408" s="326">
        <v>0</v>
      </c>
      <c r="B408" s="26">
        <v>123513</v>
      </c>
      <c r="C408" s="347" t="s">
        <v>3461</v>
      </c>
      <c r="D408" s="348"/>
      <c r="E408" s="348"/>
      <c r="F408" s="348"/>
      <c r="G408" s="348"/>
      <c r="H408" s="348"/>
      <c r="I408" s="348"/>
      <c r="J408" s="349"/>
      <c r="K408" s="290">
        <v>55.3</v>
      </c>
      <c r="L408" s="17">
        <f t="shared" si="10"/>
        <v>6083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6083</v>
      </c>
      <c r="Q408" s="62">
        <f t="shared" si="9"/>
        <v>0</v>
      </c>
    </row>
    <row r="409" spans="1:17" ht="12" customHeight="1">
      <c r="A409" s="326">
        <v>0</v>
      </c>
      <c r="B409" s="26">
        <v>133967</v>
      </c>
      <c r="C409" s="347" t="s">
        <v>3462</v>
      </c>
      <c r="D409" s="348"/>
      <c r="E409" s="348"/>
      <c r="F409" s="348"/>
      <c r="G409" s="348"/>
      <c r="H409" s="348"/>
      <c r="I409" s="348"/>
      <c r="J409" s="349"/>
      <c r="K409" s="116">
        <v>12.88</v>
      </c>
      <c r="L409" s="17">
        <f t="shared" si="10"/>
        <v>1417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1417</v>
      </c>
      <c r="Q409" s="62">
        <f t="shared" si="9"/>
        <v>0</v>
      </c>
    </row>
    <row r="410" spans="1:17" ht="12" customHeight="1">
      <c r="A410" s="326">
        <v>0</v>
      </c>
      <c r="B410" s="26">
        <v>160846</v>
      </c>
      <c r="C410" s="347" t="s">
        <v>3463</v>
      </c>
      <c r="D410" s="348"/>
      <c r="E410" s="348"/>
      <c r="F410" s="348"/>
      <c r="G410" s="348"/>
      <c r="H410" s="348"/>
      <c r="I410" s="348"/>
      <c r="J410" s="349"/>
      <c r="K410" s="17">
        <v>359</v>
      </c>
      <c r="L410" s="17">
        <f t="shared" si="10"/>
        <v>39490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39490</v>
      </c>
      <c r="Q410" s="62">
        <f t="shared" si="9"/>
        <v>0</v>
      </c>
    </row>
    <row r="411" spans="1:17" ht="12" customHeight="1">
      <c r="A411" s="326">
        <v>0</v>
      </c>
      <c r="B411" s="26">
        <v>160879</v>
      </c>
      <c r="C411" s="347" t="s">
        <v>3464</v>
      </c>
      <c r="D411" s="348"/>
      <c r="E411" s="348"/>
      <c r="F411" s="348"/>
      <c r="G411" s="348"/>
      <c r="H411" s="348"/>
      <c r="I411" s="348"/>
      <c r="J411" s="349"/>
      <c r="K411" s="17">
        <v>359</v>
      </c>
      <c r="L411" s="17">
        <f t="shared" si="10"/>
        <v>39490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39490</v>
      </c>
      <c r="Q411" s="62">
        <f t="shared" si="9"/>
        <v>0</v>
      </c>
    </row>
    <row r="412" spans="1:17" ht="12" customHeight="1">
      <c r="A412" s="326">
        <v>0</v>
      </c>
      <c r="B412" s="26">
        <v>160689</v>
      </c>
      <c r="C412" s="347" t="s">
        <v>634</v>
      </c>
      <c r="D412" s="348"/>
      <c r="E412" s="348"/>
      <c r="F412" s="348"/>
      <c r="G412" s="348"/>
      <c r="H412" s="348"/>
      <c r="I412" s="348"/>
      <c r="J412" s="349"/>
      <c r="K412" s="17">
        <v>289</v>
      </c>
      <c r="L412" s="17">
        <f t="shared" si="10"/>
        <v>31790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31790</v>
      </c>
      <c r="Q412" s="62">
        <f t="shared" si="9"/>
        <v>0</v>
      </c>
    </row>
    <row r="413" spans="1:17" ht="12" customHeight="1">
      <c r="A413" s="326">
        <v>0</v>
      </c>
      <c r="B413" s="26">
        <v>160788</v>
      </c>
      <c r="C413" s="347" t="s">
        <v>3465</v>
      </c>
      <c r="D413" s="348"/>
      <c r="E413" s="348"/>
      <c r="F413" s="348"/>
      <c r="G413" s="348"/>
      <c r="H413" s="348"/>
      <c r="I413" s="348"/>
      <c r="J413" s="349"/>
      <c r="K413" s="17">
        <v>113</v>
      </c>
      <c r="L413" s="17">
        <f t="shared" si="10"/>
        <v>12430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12430</v>
      </c>
      <c r="Q413" s="62">
        <f t="shared" si="9"/>
        <v>0</v>
      </c>
    </row>
    <row r="414" spans="1:17" ht="12" customHeight="1">
      <c r="A414" s="326">
        <v>0</v>
      </c>
      <c r="B414" s="26">
        <v>160796</v>
      </c>
      <c r="C414" s="347" t="s">
        <v>3466</v>
      </c>
      <c r="D414" s="348"/>
      <c r="E414" s="348"/>
      <c r="F414" s="348"/>
      <c r="G414" s="348"/>
      <c r="H414" s="348"/>
      <c r="I414" s="348"/>
      <c r="J414" s="349"/>
      <c r="K414" s="17">
        <v>222</v>
      </c>
      <c r="L414" s="17">
        <f t="shared" si="10"/>
        <v>24420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24420</v>
      </c>
      <c r="Q414" s="62">
        <f t="shared" si="9"/>
        <v>0</v>
      </c>
    </row>
    <row r="415" spans="1:17" ht="12" customHeight="1">
      <c r="A415" s="326">
        <v>0</v>
      </c>
      <c r="B415" s="26">
        <v>160861</v>
      </c>
      <c r="C415" s="347" t="s">
        <v>3467</v>
      </c>
      <c r="D415" s="348"/>
      <c r="E415" s="348"/>
      <c r="F415" s="348"/>
      <c r="G415" s="348"/>
      <c r="H415" s="348"/>
      <c r="I415" s="348"/>
      <c r="J415" s="349"/>
      <c r="K415" s="17">
        <v>113</v>
      </c>
      <c r="L415" s="17">
        <f t="shared" si="10"/>
        <v>12430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12430</v>
      </c>
      <c r="Q415" s="62">
        <f t="shared" si="9"/>
        <v>0</v>
      </c>
    </row>
    <row r="416" spans="1:17" ht="12" customHeight="1">
      <c r="A416" s="326">
        <v>0</v>
      </c>
      <c r="B416" s="26">
        <v>160739</v>
      </c>
      <c r="C416" s="347" t="s">
        <v>3468</v>
      </c>
      <c r="D416" s="348"/>
      <c r="E416" s="348"/>
      <c r="F416" s="348"/>
      <c r="G416" s="348"/>
      <c r="H416" s="348"/>
      <c r="I416" s="348"/>
      <c r="J416" s="349"/>
      <c r="K416" s="290">
        <v>48.3</v>
      </c>
      <c r="L416" s="17">
        <f t="shared" si="10"/>
        <v>5313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5313</v>
      </c>
      <c r="Q416" s="62">
        <f t="shared" si="9"/>
        <v>0</v>
      </c>
    </row>
    <row r="417" spans="1:17" ht="12" customHeight="1">
      <c r="A417" s="326">
        <v>0</v>
      </c>
      <c r="B417" s="26">
        <v>195214</v>
      </c>
      <c r="C417" s="347" t="s">
        <v>3469</v>
      </c>
      <c r="D417" s="348"/>
      <c r="E417" s="348"/>
      <c r="F417" s="348"/>
      <c r="G417" s="348"/>
      <c r="H417" s="348"/>
      <c r="I417" s="348"/>
      <c r="J417" s="349"/>
      <c r="K417" s="17">
        <v>392</v>
      </c>
      <c r="L417" s="17">
        <f t="shared" si="10"/>
        <v>43120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43120</v>
      </c>
      <c r="Q417" s="62">
        <f t="shared" si="9"/>
        <v>0</v>
      </c>
    </row>
    <row r="418" spans="1:17" ht="12" customHeight="1">
      <c r="A418" s="326">
        <v>0</v>
      </c>
      <c r="B418" s="26">
        <v>195230</v>
      </c>
      <c r="C418" s="347" t="s">
        <v>3470</v>
      </c>
      <c r="D418" s="348"/>
      <c r="E418" s="348"/>
      <c r="F418" s="348"/>
      <c r="G418" s="348"/>
      <c r="H418" s="348"/>
      <c r="I418" s="348"/>
      <c r="J418" s="349"/>
      <c r="K418" s="17">
        <v>131</v>
      </c>
      <c r="L418" s="17">
        <f t="shared" si="10"/>
        <v>14410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14410</v>
      </c>
      <c r="Q418" s="62">
        <f t="shared" si="9"/>
        <v>0</v>
      </c>
    </row>
    <row r="419" spans="1:17" ht="12" customHeight="1">
      <c r="A419" s="326">
        <v>0</v>
      </c>
      <c r="B419" s="26">
        <v>195925</v>
      </c>
      <c r="C419" s="347" t="s">
        <v>3471</v>
      </c>
      <c r="D419" s="348"/>
      <c r="E419" s="348"/>
      <c r="F419" s="348"/>
      <c r="G419" s="348"/>
      <c r="H419" s="348"/>
      <c r="I419" s="348"/>
      <c r="J419" s="349"/>
      <c r="K419" s="290">
        <v>20.6</v>
      </c>
      <c r="L419" s="17">
        <f t="shared" si="10"/>
        <v>2266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2266</v>
      </c>
      <c r="Q419" s="62">
        <f t="shared" si="9"/>
        <v>0</v>
      </c>
    </row>
    <row r="420" spans="1:17" ht="12" customHeight="1">
      <c r="A420" s="326">
        <v>0</v>
      </c>
      <c r="B420" s="26">
        <v>211540</v>
      </c>
      <c r="C420" s="347" t="s">
        <v>3472</v>
      </c>
      <c r="D420" s="348"/>
      <c r="E420" s="348"/>
      <c r="F420" s="348"/>
      <c r="G420" s="348"/>
      <c r="H420" s="348"/>
      <c r="I420" s="348"/>
      <c r="J420" s="349"/>
      <c r="K420" s="17">
        <v>373</v>
      </c>
      <c r="L420" s="17">
        <f t="shared" si="10"/>
        <v>41030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41030</v>
      </c>
      <c r="Q420" s="62">
        <f t="shared" si="9"/>
        <v>0</v>
      </c>
    </row>
    <row r="421" spans="1:17" ht="12" customHeight="1">
      <c r="A421" s="326">
        <v>0</v>
      </c>
      <c r="B421" s="26">
        <v>1031723</v>
      </c>
      <c r="C421" s="347" t="s">
        <v>3473</v>
      </c>
      <c r="D421" s="348"/>
      <c r="E421" s="348"/>
      <c r="F421" s="348"/>
      <c r="G421" s="348"/>
      <c r="H421" s="348"/>
      <c r="I421" s="348"/>
      <c r="J421" s="349"/>
      <c r="K421" s="17">
        <v>373</v>
      </c>
      <c r="L421" s="17">
        <f t="shared" si="10"/>
        <v>41030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41030</v>
      </c>
      <c r="Q421" s="62">
        <f t="shared" si="9"/>
        <v>0</v>
      </c>
    </row>
    <row r="422" spans="1:17" ht="12" customHeight="1">
      <c r="A422" s="326">
        <v>0</v>
      </c>
      <c r="B422" s="26">
        <v>211565</v>
      </c>
      <c r="C422" s="347" t="s">
        <v>3474</v>
      </c>
      <c r="D422" s="348"/>
      <c r="E422" s="348"/>
      <c r="F422" s="348"/>
      <c r="G422" s="348"/>
      <c r="H422" s="348"/>
      <c r="I422" s="348"/>
      <c r="J422" s="349"/>
      <c r="K422" s="17">
        <v>116</v>
      </c>
      <c r="L422" s="17">
        <f t="shared" si="10"/>
        <v>12760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12760</v>
      </c>
      <c r="Q422" s="62">
        <f t="shared" si="9"/>
        <v>0</v>
      </c>
    </row>
    <row r="423" spans="1:17" ht="12" customHeight="1">
      <c r="A423" s="326">
        <v>0</v>
      </c>
      <c r="B423" s="26">
        <v>211573</v>
      </c>
      <c r="C423" s="347" t="s">
        <v>3475</v>
      </c>
      <c r="D423" s="348"/>
      <c r="E423" s="348"/>
      <c r="F423" s="348"/>
      <c r="G423" s="348"/>
      <c r="H423" s="348"/>
      <c r="I423" s="348"/>
      <c r="J423" s="349"/>
      <c r="K423" s="17">
        <v>227</v>
      </c>
      <c r="L423" s="17">
        <f t="shared" si="10"/>
        <v>24970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24970</v>
      </c>
      <c r="Q423" s="62">
        <f t="shared" si="9"/>
        <v>0</v>
      </c>
    </row>
    <row r="424" spans="1:17" ht="12" customHeight="1">
      <c r="A424" s="326">
        <v>0</v>
      </c>
      <c r="B424" s="26">
        <v>7096</v>
      </c>
      <c r="C424" s="347" t="s">
        <v>3476</v>
      </c>
      <c r="D424" s="348"/>
      <c r="E424" s="348"/>
      <c r="F424" s="348"/>
      <c r="G424" s="348"/>
      <c r="H424" s="348"/>
      <c r="I424" s="348"/>
      <c r="J424" s="349"/>
      <c r="K424" s="17">
        <v>755</v>
      </c>
      <c r="L424" s="17">
        <f t="shared" si="10"/>
        <v>83050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83050</v>
      </c>
      <c r="Q424" s="62">
        <f t="shared" si="9"/>
        <v>0</v>
      </c>
    </row>
    <row r="425" spans="1:17" ht="12" customHeight="1">
      <c r="A425" s="326">
        <v>0</v>
      </c>
      <c r="B425" s="26">
        <v>7666</v>
      </c>
      <c r="C425" s="347" t="s">
        <v>3477</v>
      </c>
      <c r="D425" s="348"/>
      <c r="E425" s="348"/>
      <c r="F425" s="348"/>
      <c r="G425" s="348"/>
      <c r="H425" s="348"/>
      <c r="I425" s="348"/>
      <c r="J425" s="349"/>
      <c r="K425" s="17">
        <v>136</v>
      </c>
      <c r="L425" s="17">
        <f t="shared" si="10"/>
        <v>14960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14960</v>
      </c>
      <c r="Q425" s="62">
        <f t="shared" si="9"/>
        <v>0</v>
      </c>
    </row>
    <row r="426" spans="1:17" ht="12" customHeight="1">
      <c r="A426" s="326">
        <v>0</v>
      </c>
      <c r="B426" s="26">
        <v>156299</v>
      </c>
      <c r="C426" s="347" t="s">
        <v>3478</v>
      </c>
      <c r="D426" s="348"/>
      <c r="E426" s="348"/>
      <c r="F426" s="348"/>
      <c r="G426" s="348"/>
      <c r="H426" s="348"/>
      <c r="I426" s="348"/>
      <c r="J426" s="349"/>
      <c r="K426" s="17">
        <v>86</v>
      </c>
      <c r="L426" s="17">
        <f t="shared" si="10"/>
        <v>9460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9460</v>
      </c>
      <c r="Q426" s="62">
        <f t="shared" si="9"/>
        <v>0</v>
      </c>
    </row>
    <row r="427" spans="1:17" ht="12" customHeight="1">
      <c r="A427" s="326">
        <v>0</v>
      </c>
      <c r="B427" s="26">
        <v>161596</v>
      </c>
      <c r="C427" s="347" t="s">
        <v>3479</v>
      </c>
      <c r="D427" s="348"/>
      <c r="E427" s="348"/>
      <c r="F427" s="348"/>
      <c r="G427" s="348"/>
      <c r="H427" s="348"/>
      <c r="I427" s="348"/>
      <c r="J427" s="349"/>
      <c r="K427" s="17">
        <v>266</v>
      </c>
      <c r="L427" s="17">
        <f t="shared" si="10"/>
        <v>29260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29260</v>
      </c>
      <c r="Q427" s="62">
        <f t="shared" si="9"/>
        <v>0</v>
      </c>
    </row>
    <row r="428" spans="1:17" ht="12" customHeight="1">
      <c r="A428" s="326">
        <v>0</v>
      </c>
      <c r="B428" s="26">
        <v>161646</v>
      </c>
      <c r="C428" s="347" t="s">
        <v>3480</v>
      </c>
      <c r="D428" s="348"/>
      <c r="E428" s="348"/>
      <c r="F428" s="348"/>
      <c r="G428" s="348"/>
      <c r="H428" s="348"/>
      <c r="I428" s="348"/>
      <c r="J428" s="349"/>
      <c r="K428" s="17">
        <v>97</v>
      </c>
      <c r="L428" s="17">
        <f t="shared" si="10"/>
        <v>10670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10670</v>
      </c>
      <c r="Q428" s="62">
        <f t="shared" si="9"/>
        <v>0</v>
      </c>
    </row>
    <row r="429" spans="1:17" ht="12" customHeight="1">
      <c r="A429" s="326">
        <v>0</v>
      </c>
      <c r="B429" s="26">
        <v>162172</v>
      </c>
      <c r="C429" s="347" t="s">
        <v>3481</v>
      </c>
      <c r="D429" s="348"/>
      <c r="E429" s="348"/>
      <c r="F429" s="348"/>
      <c r="G429" s="348"/>
      <c r="H429" s="348"/>
      <c r="I429" s="348"/>
      <c r="J429" s="349"/>
      <c r="K429" s="290">
        <v>35.9</v>
      </c>
      <c r="L429" s="17">
        <f t="shared" si="10"/>
        <v>3949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3949</v>
      </c>
      <c r="Q429" s="62">
        <f t="shared" si="9"/>
        <v>0</v>
      </c>
    </row>
    <row r="430" spans="1:17" ht="12" customHeight="1">
      <c r="A430" s="326">
        <v>0</v>
      </c>
      <c r="B430" s="26">
        <v>162628</v>
      </c>
      <c r="C430" s="347" t="s">
        <v>3482</v>
      </c>
      <c r="D430" s="348"/>
      <c r="E430" s="348"/>
      <c r="F430" s="348"/>
      <c r="G430" s="348"/>
      <c r="H430" s="348"/>
      <c r="I430" s="348"/>
      <c r="J430" s="349"/>
      <c r="K430" s="17">
        <v>157</v>
      </c>
      <c r="L430" s="17">
        <f t="shared" si="10"/>
        <v>17270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17270</v>
      </c>
      <c r="Q430" s="62">
        <f t="shared" si="9"/>
        <v>0</v>
      </c>
    </row>
    <row r="431" spans="1:17" ht="12" customHeight="1">
      <c r="A431" s="326"/>
      <c r="B431" s="355" t="s">
        <v>4320</v>
      </c>
      <c r="C431" s="355" t="s">
        <v>4320</v>
      </c>
      <c r="D431" s="355"/>
      <c r="E431" s="355"/>
      <c r="F431" s="355"/>
      <c r="G431" s="355"/>
      <c r="H431" s="355"/>
      <c r="I431" s="355"/>
      <c r="J431" s="355"/>
      <c r="K431" s="356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6">
        <v>0</v>
      </c>
      <c r="B432" s="26">
        <v>1010389</v>
      </c>
      <c r="C432" s="347" t="s">
        <v>3320</v>
      </c>
      <c r="D432" s="348"/>
      <c r="E432" s="348"/>
      <c r="F432" s="348"/>
      <c r="G432" s="348"/>
      <c r="H432" s="348"/>
      <c r="I432" s="348"/>
      <c r="J432" s="349"/>
      <c r="K432" s="17">
        <v>141</v>
      </c>
      <c r="L432" s="17">
        <f t="shared" ref="L432:L460" si="13">ROUND(K432*Курс_EUR,0)</f>
        <v>15510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15510</v>
      </c>
      <c r="Q432" s="62">
        <f t="shared" si="9"/>
        <v>0</v>
      </c>
    </row>
    <row r="433" spans="1:17" ht="12" customHeight="1">
      <c r="A433" s="326">
        <v>0</v>
      </c>
      <c r="B433" s="26">
        <v>1010397</v>
      </c>
      <c r="C433" s="347" t="s">
        <v>3321</v>
      </c>
      <c r="D433" s="348"/>
      <c r="E433" s="348"/>
      <c r="F433" s="348"/>
      <c r="G433" s="348"/>
      <c r="H433" s="348"/>
      <c r="I433" s="348"/>
      <c r="J433" s="349"/>
      <c r="K433" s="17">
        <v>141</v>
      </c>
      <c r="L433" s="17">
        <f t="shared" si="13"/>
        <v>15510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15510</v>
      </c>
      <c r="Q433" s="62">
        <f t="shared" si="9"/>
        <v>0</v>
      </c>
    </row>
    <row r="434" spans="1:17" ht="12" customHeight="1">
      <c r="A434" s="326">
        <v>0</v>
      </c>
      <c r="B434" s="26">
        <v>1010404</v>
      </c>
      <c r="C434" s="347" t="s">
        <v>3322</v>
      </c>
      <c r="D434" s="348"/>
      <c r="E434" s="348"/>
      <c r="F434" s="348"/>
      <c r="G434" s="348"/>
      <c r="H434" s="348"/>
      <c r="I434" s="348"/>
      <c r="J434" s="349"/>
      <c r="K434" s="17">
        <v>352</v>
      </c>
      <c r="L434" s="17">
        <f t="shared" si="13"/>
        <v>38720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38720</v>
      </c>
      <c r="Q434" s="62">
        <f t="shared" si="9"/>
        <v>0</v>
      </c>
    </row>
    <row r="435" spans="1:17" ht="12" customHeight="1">
      <c r="A435" s="326">
        <v>0</v>
      </c>
      <c r="B435" s="26">
        <v>1010420</v>
      </c>
      <c r="C435" s="347" t="s">
        <v>3323</v>
      </c>
      <c r="D435" s="348"/>
      <c r="E435" s="348"/>
      <c r="F435" s="348"/>
      <c r="G435" s="348"/>
      <c r="H435" s="348"/>
      <c r="I435" s="348"/>
      <c r="J435" s="349"/>
      <c r="K435" s="17">
        <v>352</v>
      </c>
      <c r="L435" s="17">
        <f t="shared" si="13"/>
        <v>38720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38720</v>
      </c>
      <c r="Q435" s="62">
        <f t="shared" si="9"/>
        <v>0</v>
      </c>
    </row>
    <row r="436" spans="1:17" ht="12" customHeight="1">
      <c r="A436" s="326">
        <v>0</v>
      </c>
      <c r="B436" s="26">
        <v>1010553</v>
      </c>
      <c r="C436" s="347" t="s">
        <v>3324</v>
      </c>
      <c r="D436" s="348"/>
      <c r="E436" s="348"/>
      <c r="F436" s="348"/>
      <c r="G436" s="348"/>
      <c r="H436" s="348"/>
      <c r="I436" s="348"/>
      <c r="J436" s="349"/>
      <c r="K436" s="17">
        <v>211</v>
      </c>
      <c r="L436" s="17">
        <f t="shared" si="13"/>
        <v>23210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23210</v>
      </c>
      <c r="Q436" s="62">
        <f t="shared" si="9"/>
        <v>0</v>
      </c>
    </row>
    <row r="437" spans="1:17" ht="12" customHeight="1">
      <c r="A437" s="326">
        <v>0</v>
      </c>
      <c r="B437" s="26">
        <v>1010561</v>
      </c>
      <c r="C437" s="347" t="s">
        <v>3325</v>
      </c>
      <c r="D437" s="348"/>
      <c r="E437" s="348"/>
      <c r="F437" s="348"/>
      <c r="G437" s="348"/>
      <c r="H437" s="348"/>
      <c r="I437" s="348"/>
      <c r="J437" s="349"/>
      <c r="K437" s="17">
        <v>211</v>
      </c>
      <c r="L437" s="17">
        <f t="shared" si="13"/>
        <v>23210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23210</v>
      </c>
      <c r="Q437" s="62">
        <f t="shared" si="9"/>
        <v>0</v>
      </c>
    </row>
    <row r="438" spans="1:17" ht="12" customHeight="1">
      <c r="A438" s="326">
        <v>0</v>
      </c>
      <c r="B438" s="26">
        <v>1011973</v>
      </c>
      <c r="C438" s="347" t="s">
        <v>3326</v>
      </c>
      <c r="D438" s="348"/>
      <c r="E438" s="348"/>
      <c r="F438" s="348"/>
      <c r="G438" s="348"/>
      <c r="H438" s="348"/>
      <c r="I438" s="348"/>
      <c r="J438" s="349"/>
      <c r="K438" s="17">
        <v>189</v>
      </c>
      <c r="L438" s="17">
        <f t="shared" si="13"/>
        <v>20790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20790</v>
      </c>
      <c r="Q438" s="62">
        <f t="shared" si="9"/>
        <v>0</v>
      </c>
    </row>
    <row r="439" spans="1:17" ht="12" customHeight="1">
      <c r="A439" s="326">
        <v>0</v>
      </c>
      <c r="B439" s="26">
        <v>1011981</v>
      </c>
      <c r="C439" s="347" t="s">
        <v>3327</v>
      </c>
      <c r="D439" s="348"/>
      <c r="E439" s="348"/>
      <c r="F439" s="348"/>
      <c r="G439" s="348"/>
      <c r="H439" s="348"/>
      <c r="I439" s="348"/>
      <c r="J439" s="349"/>
      <c r="K439" s="17">
        <v>189</v>
      </c>
      <c r="L439" s="17">
        <f t="shared" si="13"/>
        <v>20790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20790</v>
      </c>
      <c r="Q439" s="62">
        <f t="shared" si="9"/>
        <v>0</v>
      </c>
    </row>
    <row r="440" spans="1:17" ht="12" customHeight="1">
      <c r="A440" s="326">
        <v>0</v>
      </c>
      <c r="B440" s="26">
        <v>1010438</v>
      </c>
      <c r="C440" s="347" t="s">
        <v>3328</v>
      </c>
      <c r="D440" s="348"/>
      <c r="E440" s="348"/>
      <c r="F440" s="348"/>
      <c r="G440" s="348"/>
      <c r="H440" s="348"/>
      <c r="I440" s="348"/>
      <c r="J440" s="349"/>
      <c r="K440" s="17">
        <v>244</v>
      </c>
      <c r="L440" s="17">
        <f t="shared" si="13"/>
        <v>26840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26840</v>
      </c>
      <c r="Q440" s="62">
        <f t="shared" si="9"/>
        <v>0</v>
      </c>
    </row>
    <row r="441" spans="1:17" ht="12" customHeight="1">
      <c r="A441" s="326">
        <v>0</v>
      </c>
      <c r="B441" s="26">
        <v>1010488</v>
      </c>
      <c r="C441" s="347" t="s">
        <v>3329</v>
      </c>
      <c r="D441" s="348"/>
      <c r="E441" s="348"/>
      <c r="F441" s="348"/>
      <c r="G441" s="348"/>
      <c r="H441" s="348"/>
      <c r="I441" s="348"/>
      <c r="J441" s="349"/>
      <c r="K441" s="17">
        <v>244</v>
      </c>
      <c r="L441" s="17">
        <f t="shared" si="13"/>
        <v>26840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26840</v>
      </c>
      <c r="Q441" s="62">
        <f t="shared" si="9"/>
        <v>0</v>
      </c>
    </row>
    <row r="442" spans="1:17" ht="12" customHeight="1">
      <c r="A442" s="326">
        <v>0</v>
      </c>
      <c r="B442" s="26">
        <v>1010496</v>
      </c>
      <c r="C442" s="347" t="s">
        <v>3330</v>
      </c>
      <c r="D442" s="348"/>
      <c r="E442" s="348"/>
      <c r="F442" s="348"/>
      <c r="G442" s="348"/>
      <c r="H442" s="348"/>
      <c r="I442" s="348"/>
      <c r="J442" s="349"/>
      <c r="K442" s="17">
        <v>281</v>
      </c>
      <c r="L442" s="17">
        <f t="shared" si="13"/>
        <v>30910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30910</v>
      </c>
      <c r="Q442" s="62">
        <f t="shared" si="9"/>
        <v>0</v>
      </c>
    </row>
    <row r="443" spans="1:17" ht="12" customHeight="1">
      <c r="A443" s="326">
        <v>0</v>
      </c>
      <c r="B443" s="26">
        <v>1010503</v>
      </c>
      <c r="C443" s="347" t="s">
        <v>3331</v>
      </c>
      <c r="D443" s="348"/>
      <c r="E443" s="348"/>
      <c r="F443" s="348"/>
      <c r="G443" s="348"/>
      <c r="H443" s="348"/>
      <c r="I443" s="348"/>
      <c r="J443" s="349"/>
      <c r="K443" s="17">
        <v>281</v>
      </c>
      <c r="L443" s="17">
        <f t="shared" si="13"/>
        <v>30910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30910</v>
      </c>
      <c r="Q443" s="62">
        <f t="shared" si="9"/>
        <v>0</v>
      </c>
    </row>
    <row r="444" spans="1:17" ht="12" customHeight="1">
      <c r="A444" s="326">
        <v>0</v>
      </c>
      <c r="B444" s="26">
        <v>131979</v>
      </c>
      <c r="C444" s="347" t="s">
        <v>3332</v>
      </c>
      <c r="D444" s="348"/>
      <c r="E444" s="348"/>
      <c r="F444" s="348"/>
      <c r="G444" s="348"/>
      <c r="H444" s="348"/>
      <c r="I444" s="348"/>
      <c r="J444" s="349"/>
      <c r="K444" s="17">
        <v>206</v>
      </c>
      <c r="L444" s="17">
        <f t="shared" si="13"/>
        <v>22660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22660</v>
      </c>
      <c r="Q444" s="62">
        <f t="shared" si="9"/>
        <v>0</v>
      </c>
    </row>
    <row r="445" spans="1:17" ht="12" customHeight="1">
      <c r="A445" s="326">
        <v>0</v>
      </c>
      <c r="B445" s="26">
        <v>131987</v>
      </c>
      <c r="C445" s="347" t="s">
        <v>3333</v>
      </c>
      <c r="D445" s="348"/>
      <c r="E445" s="348"/>
      <c r="F445" s="348"/>
      <c r="G445" s="348"/>
      <c r="H445" s="348"/>
      <c r="I445" s="348"/>
      <c r="J445" s="349"/>
      <c r="K445" s="17">
        <v>176</v>
      </c>
      <c r="L445" s="17">
        <f t="shared" si="13"/>
        <v>19360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19360</v>
      </c>
      <c r="Q445" s="62">
        <f t="shared" si="9"/>
        <v>0</v>
      </c>
    </row>
    <row r="446" spans="1:17" ht="12" customHeight="1">
      <c r="A446" s="326">
        <v>0</v>
      </c>
      <c r="B446" s="26">
        <v>125211</v>
      </c>
      <c r="C446" s="347" t="s">
        <v>3334</v>
      </c>
      <c r="D446" s="348"/>
      <c r="E446" s="348"/>
      <c r="F446" s="348"/>
      <c r="G446" s="348"/>
      <c r="H446" s="348"/>
      <c r="I446" s="348"/>
      <c r="J446" s="349"/>
      <c r="K446" s="17">
        <v>72</v>
      </c>
      <c r="L446" s="17">
        <f t="shared" si="13"/>
        <v>7920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7920</v>
      </c>
      <c r="Q446" s="62">
        <f t="shared" si="9"/>
        <v>0</v>
      </c>
    </row>
    <row r="447" spans="1:17" ht="12" customHeight="1">
      <c r="A447" s="326">
        <v>0</v>
      </c>
      <c r="B447" s="26">
        <v>125237</v>
      </c>
      <c r="C447" s="347" t="s">
        <v>3335</v>
      </c>
      <c r="D447" s="348"/>
      <c r="E447" s="348"/>
      <c r="F447" s="348"/>
      <c r="G447" s="348"/>
      <c r="H447" s="348"/>
      <c r="I447" s="348"/>
      <c r="J447" s="349"/>
      <c r="K447" s="17">
        <v>72</v>
      </c>
      <c r="L447" s="17">
        <f t="shared" si="13"/>
        <v>7920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7920</v>
      </c>
      <c r="Q447" s="62">
        <f t="shared" si="9"/>
        <v>0</v>
      </c>
    </row>
    <row r="448" spans="1:17" ht="12" customHeight="1">
      <c r="A448" s="326">
        <v>0</v>
      </c>
      <c r="B448" s="26">
        <v>125252</v>
      </c>
      <c r="C448" s="347" t="s">
        <v>3336</v>
      </c>
      <c r="D448" s="348"/>
      <c r="E448" s="348"/>
      <c r="F448" s="348"/>
      <c r="G448" s="348"/>
      <c r="H448" s="348"/>
      <c r="I448" s="348"/>
      <c r="J448" s="349"/>
      <c r="K448" s="17">
        <v>72</v>
      </c>
      <c r="L448" s="17">
        <f t="shared" si="13"/>
        <v>7920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7920</v>
      </c>
      <c r="Q448" s="62">
        <f t="shared" si="9"/>
        <v>0</v>
      </c>
    </row>
    <row r="449" spans="1:17" ht="12" customHeight="1">
      <c r="A449" s="326">
        <v>0</v>
      </c>
      <c r="B449" s="26">
        <v>125278</v>
      </c>
      <c r="C449" s="347" t="s">
        <v>3337</v>
      </c>
      <c r="D449" s="348"/>
      <c r="E449" s="348"/>
      <c r="F449" s="348"/>
      <c r="G449" s="348"/>
      <c r="H449" s="348"/>
      <c r="I449" s="348"/>
      <c r="J449" s="349"/>
      <c r="K449" s="17">
        <v>72</v>
      </c>
      <c r="L449" s="17">
        <f t="shared" si="13"/>
        <v>7920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7920</v>
      </c>
      <c r="Q449" s="62">
        <f t="shared" si="9"/>
        <v>0</v>
      </c>
    </row>
    <row r="450" spans="1:17" ht="12" customHeight="1">
      <c r="A450" s="326">
        <v>0</v>
      </c>
      <c r="B450" s="26">
        <v>125294</v>
      </c>
      <c r="C450" s="347" t="s">
        <v>3338</v>
      </c>
      <c r="D450" s="348"/>
      <c r="E450" s="348"/>
      <c r="F450" s="348"/>
      <c r="G450" s="348"/>
      <c r="H450" s="348"/>
      <c r="I450" s="348"/>
      <c r="J450" s="349"/>
      <c r="K450" s="17">
        <v>72</v>
      </c>
      <c r="L450" s="17">
        <f t="shared" si="13"/>
        <v>7920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7920</v>
      </c>
      <c r="Q450" s="62">
        <f t="shared" si="9"/>
        <v>0</v>
      </c>
    </row>
    <row r="451" spans="1:17" ht="12" customHeight="1">
      <c r="A451" s="326">
        <v>0</v>
      </c>
      <c r="B451" s="26">
        <v>126326</v>
      </c>
      <c r="C451" s="347" t="s">
        <v>3339</v>
      </c>
      <c r="D451" s="348"/>
      <c r="E451" s="348"/>
      <c r="F451" s="348"/>
      <c r="G451" s="348"/>
      <c r="H451" s="348"/>
      <c r="I451" s="348"/>
      <c r="J451" s="349"/>
      <c r="K451" s="17">
        <v>72</v>
      </c>
      <c r="L451" s="17">
        <f t="shared" si="13"/>
        <v>7920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7920</v>
      </c>
      <c r="Q451" s="62">
        <f t="shared" si="9"/>
        <v>0</v>
      </c>
    </row>
    <row r="452" spans="1:17" ht="12" customHeight="1">
      <c r="A452" s="326">
        <v>0</v>
      </c>
      <c r="B452" s="26">
        <v>133827</v>
      </c>
      <c r="C452" s="347" t="s">
        <v>3340</v>
      </c>
      <c r="D452" s="348"/>
      <c r="E452" s="348"/>
      <c r="F452" s="348"/>
      <c r="G452" s="348"/>
      <c r="H452" s="348"/>
      <c r="I452" s="348"/>
      <c r="J452" s="349"/>
      <c r="K452" s="17">
        <v>72</v>
      </c>
      <c r="L452" s="17">
        <f t="shared" si="13"/>
        <v>7920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7920</v>
      </c>
      <c r="Q452" s="62">
        <f t="shared" si="9"/>
        <v>0</v>
      </c>
    </row>
    <row r="453" spans="1:17" ht="12" customHeight="1">
      <c r="A453" s="326">
        <v>0</v>
      </c>
      <c r="B453" s="26">
        <v>135798</v>
      </c>
      <c r="C453" s="347" t="s">
        <v>3341</v>
      </c>
      <c r="D453" s="348"/>
      <c r="E453" s="348"/>
      <c r="F453" s="348"/>
      <c r="G453" s="348"/>
      <c r="H453" s="348"/>
      <c r="I453" s="348"/>
      <c r="J453" s="349"/>
      <c r="K453" s="17">
        <v>72</v>
      </c>
      <c r="L453" s="17">
        <f t="shared" si="13"/>
        <v>7920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7920</v>
      </c>
      <c r="Q453" s="62">
        <f t="shared" si="9"/>
        <v>0</v>
      </c>
    </row>
    <row r="454" spans="1:17" ht="12" customHeight="1">
      <c r="A454" s="326">
        <v>0</v>
      </c>
      <c r="B454" s="26">
        <v>164608</v>
      </c>
      <c r="C454" s="347" t="s">
        <v>3342</v>
      </c>
      <c r="D454" s="348"/>
      <c r="E454" s="348"/>
      <c r="F454" s="348"/>
      <c r="G454" s="348"/>
      <c r="H454" s="348"/>
      <c r="I454" s="348"/>
      <c r="J454" s="349"/>
      <c r="K454" s="17">
        <v>72</v>
      </c>
      <c r="L454" s="17">
        <f t="shared" si="13"/>
        <v>7920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7920</v>
      </c>
      <c r="Q454" s="62">
        <f t="shared" si="9"/>
        <v>0</v>
      </c>
    </row>
    <row r="455" spans="1:17" ht="12" customHeight="1">
      <c r="A455" s="326">
        <v>0</v>
      </c>
      <c r="B455" s="26">
        <v>188664</v>
      </c>
      <c r="C455" s="347" t="s">
        <v>3343</v>
      </c>
      <c r="D455" s="348"/>
      <c r="E455" s="348"/>
      <c r="F455" s="348"/>
      <c r="G455" s="348"/>
      <c r="H455" s="348"/>
      <c r="I455" s="348"/>
      <c r="J455" s="349"/>
      <c r="K455" s="17">
        <v>72</v>
      </c>
      <c r="L455" s="17">
        <f t="shared" si="13"/>
        <v>7920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7920</v>
      </c>
      <c r="Q455" s="62">
        <f t="shared" si="9"/>
        <v>0</v>
      </c>
    </row>
    <row r="456" spans="1:17" ht="12" customHeight="1">
      <c r="A456" s="326">
        <v>0</v>
      </c>
      <c r="B456" s="26">
        <v>160606</v>
      </c>
      <c r="C456" s="347" t="s">
        <v>3344</v>
      </c>
      <c r="D456" s="348"/>
      <c r="E456" s="348"/>
      <c r="F456" s="348"/>
      <c r="G456" s="348"/>
      <c r="H456" s="348"/>
      <c r="I456" s="348"/>
      <c r="J456" s="349"/>
      <c r="K456" s="17">
        <v>102</v>
      </c>
      <c r="L456" s="17">
        <f t="shared" si="13"/>
        <v>11220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11220</v>
      </c>
      <c r="Q456" s="62">
        <f t="shared" si="9"/>
        <v>0</v>
      </c>
    </row>
    <row r="457" spans="1:17" ht="12" customHeight="1">
      <c r="A457" s="326">
        <v>0</v>
      </c>
      <c r="B457" s="26">
        <v>1013226</v>
      </c>
      <c r="C457" s="347" t="s">
        <v>3345</v>
      </c>
      <c r="D457" s="348"/>
      <c r="E457" s="348"/>
      <c r="F457" s="348"/>
      <c r="G457" s="348"/>
      <c r="H457" s="348"/>
      <c r="I457" s="348"/>
      <c r="J457" s="349"/>
      <c r="K457" s="17">
        <v>141</v>
      </c>
      <c r="L457" s="17">
        <f t="shared" si="13"/>
        <v>15510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15510</v>
      </c>
      <c r="Q457" s="62">
        <f t="shared" si="9"/>
        <v>0</v>
      </c>
    </row>
    <row r="458" spans="1:17" ht="12" customHeight="1">
      <c r="A458" s="326">
        <v>0</v>
      </c>
      <c r="B458" s="26">
        <v>195784</v>
      </c>
      <c r="C458" s="347" t="s">
        <v>3346</v>
      </c>
      <c r="D458" s="348"/>
      <c r="E458" s="348"/>
      <c r="F458" s="348"/>
      <c r="G458" s="348"/>
      <c r="H458" s="348"/>
      <c r="I458" s="348"/>
      <c r="J458" s="349"/>
      <c r="K458" s="17">
        <v>516</v>
      </c>
      <c r="L458" s="17">
        <f t="shared" si="13"/>
        <v>56760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56760</v>
      </c>
      <c r="Q458" s="62">
        <f t="shared" si="9"/>
        <v>0</v>
      </c>
    </row>
    <row r="459" spans="1:17" ht="12" customHeight="1">
      <c r="A459" s="326">
        <v>0</v>
      </c>
      <c r="B459" s="26">
        <v>195776</v>
      </c>
      <c r="C459" s="347" t="s">
        <v>3347</v>
      </c>
      <c r="D459" s="348"/>
      <c r="E459" s="348"/>
      <c r="F459" s="348"/>
      <c r="G459" s="348"/>
      <c r="H459" s="348"/>
      <c r="I459" s="348"/>
      <c r="J459" s="349"/>
      <c r="K459" s="17">
        <v>225</v>
      </c>
      <c r="L459" s="17">
        <f t="shared" si="13"/>
        <v>24750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24750</v>
      </c>
      <c r="Q459" s="62">
        <f t="shared" si="9"/>
        <v>0</v>
      </c>
    </row>
    <row r="460" spans="1:17" ht="12" customHeight="1" thickBot="1">
      <c r="A460" s="326">
        <v>0</v>
      </c>
      <c r="B460" s="26">
        <v>144840</v>
      </c>
      <c r="C460" s="352" t="s">
        <v>3348</v>
      </c>
      <c r="D460" s="353"/>
      <c r="E460" s="353"/>
      <c r="F460" s="353"/>
      <c r="G460" s="353"/>
      <c r="H460" s="353"/>
      <c r="I460" s="353"/>
      <c r="J460" s="354"/>
      <c r="K460" s="17">
        <v>88</v>
      </c>
      <c r="L460" s="17">
        <f t="shared" si="13"/>
        <v>9680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9680</v>
      </c>
      <c r="Q460" s="62">
        <f t="shared" si="9"/>
        <v>0</v>
      </c>
    </row>
    <row r="461" spans="1:17" ht="12" customHeight="1">
      <c r="A461" s="326"/>
      <c r="B461" s="355" t="s">
        <v>4321</v>
      </c>
      <c r="C461" s="355"/>
      <c r="D461" s="355"/>
      <c r="E461" s="355"/>
      <c r="F461" s="355"/>
      <c r="G461" s="355"/>
      <c r="H461" s="355"/>
      <c r="I461" s="355"/>
      <c r="J461" s="355"/>
      <c r="K461" s="356"/>
      <c r="L461" s="291"/>
      <c r="M461" s="61"/>
      <c r="N461" s="61"/>
      <c r="O461" s="62"/>
      <c r="P461" s="61"/>
      <c r="Q461" s="62"/>
    </row>
    <row r="462" spans="1:17" ht="12" customHeight="1">
      <c r="A462" s="326">
        <v>0</v>
      </c>
      <c r="B462" s="26">
        <v>197541</v>
      </c>
      <c r="C462" s="347" t="s">
        <v>3967</v>
      </c>
      <c r="D462" s="348"/>
      <c r="E462" s="348"/>
      <c r="F462" s="348"/>
      <c r="G462" s="348"/>
      <c r="H462" s="348"/>
      <c r="I462" s="348"/>
      <c r="J462" s="349"/>
      <c r="K462" s="17">
        <v>80</v>
      </c>
      <c r="L462" s="17">
        <f t="shared" ref="L462:L488" si="16">ROUND(K462*Курс_EUR,0)</f>
        <v>8800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8800</v>
      </c>
      <c r="Q462" s="62">
        <f t="shared" si="9"/>
        <v>0</v>
      </c>
    </row>
    <row r="463" spans="1:17" ht="12" customHeight="1">
      <c r="A463" s="326">
        <v>0</v>
      </c>
      <c r="B463" s="26">
        <v>125443</v>
      </c>
      <c r="C463" s="347" t="s">
        <v>3961</v>
      </c>
      <c r="D463" s="348"/>
      <c r="E463" s="348"/>
      <c r="F463" s="348"/>
      <c r="G463" s="348"/>
      <c r="H463" s="348"/>
      <c r="I463" s="348"/>
      <c r="J463" s="349"/>
      <c r="K463" s="17">
        <v>80</v>
      </c>
      <c r="L463" s="17">
        <f t="shared" si="16"/>
        <v>8800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8800</v>
      </c>
      <c r="Q463" s="62">
        <f t="shared" si="9"/>
        <v>0</v>
      </c>
    </row>
    <row r="464" spans="1:17" ht="12" customHeight="1">
      <c r="A464" s="326">
        <v>0</v>
      </c>
      <c r="B464" s="26">
        <v>199075</v>
      </c>
      <c r="C464" s="347" t="s">
        <v>3968</v>
      </c>
      <c r="D464" s="348"/>
      <c r="E464" s="348"/>
      <c r="F464" s="348"/>
      <c r="G464" s="348"/>
      <c r="H464" s="348"/>
      <c r="I464" s="348"/>
      <c r="J464" s="349"/>
      <c r="K464" s="290">
        <v>23.9</v>
      </c>
      <c r="L464" s="17">
        <f t="shared" si="16"/>
        <v>2629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2629</v>
      </c>
      <c r="Q464" s="62">
        <f t="shared" si="9"/>
        <v>0</v>
      </c>
    </row>
    <row r="465" spans="1:17" ht="12" customHeight="1">
      <c r="A465" s="326">
        <v>0</v>
      </c>
      <c r="B465" s="26">
        <v>120675</v>
      </c>
      <c r="C465" s="347" t="s">
        <v>3965</v>
      </c>
      <c r="D465" s="348"/>
      <c r="E465" s="348"/>
      <c r="F465" s="348"/>
      <c r="G465" s="348"/>
      <c r="H465" s="348"/>
      <c r="I465" s="348"/>
      <c r="J465" s="349"/>
      <c r="K465" s="17">
        <v>96</v>
      </c>
      <c r="L465" s="17">
        <f t="shared" si="16"/>
        <v>10560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10560</v>
      </c>
      <c r="Q465" s="62">
        <f t="shared" ref="Q465:Q528" si="20">M465*P465</f>
        <v>0</v>
      </c>
    </row>
    <row r="466" spans="1:17" ht="12" customHeight="1">
      <c r="A466" s="326">
        <v>0</v>
      </c>
      <c r="B466" s="26">
        <v>48587</v>
      </c>
      <c r="C466" s="347" t="s">
        <v>3973</v>
      </c>
      <c r="D466" s="348"/>
      <c r="E466" s="348"/>
      <c r="F466" s="348"/>
      <c r="G466" s="348"/>
      <c r="H466" s="348"/>
      <c r="I466" s="348"/>
      <c r="J466" s="349"/>
      <c r="K466" s="17">
        <v>86</v>
      </c>
      <c r="L466" s="17">
        <f t="shared" si="16"/>
        <v>9460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9460</v>
      </c>
      <c r="Q466" s="62">
        <f t="shared" si="20"/>
        <v>0</v>
      </c>
    </row>
    <row r="467" spans="1:17" ht="12" customHeight="1">
      <c r="A467" s="326">
        <v>0</v>
      </c>
      <c r="B467" s="26">
        <v>128470</v>
      </c>
      <c r="C467" s="347" t="s">
        <v>3966</v>
      </c>
      <c r="D467" s="348"/>
      <c r="E467" s="348"/>
      <c r="F467" s="348"/>
      <c r="G467" s="348"/>
      <c r="H467" s="348"/>
      <c r="I467" s="348"/>
      <c r="J467" s="349"/>
      <c r="K467" s="17">
        <v>85</v>
      </c>
      <c r="L467" s="17">
        <f t="shared" si="16"/>
        <v>9350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9350</v>
      </c>
      <c r="Q467" s="62">
        <f t="shared" si="20"/>
        <v>0</v>
      </c>
    </row>
    <row r="468" spans="1:17" ht="12" customHeight="1">
      <c r="A468" s="326">
        <v>0</v>
      </c>
      <c r="B468" s="26">
        <v>60384</v>
      </c>
      <c r="C468" s="347" t="s">
        <v>3964</v>
      </c>
      <c r="D468" s="348"/>
      <c r="E468" s="348"/>
      <c r="F468" s="348"/>
      <c r="G468" s="348"/>
      <c r="H468" s="348"/>
      <c r="I468" s="348"/>
      <c r="J468" s="349"/>
      <c r="K468" s="17">
        <v>77</v>
      </c>
      <c r="L468" s="17">
        <f t="shared" si="16"/>
        <v>8470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8470</v>
      </c>
      <c r="Q468" s="62">
        <f t="shared" si="20"/>
        <v>0</v>
      </c>
    </row>
    <row r="469" spans="1:17" ht="12" customHeight="1">
      <c r="A469" s="326">
        <v>0</v>
      </c>
      <c r="B469" s="26">
        <v>27243</v>
      </c>
      <c r="C469" s="347" t="s">
        <v>3969</v>
      </c>
      <c r="D469" s="348"/>
      <c r="E469" s="348"/>
      <c r="F469" s="348"/>
      <c r="G469" s="348"/>
      <c r="H469" s="348"/>
      <c r="I469" s="348"/>
      <c r="J469" s="349"/>
      <c r="K469" s="17">
        <v>85</v>
      </c>
      <c r="L469" s="17">
        <f t="shared" si="16"/>
        <v>9350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9350</v>
      </c>
      <c r="Q469" s="62">
        <f t="shared" si="20"/>
        <v>0</v>
      </c>
    </row>
    <row r="470" spans="1:17" ht="12" customHeight="1">
      <c r="A470" s="326">
        <v>0</v>
      </c>
      <c r="B470" s="26">
        <v>1004960</v>
      </c>
      <c r="C470" s="347" t="s">
        <v>3971</v>
      </c>
      <c r="D470" s="348"/>
      <c r="E470" s="348"/>
      <c r="F470" s="348"/>
      <c r="G470" s="348"/>
      <c r="H470" s="348"/>
      <c r="I470" s="348"/>
      <c r="J470" s="349"/>
      <c r="K470" s="17">
        <v>85</v>
      </c>
      <c r="L470" s="17">
        <f t="shared" si="16"/>
        <v>9350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9350</v>
      </c>
      <c r="Q470" s="62">
        <f t="shared" si="20"/>
        <v>0</v>
      </c>
    </row>
    <row r="471" spans="1:17" ht="12" customHeight="1">
      <c r="A471" s="326">
        <v>0</v>
      </c>
      <c r="B471" s="26">
        <v>49379</v>
      </c>
      <c r="C471" s="347" t="s">
        <v>3974</v>
      </c>
      <c r="D471" s="348"/>
      <c r="E471" s="348"/>
      <c r="F471" s="348"/>
      <c r="G471" s="348"/>
      <c r="H471" s="348"/>
      <c r="I471" s="348"/>
      <c r="J471" s="349"/>
      <c r="K471" s="17">
        <v>89</v>
      </c>
      <c r="L471" s="17">
        <f t="shared" si="16"/>
        <v>9790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9790</v>
      </c>
      <c r="Q471" s="62">
        <f t="shared" si="20"/>
        <v>0</v>
      </c>
    </row>
    <row r="472" spans="1:17" ht="12" customHeight="1">
      <c r="A472" s="326">
        <v>0</v>
      </c>
      <c r="B472" s="26">
        <v>1826</v>
      </c>
      <c r="C472" s="347" t="s">
        <v>3975</v>
      </c>
      <c r="D472" s="348"/>
      <c r="E472" s="348"/>
      <c r="F472" s="348"/>
      <c r="G472" s="348"/>
      <c r="H472" s="348"/>
      <c r="I472" s="348"/>
      <c r="J472" s="349"/>
      <c r="K472" s="290">
        <v>30.1</v>
      </c>
      <c r="L472" s="17">
        <f t="shared" si="16"/>
        <v>3311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3311</v>
      </c>
      <c r="Q472" s="62">
        <f t="shared" si="20"/>
        <v>0</v>
      </c>
    </row>
    <row r="473" spans="1:17" ht="12" customHeight="1">
      <c r="A473" s="326">
        <v>0</v>
      </c>
      <c r="B473" s="26">
        <v>49395</v>
      </c>
      <c r="C473" s="347" t="s">
        <v>3976</v>
      </c>
      <c r="D473" s="348"/>
      <c r="E473" s="348"/>
      <c r="F473" s="348"/>
      <c r="G473" s="348"/>
      <c r="H473" s="348"/>
      <c r="I473" s="348"/>
      <c r="J473" s="349"/>
      <c r="K473" s="290">
        <v>34.4</v>
      </c>
      <c r="L473" s="17">
        <f t="shared" si="16"/>
        <v>3784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3784</v>
      </c>
      <c r="Q473" s="62">
        <f t="shared" si="20"/>
        <v>0</v>
      </c>
    </row>
    <row r="474" spans="1:17" ht="12" customHeight="1">
      <c r="A474" s="326">
        <v>0</v>
      </c>
      <c r="B474" s="26">
        <v>15669</v>
      </c>
      <c r="C474" s="347" t="s">
        <v>3984</v>
      </c>
      <c r="D474" s="348"/>
      <c r="E474" s="348"/>
      <c r="F474" s="348"/>
      <c r="G474" s="348"/>
      <c r="H474" s="348"/>
      <c r="I474" s="348"/>
      <c r="J474" s="349"/>
      <c r="K474" s="290">
        <v>55.4</v>
      </c>
      <c r="L474" s="17">
        <f t="shared" si="16"/>
        <v>6094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6094</v>
      </c>
      <c r="Q474" s="62">
        <f t="shared" si="20"/>
        <v>0</v>
      </c>
    </row>
    <row r="475" spans="1:17" ht="12" customHeight="1">
      <c r="A475" s="326">
        <v>0</v>
      </c>
      <c r="B475" s="26">
        <v>15909</v>
      </c>
      <c r="C475" s="347" t="s">
        <v>3985</v>
      </c>
      <c r="D475" s="348"/>
      <c r="E475" s="348"/>
      <c r="F475" s="348"/>
      <c r="G475" s="348"/>
      <c r="H475" s="348"/>
      <c r="I475" s="348"/>
      <c r="J475" s="349"/>
      <c r="K475" s="290">
        <v>16.8</v>
      </c>
      <c r="L475" s="17">
        <f t="shared" si="16"/>
        <v>1848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1848</v>
      </c>
      <c r="Q475" s="62">
        <f t="shared" si="20"/>
        <v>0</v>
      </c>
    </row>
    <row r="476" spans="1:17" ht="12" customHeight="1">
      <c r="A476" s="326">
        <v>0</v>
      </c>
      <c r="B476" s="26">
        <v>198911</v>
      </c>
      <c r="C476" s="347" t="s">
        <v>3963</v>
      </c>
      <c r="D476" s="348"/>
      <c r="E476" s="348"/>
      <c r="F476" s="348"/>
      <c r="G476" s="348"/>
      <c r="H476" s="348"/>
      <c r="I476" s="348"/>
      <c r="J476" s="349"/>
      <c r="K476" s="17">
        <v>80</v>
      </c>
      <c r="L476" s="17">
        <f t="shared" si="16"/>
        <v>8800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8800</v>
      </c>
      <c r="Q476" s="62">
        <f t="shared" si="20"/>
        <v>0</v>
      </c>
    </row>
    <row r="477" spans="1:17" ht="12" customHeight="1">
      <c r="A477" s="326">
        <v>0</v>
      </c>
      <c r="B477" s="26">
        <v>125948</v>
      </c>
      <c r="C477" s="347" t="s">
        <v>3962</v>
      </c>
      <c r="D477" s="348"/>
      <c r="E477" s="348"/>
      <c r="F477" s="348"/>
      <c r="G477" s="348"/>
      <c r="H477" s="348"/>
      <c r="I477" s="348"/>
      <c r="J477" s="349"/>
      <c r="K477" s="17">
        <v>80</v>
      </c>
      <c r="L477" s="17">
        <f t="shared" si="16"/>
        <v>8800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8800</v>
      </c>
      <c r="Q477" s="62">
        <f t="shared" si="20"/>
        <v>0</v>
      </c>
    </row>
    <row r="478" spans="1:17" ht="12" customHeight="1">
      <c r="A478" s="326">
        <v>0</v>
      </c>
      <c r="B478" s="26">
        <v>137729</v>
      </c>
      <c r="C478" s="347" t="s">
        <v>3970</v>
      </c>
      <c r="D478" s="348"/>
      <c r="E478" s="348"/>
      <c r="F478" s="348"/>
      <c r="G478" s="348"/>
      <c r="H478" s="348"/>
      <c r="I478" s="348"/>
      <c r="J478" s="349"/>
      <c r="K478" s="17">
        <v>93</v>
      </c>
      <c r="L478" s="17">
        <f t="shared" si="16"/>
        <v>10230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10230</v>
      </c>
      <c r="Q478" s="62">
        <f t="shared" si="20"/>
        <v>0</v>
      </c>
    </row>
    <row r="479" spans="1:17" ht="12" customHeight="1">
      <c r="A479" s="326">
        <v>0</v>
      </c>
      <c r="B479" s="26">
        <v>96685</v>
      </c>
      <c r="C479" s="347" t="s">
        <v>3981</v>
      </c>
      <c r="D479" s="348"/>
      <c r="E479" s="348"/>
      <c r="F479" s="348"/>
      <c r="G479" s="348"/>
      <c r="H479" s="348"/>
      <c r="I479" s="348"/>
      <c r="J479" s="349"/>
      <c r="K479" s="17">
        <v>93</v>
      </c>
      <c r="L479" s="17">
        <f t="shared" si="16"/>
        <v>10230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10230</v>
      </c>
      <c r="Q479" s="62">
        <f t="shared" si="20"/>
        <v>0</v>
      </c>
    </row>
    <row r="480" spans="1:17" ht="12" customHeight="1">
      <c r="A480" s="326">
        <v>0</v>
      </c>
      <c r="B480" s="26">
        <v>2691</v>
      </c>
      <c r="C480" s="347" t="s">
        <v>3977</v>
      </c>
      <c r="D480" s="348"/>
      <c r="E480" s="348"/>
      <c r="F480" s="348"/>
      <c r="G480" s="348"/>
      <c r="H480" s="348"/>
      <c r="I480" s="348"/>
      <c r="J480" s="349"/>
      <c r="K480" s="17">
        <v>203</v>
      </c>
      <c r="L480" s="17">
        <f t="shared" si="16"/>
        <v>22330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22330</v>
      </c>
      <c r="Q480" s="62">
        <f t="shared" si="20"/>
        <v>0</v>
      </c>
    </row>
    <row r="481" spans="1:17" ht="12" customHeight="1">
      <c r="A481" s="326">
        <v>0</v>
      </c>
      <c r="B481" s="26">
        <v>2733</v>
      </c>
      <c r="C481" s="347" t="s">
        <v>3978</v>
      </c>
      <c r="D481" s="348"/>
      <c r="E481" s="348"/>
      <c r="F481" s="348"/>
      <c r="G481" s="348"/>
      <c r="H481" s="348"/>
      <c r="I481" s="348"/>
      <c r="J481" s="349"/>
      <c r="K481" s="17">
        <v>106</v>
      </c>
      <c r="L481" s="17">
        <f t="shared" si="16"/>
        <v>11660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11660</v>
      </c>
      <c r="Q481" s="62">
        <f t="shared" si="20"/>
        <v>0</v>
      </c>
    </row>
    <row r="482" spans="1:17" ht="12" customHeight="1">
      <c r="A482" s="326">
        <v>0</v>
      </c>
      <c r="B482" s="26">
        <v>26120</v>
      </c>
      <c r="C482" s="347" t="s">
        <v>3979</v>
      </c>
      <c r="D482" s="348"/>
      <c r="E482" s="348"/>
      <c r="F482" s="348"/>
      <c r="G482" s="348"/>
      <c r="H482" s="348"/>
      <c r="I482" s="348"/>
      <c r="J482" s="349"/>
      <c r="K482" s="17">
        <v>102</v>
      </c>
      <c r="L482" s="17">
        <f t="shared" si="16"/>
        <v>11220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11220</v>
      </c>
      <c r="Q482" s="62">
        <f t="shared" si="20"/>
        <v>0</v>
      </c>
    </row>
    <row r="483" spans="1:17" ht="12" customHeight="1">
      <c r="A483" s="326">
        <v>0</v>
      </c>
      <c r="B483" s="26">
        <v>51680</v>
      </c>
      <c r="C483" s="347" t="s">
        <v>3980</v>
      </c>
      <c r="D483" s="348"/>
      <c r="E483" s="348"/>
      <c r="F483" s="348"/>
      <c r="G483" s="348"/>
      <c r="H483" s="348"/>
      <c r="I483" s="348"/>
      <c r="J483" s="349"/>
      <c r="K483" s="290">
        <v>19</v>
      </c>
      <c r="L483" s="17">
        <f t="shared" si="16"/>
        <v>2090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2090</v>
      </c>
      <c r="Q483" s="62">
        <f t="shared" si="20"/>
        <v>0</v>
      </c>
    </row>
    <row r="484" spans="1:17" ht="12" customHeight="1">
      <c r="A484" s="326">
        <v>0</v>
      </c>
      <c r="B484" s="26">
        <v>64022</v>
      </c>
      <c r="C484" s="347" t="s">
        <v>4255</v>
      </c>
      <c r="D484" s="348"/>
      <c r="E484" s="348"/>
      <c r="F484" s="348"/>
      <c r="G484" s="348"/>
      <c r="H484" s="348"/>
      <c r="I484" s="348"/>
      <c r="J484" s="349"/>
      <c r="K484" s="290">
        <v>26.6</v>
      </c>
      <c r="L484" s="17">
        <f t="shared" si="16"/>
        <v>2926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2926</v>
      </c>
      <c r="Q484" s="62">
        <f t="shared" si="20"/>
        <v>0</v>
      </c>
    </row>
    <row r="485" spans="1:17" ht="12" customHeight="1">
      <c r="A485" s="326">
        <v>0</v>
      </c>
      <c r="B485" s="26">
        <v>71555</v>
      </c>
      <c r="C485" s="347" t="s">
        <v>3982</v>
      </c>
      <c r="D485" s="348"/>
      <c r="E485" s="348"/>
      <c r="F485" s="348"/>
      <c r="G485" s="348"/>
      <c r="H485" s="348"/>
      <c r="I485" s="348"/>
      <c r="J485" s="349"/>
      <c r="K485" s="290">
        <v>32</v>
      </c>
      <c r="L485" s="17">
        <f t="shared" si="16"/>
        <v>3520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3520</v>
      </c>
      <c r="Q485" s="62">
        <f t="shared" si="20"/>
        <v>0</v>
      </c>
    </row>
    <row r="486" spans="1:17" ht="12" customHeight="1">
      <c r="A486" s="326">
        <v>0</v>
      </c>
      <c r="B486" s="26">
        <v>29926</v>
      </c>
      <c r="C486" s="347" t="s">
        <v>4322</v>
      </c>
      <c r="D486" s="348"/>
      <c r="E486" s="348"/>
      <c r="F486" s="348"/>
      <c r="G486" s="348"/>
      <c r="H486" s="348"/>
      <c r="I486" s="348"/>
      <c r="J486" s="349"/>
      <c r="K486" s="17">
        <v>1106</v>
      </c>
      <c r="L486" s="17">
        <f t="shared" si="16"/>
        <v>121660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121660</v>
      </c>
      <c r="Q486" s="62">
        <f t="shared" si="20"/>
        <v>0</v>
      </c>
    </row>
    <row r="487" spans="1:17" ht="12" customHeight="1">
      <c r="A487" s="326">
        <v>0</v>
      </c>
      <c r="B487" s="26">
        <v>9951</v>
      </c>
      <c r="C487" s="347" t="s">
        <v>3983</v>
      </c>
      <c r="D487" s="348"/>
      <c r="E487" s="348"/>
      <c r="F487" s="348"/>
      <c r="G487" s="348"/>
      <c r="H487" s="348"/>
      <c r="I487" s="348"/>
      <c r="J487" s="349"/>
      <c r="K487" s="17">
        <v>1120</v>
      </c>
      <c r="L487" s="17">
        <f t="shared" si="16"/>
        <v>123200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123200</v>
      </c>
      <c r="Q487" s="62">
        <f t="shared" si="20"/>
        <v>0</v>
      </c>
    </row>
    <row r="488" spans="1:17" ht="12" customHeight="1">
      <c r="A488" s="326">
        <v>0</v>
      </c>
      <c r="B488" s="26">
        <v>25775</v>
      </c>
      <c r="C488" s="347" t="s">
        <v>4323</v>
      </c>
      <c r="D488" s="348"/>
      <c r="E488" s="348"/>
      <c r="F488" s="348"/>
      <c r="G488" s="348"/>
      <c r="H488" s="348"/>
      <c r="I488" s="348"/>
      <c r="J488" s="349"/>
      <c r="K488" s="17">
        <v>621</v>
      </c>
      <c r="L488" s="17">
        <f t="shared" si="16"/>
        <v>68310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68310</v>
      </c>
      <c r="Q488" s="62">
        <f t="shared" si="20"/>
        <v>0</v>
      </c>
    </row>
    <row r="489" spans="1:17" ht="12" customHeight="1">
      <c r="A489" s="326"/>
      <c r="B489" s="355" t="s">
        <v>3380</v>
      </c>
      <c r="C489" s="355" t="s">
        <v>3380</v>
      </c>
      <c r="D489" s="355"/>
      <c r="E489" s="355"/>
      <c r="F489" s="355"/>
      <c r="G489" s="355"/>
      <c r="H489" s="355"/>
      <c r="I489" s="355"/>
      <c r="J489" s="355"/>
      <c r="K489" s="356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6">
        <v>0</v>
      </c>
      <c r="B490" s="26">
        <v>213819</v>
      </c>
      <c r="C490" s="347" t="s">
        <v>3381</v>
      </c>
      <c r="D490" s="348"/>
      <c r="E490" s="348"/>
      <c r="F490" s="348"/>
      <c r="G490" s="348"/>
      <c r="H490" s="348"/>
      <c r="I490" s="348"/>
      <c r="J490" s="349"/>
      <c r="K490" s="17">
        <v>1075</v>
      </c>
      <c r="L490" s="17">
        <f t="shared" ref="L490:L501" si="21">ROUND(K490*Курс_EUR,0)</f>
        <v>118250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118250</v>
      </c>
      <c r="Q490" s="62">
        <f t="shared" si="20"/>
        <v>0</v>
      </c>
    </row>
    <row r="491" spans="1:17" ht="12" customHeight="1">
      <c r="A491" s="326">
        <v>0</v>
      </c>
      <c r="B491" s="26">
        <v>1000124</v>
      </c>
      <c r="C491" s="347" t="s">
        <v>3382</v>
      </c>
      <c r="D491" s="348"/>
      <c r="E491" s="348"/>
      <c r="F491" s="348"/>
      <c r="G491" s="348"/>
      <c r="H491" s="348"/>
      <c r="I491" s="348"/>
      <c r="J491" s="349"/>
      <c r="K491" s="17">
        <v>1374</v>
      </c>
      <c r="L491" s="17">
        <f t="shared" si="21"/>
        <v>151140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151140</v>
      </c>
      <c r="Q491" s="62">
        <f t="shared" si="20"/>
        <v>0</v>
      </c>
    </row>
    <row r="492" spans="1:17" ht="12" customHeight="1">
      <c r="A492" s="326">
        <v>0</v>
      </c>
      <c r="B492" s="26">
        <v>1000249</v>
      </c>
      <c r="C492" s="347" t="s">
        <v>3383</v>
      </c>
      <c r="D492" s="348"/>
      <c r="E492" s="348"/>
      <c r="F492" s="348"/>
      <c r="G492" s="348"/>
      <c r="H492" s="348"/>
      <c r="I492" s="348"/>
      <c r="J492" s="349"/>
      <c r="K492" s="17">
        <v>646</v>
      </c>
      <c r="L492" s="17">
        <f t="shared" si="21"/>
        <v>71060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71060</v>
      </c>
      <c r="Q492" s="62">
        <f t="shared" si="20"/>
        <v>0</v>
      </c>
    </row>
    <row r="493" spans="1:17" ht="12" customHeight="1">
      <c r="A493" s="326">
        <v>0</v>
      </c>
      <c r="B493" s="26">
        <v>69500</v>
      </c>
      <c r="C493" s="347" t="s">
        <v>3384</v>
      </c>
      <c r="D493" s="348"/>
      <c r="E493" s="348"/>
      <c r="F493" s="348"/>
      <c r="G493" s="348"/>
      <c r="H493" s="348"/>
      <c r="I493" s="348"/>
      <c r="J493" s="349"/>
      <c r="K493" s="17">
        <v>1035</v>
      </c>
      <c r="L493" s="17">
        <f t="shared" si="21"/>
        <v>113850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113850</v>
      </c>
      <c r="Q493" s="62">
        <f t="shared" si="20"/>
        <v>0</v>
      </c>
    </row>
    <row r="494" spans="1:17">
      <c r="A494" s="326">
        <v>0</v>
      </c>
      <c r="B494" s="26">
        <v>52712</v>
      </c>
      <c r="C494" s="347" t="s">
        <v>3385</v>
      </c>
      <c r="D494" s="348"/>
      <c r="E494" s="348"/>
      <c r="F494" s="348"/>
      <c r="G494" s="348"/>
      <c r="H494" s="348"/>
      <c r="I494" s="348"/>
      <c r="J494" s="349"/>
      <c r="K494" s="17">
        <v>487</v>
      </c>
      <c r="L494" s="17">
        <f t="shared" si="21"/>
        <v>53570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53570</v>
      </c>
      <c r="Q494" s="62">
        <f t="shared" si="20"/>
        <v>0</v>
      </c>
    </row>
    <row r="495" spans="1:17">
      <c r="A495" s="326">
        <v>0</v>
      </c>
      <c r="B495" s="26">
        <v>52803</v>
      </c>
      <c r="C495" s="347" t="s">
        <v>3386</v>
      </c>
      <c r="D495" s="348"/>
      <c r="E495" s="348"/>
      <c r="F495" s="348"/>
      <c r="G495" s="348"/>
      <c r="H495" s="348"/>
      <c r="I495" s="348"/>
      <c r="J495" s="349"/>
      <c r="K495" s="17">
        <v>685</v>
      </c>
      <c r="L495" s="17">
        <f t="shared" si="21"/>
        <v>75350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75350</v>
      </c>
      <c r="Q495" s="62">
        <f t="shared" si="20"/>
        <v>0</v>
      </c>
    </row>
    <row r="496" spans="1:17" ht="21" customHeight="1">
      <c r="A496" s="326">
        <v>0</v>
      </c>
      <c r="B496" s="26">
        <v>54825</v>
      </c>
      <c r="C496" s="347" t="s">
        <v>3387</v>
      </c>
      <c r="D496" s="348"/>
      <c r="E496" s="348"/>
      <c r="F496" s="348"/>
      <c r="G496" s="348"/>
      <c r="H496" s="348"/>
      <c r="I496" s="348"/>
      <c r="J496" s="349"/>
      <c r="K496" s="17">
        <v>683</v>
      </c>
      <c r="L496" s="17">
        <f t="shared" si="21"/>
        <v>75130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75130</v>
      </c>
      <c r="Q496" s="62">
        <f t="shared" si="20"/>
        <v>0</v>
      </c>
    </row>
    <row r="497" spans="1:17" ht="21" customHeight="1">
      <c r="A497" s="326">
        <v>0</v>
      </c>
      <c r="B497" s="26">
        <v>154591</v>
      </c>
      <c r="C497" s="347" t="s">
        <v>3388</v>
      </c>
      <c r="D497" s="348"/>
      <c r="E497" s="348"/>
      <c r="F497" s="348"/>
      <c r="G497" s="348"/>
      <c r="H497" s="348"/>
      <c r="I497" s="348"/>
      <c r="J497" s="349"/>
      <c r="K497" s="17">
        <v>808</v>
      </c>
      <c r="L497" s="17">
        <f t="shared" si="21"/>
        <v>88880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88880</v>
      </c>
      <c r="Q497" s="62">
        <f t="shared" si="20"/>
        <v>0</v>
      </c>
    </row>
    <row r="498" spans="1:17" ht="36" customHeight="1">
      <c r="A498" s="326">
        <v>0</v>
      </c>
      <c r="B498" s="26">
        <v>173880</v>
      </c>
      <c r="C498" s="347" t="s">
        <v>3389</v>
      </c>
      <c r="D498" s="348"/>
      <c r="E498" s="348"/>
      <c r="F498" s="348"/>
      <c r="G498" s="348"/>
      <c r="H498" s="348"/>
      <c r="I498" s="348"/>
      <c r="J498" s="349"/>
      <c r="K498" s="17">
        <v>1825</v>
      </c>
      <c r="L498" s="17">
        <f t="shared" si="21"/>
        <v>200750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200750</v>
      </c>
      <c r="Q498" s="62">
        <f t="shared" si="20"/>
        <v>0</v>
      </c>
    </row>
    <row r="499" spans="1:17">
      <c r="A499" s="326">
        <v>0</v>
      </c>
      <c r="B499" s="26">
        <v>83881</v>
      </c>
      <c r="C499" s="347" t="s">
        <v>3390</v>
      </c>
      <c r="D499" s="348"/>
      <c r="E499" s="348"/>
      <c r="F499" s="348"/>
      <c r="G499" s="348"/>
      <c r="H499" s="348"/>
      <c r="I499" s="348"/>
      <c r="J499" s="349"/>
      <c r="K499" s="17">
        <v>199</v>
      </c>
      <c r="L499" s="17">
        <f t="shared" si="21"/>
        <v>21890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21890</v>
      </c>
      <c r="Q499" s="62">
        <f t="shared" si="20"/>
        <v>0</v>
      </c>
    </row>
    <row r="500" spans="1:17">
      <c r="A500" s="326">
        <v>0</v>
      </c>
      <c r="B500" s="26">
        <v>135020</v>
      </c>
      <c r="C500" s="347" t="s">
        <v>3391</v>
      </c>
      <c r="D500" s="348"/>
      <c r="E500" s="348"/>
      <c r="F500" s="348"/>
      <c r="G500" s="348"/>
      <c r="H500" s="348"/>
      <c r="I500" s="348"/>
      <c r="J500" s="349"/>
      <c r="K500" s="17">
        <v>202</v>
      </c>
      <c r="L500" s="17">
        <f t="shared" si="21"/>
        <v>22220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22220</v>
      </c>
      <c r="Q500" s="62">
        <f t="shared" si="20"/>
        <v>0</v>
      </c>
    </row>
    <row r="501" spans="1:17" ht="12.75" thickBot="1">
      <c r="A501" s="326">
        <v>0</v>
      </c>
      <c r="B501" s="26">
        <v>91553</v>
      </c>
      <c r="C501" s="347" t="s">
        <v>3392</v>
      </c>
      <c r="D501" s="348"/>
      <c r="E501" s="348"/>
      <c r="F501" s="348"/>
      <c r="G501" s="348"/>
      <c r="H501" s="348"/>
      <c r="I501" s="348"/>
      <c r="J501" s="349"/>
      <c r="K501" s="290">
        <v>73.599999999999994</v>
      </c>
      <c r="L501" s="17">
        <f t="shared" si="21"/>
        <v>8096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8096</v>
      </c>
      <c r="Q501" s="62">
        <f t="shared" si="20"/>
        <v>0</v>
      </c>
    </row>
    <row r="502" spans="1:17" ht="12" customHeight="1">
      <c r="A502" s="326"/>
      <c r="B502" s="350" t="s">
        <v>3393</v>
      </c>
      <c r="C502" s="350" t="s">
        <v>3393</v>
      </c>
      <c r="D502" s="350"/>
      <c r="E502" s="350"/>
      <c r="F502" s="350"/>
      <c r="G502" s="350"/>
      <c r="H502" s="350"/>
      <c r="I502" s="350"/>
      <c r="J502" s="350"/>
      <c r="K502" s="351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6">
        <v>0</v>
      </c>
      <c r="B503" s="26">
        <v>1099953</v>
      </c>
      <c r="C503" s="347" t="s">
        <v>4051</v>
      </c>
      <c r="D503" s="348"/>
      <c r="E503" s="348"/>
      <c r="F503" s="348"/>
      <c r="G503" s="348"/>
      <c r="H503" s="348"/>
      <c r="I503" s="348"/>
      <c r="J503" s="349"/>
      <c r="K503" s="17">
        <v>2303</v>
      </c>
      <c r="L503" s="17">
        <f t="shared" ref="L503:L529" si="24">ROUND(K503*Курс_EUR,0)</f>
        <v>253330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253330</v>
      </c>
      <c r="Q503" s="62">
        <f t="shared" si="20"/>
        <v>0</v>
      </c>
    </row>
    <row r="504" spans="1:17" ht="24" customHeight="1">
      <c r="A504" s="326">
        <v>0</v>
      </c>
      <c r="B504" s="26">
        <v>1101675</v>
      </c>
      <c r="C504" s="347" t="s">
        <v>4055</v>
      </c>
      <c r="D504" s="348"/>
      <c r="E504" s="348"/>
      <c r="F504" s="348"/>
      <c r="G504" s="348"/>
      <c r="H504" s="348"/>
      <c r="I504" s="348"/>
      <c r="J504" s="349"/>
      <c r="K504" s="17">
        <v>2588</v>
      </c>
      <c r="L504" s="17">
        <f t="shared" si="24"/>
        <v>284680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284680</v>
      </c>
      <c r="Q504" s="62">
        <f t="shared" si="20"/>
        <v>0</v>
      </c>
    </row>
    <row r="505" spans="1:17" ht="24" customHeight="1">
      <c r="A505" s="326">
        <v>0</v>
      </c>
      <c r="B505" s="26">
        <v>1101625</v>
      </c>
      <c r="C505" s="347" t="s">
        <v>4054</v>
      </c>
      <c r="D505" s="348"/>
      <c r="E505" s="348"/>
      <c r="F505" s="348"/>
      <c r="G505" s="348"/>
      <c r="H505" s="348"/>
      <c r="I505" s="348"/>
      <c r="J505" s="349"/>
      <c r="K505" s="17">
        <v>2568</v>
      </c>
      <c r="L505" s="17">
        <f t="shared" si="24"/>
        <v>282480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282480</v>
      </c>
      <c r="Q505" s="62">
        <f t="shared" si="20"/>
        <v>0</v>
      </c>
    </row>
    <row r="506" spans="1:17" ht="24" customHeight="1">
      <c r="A506" s="326">
        <v>0</v>
      </c>
      <c r="B506" s="26">
        <v>1101005</v>
      </c>
      <c r="C506" s="347" t="s">
        <v>4053</v>
      </c>
      <c r="D506" s="348"/>
      <c r="E506" s="348"/>
      <c r="F506" s="348"/>
      <c r="G506" s="348"/>
      <c r="H506" s="348"/>
      <c r="I506" s="348"/>
      <c r="J506" s="349"/>
      <c r="K506" s="17">
        <v>1109</v>
      </c>
      <c r="L506" s="17">
        <f t="shared" si="24"/>
        <v>121990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121990</v>
      </c>
      <c r="Q506" s="62">
        <f t="shared" si="20"/>
        <v>0</v>
      </c>
    </row>
    <row r="507" spans="1:17" ht="24" customHeight="1">
      <c r="A507" s="326">
        <v>0</v>
      </c>
      <c r="B507" s="26">
        <v>1100990</v>
      </c>
      <c r="C507" s="347" t="s">
        <v>4052</v>
      </c>
      <c r="D507" s="348"/>
      <c r="E507" s="348"/>
      <c r="F507" s="348"/>
      <c r="G507" s="348"/>
      <c r="H507" s="348"/>
      <c r="I507" s="348"/>
      <c r="J507" s="349"/>
      <c r="K507" s="17">
        <v>1673</v>
      </c>
      <c r="L507" s="17">
        <f t="shared" si="24"/>
        <v>184030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184030</v>
      </c>
      <c r="Q507" s="62">
        <f t="shared" si="20"/>
        <v>0</v>
      </c>
    </row>
    <row r="508" spans="1:17">
      <c r="A508" s="326">
        <v>0</v>
      </c>
      <c r="B508" s="26">
        <v>1101659</v>
      </c>
      <c r="C508" s="347" t="s">
        <v>4057</v>
      </c>
      <c r="D508" s="348"/>
      <c r="E508" s="348"/>
      <c r="F508" s="348"/>
      <c r="G508" s="348"/>
      <c r="H508" s="348"/>
      <c r="I508" s="348"/>
      <c r="J508" s="349"/>
      <c r="K508" s="17">
        <v>959</v>
      </c>
      <c r="L508" s="17">
        <f t="shared" si="24"/>
        <v>105490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105490</v>
      </c>
      <c r="Q508" s="62">
        <f t="shared" si="20"/>
        <v>0</v>
      </c>
    </row>
    <row r="509" spans="1:17" ht="24" customHeight="1">
      <c r="A509" s="326">
        <v>0</v>
      </c>
      <c r="B509" s="26">
        <v>1101641</v>
      </c>
      <c r="C509" s="347" t="s">
        <v>4056</v>
      </c>
      <c r="D509" s="348"/>
      <c r="E509" s="348"/>
      <c r="F509" s="348"/>
      <c r="G509" s="348"/>
      <c r="H509" s="348"/>
      <c r="I509" s="348"/>
      <c r="J509" s="349"/>
      <c r="K509" s="17">
        <v>774</v>
      </c>
      <c r="L509" s="17">
        <f t="shared" si="24"/>
        <v>85140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85140</v>
      </c>
      <c r="Q509" s="62">
        <f t="shared" si="20"/>
        <v>0</v>
      </c>
    </row>
    <row r="510" spans="1:17">
      <c r="A510" s="326">
        <v>0</v>
      </c>
      <c r="B510" s="26">
        <v>92213</v>
      </c>
      <c r="C510" s="347" t="s">
        <v>3394</v>
      </c>
      <c r="D510" s="348"/>
      <c r="E510" s="348"/>
      <c r="F510" s="348"/>
      <c r="G510" s="348"/>
      <c r="H510" s="348"/>
      <c r="I510" s="348"/>
      <c r="J510" s="349"/>
      <c r="K510" s="17">
        <v>781</v>
      </c>
      <c r="L510" s="17">
        <f t="shared" si="24"/>
        <v>85910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85910</v>
      </c>
      <c r="Q510" s="62">
        <f t="shared" si="20"/>
        <v>0</v>
      </c>
    </row>
    <row r="511" spans="1:17" ht="21" customHeight="1">
      <c r="A511" s="326">
        <v>0</v>
      </c>
      <c r="B511" s="26">
        <v>92254</v>
      </c>
      <c r="C511" s="347" t="s">
        <v>3395</v>
      </c>
      <c r="D511" s="348"/>
      <c r="E511" s="348"/>
      <c r="F511" s="348"/>
      <c r="G511" s="348"/>
      <c r="H511" s="348"/>
      <c r="I511" s="348"/>
      <c r="J511" s="349"/>
      <c r="K511" s="17">
        <v>601</v>
      </c>
      <c r="L511" s="17">
        <f t="shared" si="24"/>
        <v>66110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66110</v>
      </c>
      <c r="Q511" s="62">
        <f t="shared" si="20"/>
        <v>0</v>
      </c>
    </row>
    <row r="512" spans="1:17" ht="10.5" customHeight="1">
      <c r="A512" s="326">
        <v>0</v>
      </c>
      <c r="B512" s="26">
        <v>92221</v>
      </c>
      <c r="C512" s="347" t="s">
        <v>3396</v>
      </c>
      <c r="D512" s="348"/>
      <c r="E512" s="348"/>
      <c r="F512" s="348"/>
      <c r="G512" s="348"/>
      <c r="H512" s="348"/>
      <c r="I512" s="348"/>
      <c r="J512" s="349"/>
      <c r="K512" s="17">
        <v>926</v>
      </c>
      <c r="L512" s="17">
        <f t="shared" si="24"/>
        <v>101860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101860</v>
      </c>
      <c r="Q512" s="62">
        <f t="shared" si="20"/>
        <v>0</v>
      </c>
    </row>
    <row r="513" spans="1:17" ht="10.5" customHeight="1">
      <c r="A513" s="326">
        <v>0</v>
      </c>
      <c r="B513" s="26">
        <v>92262</v>
      </c>
      <c r="C513" s="347" t="s">
        <v>3397</v>
      </c>
      <c r="D513" s="348"/>
      <c r="E513" s="348"/>
      <c r="F513" s="348"/>
      <c r="G513" s="348"/>
      <c r="H513" s="348"/>
      <c r="I513" s="348"/>
      <c r="J513" s="349"/>
      <c r="K513" s="17">
        <v>744</v>
      </c>
      <c r="L513" s="17">
        <f t="shared" si="24"/>
        <v>81840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81840</v>
      </c>
      <c r="Q513" s="62">
        <f t="shared" si="20"/>
        <v>0</v>
      </c>
    </row>
    <row r="514" spans="1:17" ht="21" customHeight="1">
      <c r="A514" s="326">
        <v>0</v>
      </c>
      <c r="B514" s="26">
        <v>92239</v>
      </c>
      <c r="C514" s="347" t="s">
        <v>3398</v>
      </c>
      <c r="D514" s="348"/>
      <c r="E514" s="348"/>
      <c r="F514" s="348"/>
      <c r="G514" s="348"/>
      <c r="H514" s="348"/>
      <c r="I514" s="348"/>
      <c r="J514" s="349"/>
      <c r="K514" s="17">
        <v>819</v>
      </c>
      <c r="L514" s="17">
        <f t="shared" si="24"/>
        <v>90090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90090</v>
      </c>
      <c r="Q514" s="62">
        <f t="shared" si="20"/>
        <v>0</v>
      </c>
    </row>
    <row r="515" spans="1:17" ht="21" customHeight="1">
      <c r="A515" s="326">
        <v>0</v>
      </c>
      <c r="B515" s="26">
        <v>92270</v>
      </c>
      <c r="C515" s="347" t="s">
        <v>3399</v>
      </c>
      <c r="D515" s="348"/>
      <c r="E515" s="348"/>
      <c r="F515" s="348"/>
      <c r="G515" s="348"/>
      <c r="H515" s="348"/>
      <c r="I515" s="348"/>
      <c r="J515" s="349"/>
      <c r="K515" s="17">
        <v>644</v>
      </c>
      <c r="L515" s="17">
        <f t="shared" si="24"/>
        <v>70840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70840</v>
      </c>
      <c r="Q515" s="62">
        <f t="shared" si="20"/>
        <v>0</v>
      </c>
    </row>
    <row r="516" spans="1:17" ht="21" customHeight="1">
      <c r="A516" s="326">
        <v>0</v>
      </c>
      <c r="B516" s="26">
        <v>92247</v>
      </c>
      <c r="C516" s="347" t="s">
        <v>3400</v>
      </c>
      <c r="D516" s="348"/>
      <c r="E516" s="348"/>
      <c r="F516" s="348"/>
      <c r="G516" s="348"/>
      <c r="H516" s="348"/>
      <c r="I516" s="348"/>
      <c r="J516" s="349"/>
      <c r="K516" s="17">
        <v>1051</v>
      </c>
      <c r="L516" s="17">
        <f t="shared" si="24"/>
        <v>115610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115610</v>
      </c>
      <c r="Q516" s="62">
        <f t="shared" si="20"/>
        <v>0</v>
      </c>
    </row>
    <row r="517" spans="1:17" ht="21" customHeight="1">
      <c r="A517" s="326">
        <v>0</v>
      </c>
      <c r="B517" s="26">
        <v>141473</v>
      </c>
      <c r="C517" s="347" t="s">
        <v>3401</v>
      </c>
      <c r="D517" s="348"/>
      <c r="E517" s="348"/>
      <c r="F517" s="348"/>
      <c r="G517" s="348"/>
      <c r="H517" s="348"/>
      <c r="I517" s="348"/>
      <c r="J517" s="349"/>
      <c r="K517" s="17">
        <v>922</v>
      </c>
      <c r="L517" s="17">
        <f t="shared" si="24"/>
        <v>101420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101420</v>
      </c>
      <c r="Q517" s="62">
        <f t="shared" si="20"/>
        <v>0</v>
      </c>
    </row>
    <row r="518" spans="1:17" ht="21" customHeight="1">
      <c r="A518" s="326">
        <v>0</v>
      </c>
      <c r="B518" s="26">
        <v>92296</v>
      </c>
      <c r="C518" s="347" t="s">
        <v>3402</v>
      </c>
      <c r="D518" s="348"/>
      <c r="E518" s="348"/>
      <c r="F518" s="348"/>
      <c r="G518" s="348"/>
      <c r="H518" s="348"/>
      <c r="I518" s="348"/>
      <c r="J518" s="349"/>
      <c r="K518" s="17">
        <v>1549</v>
      </c>
      <c r="L518" s="17">
        <f t="shared" si="24"/>
        <v>170390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170390</v>
      </c>
      <c r="Q518" s="62">
        <f t="shared" si="20"/>
        <v>0</v>
      </c>
    </row>
    <row r="519" spans="1:17" ht="21" customHeight="1">
      <c r="A519" s="326">
        <v>0</v>
      </c>
      <c r="B519" s="26">
        <v>92304</v>
      </c>
      <c r="C519" s="347" t="s">
        <v>3403</v>
      </c>
      <c r="D519" s="348"/>
      <c r="E519" s="348"/>
      <c r="F519" s="348"/>
      <c r="G519" s="348"/>
      <c r="H519" s="348"/>
      <c r="I519" s="348"/>
      <c r="J519" s="349"/>
      <c r="K519" s="17">
        <v>1382</v>
      </c>
      <c r="L519" s="17">
        <f t="shared" si="24"/>
        <v>152020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152020</v>
      </c>
      <c r="Q519" s="62">
        <f t="shared" si="20"/>
        <v>0</v>
      </c>
    </row>
    <row r="520" spans="1:17" ht="21" customHeight="1">
      <c r="A520" s="326">
        <v>0</v>
      </c>
      <c r="B520" s="26">
        <v>92833</v>
      </c>
      <c r="C520" s="347" t="s">
        <v>3404</v>
      </c>
      <c r="D520" s="348"/>
      <c r="E520" s="348"/>
      <c r="F520" s="348"/>
      <c r="G520" s="348"/>
      <c r="H520" s="348"/>
      <c r="I520" s="348"/>
      <c r="J520" s="349"/>
      <c r="K520" s="17">
        <v>1877</v>
      </c>
      <c r="L520" s="17">
        <f t="shared" si="24"/>
        <v>206470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206470</v>
      </c>
      <c r="Q520" s="62">
        <f t="shared" si="20"/>
        <v>0</v>
      </c>
    </row>
    <row r="521" spans="1:17" ht="21" customHeight="1">
      <c r="A521" s="326">
        <v>0</v>
      </c>
      <c r="B521" s="26">
        <v>92312</v>
      </c>
      <c r="C521" s="347" t="s">
        <v>3405</v>
      </c>
      <c r="D521" s="348"/>
      <c r="E521" s="348"/>
      <c r="F521" s="348"/>
      <c r="G521" s="348"/>
      <c r="H521" s="348"/>
      <c r="I521" s="348"/>
      <c r="J521" s="349"/>
      <c r="K521" s="17">
        <v>1547</v>
      </c>
      <c r="L521" s="17">
        <f t="shared" si="24"/>
        <v>170170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170170</v>
      </c>
      <c r="Q521" s="62">
        <f t="shared" si="20"/>
        <v>0</v>
      </c>
    </row>
    <row r="522" spans="1:17" ht="21" customHeight="1">
      <c r="A522" s="326">
        <v>0</v>
      </c>
      <c r="B522" s="26">
        <v>92320</v>
      </c>
      <c r="C522" s="347" t="s">
        <v>3406</v>
      </c>
      <c r="D522" s="348"/>
      <c r="E522" s="348"/>
      <c r="F522" s="348"/>
      <c r="G522" s="348"/>
      <c r="H522" s="348"/>
      <c r="I522" s="348"/>
      <c r="J522" s="349"/>
      <c r="K522" s="17">
        <v>2231</v>
      </c>
      <c r="L522" s="17">
        <f t="shared" si="24"/>
        <v>245410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245410</v>
      </c>
      <c r="Q522" s="62">
        <f t="shared" si="20"/>
        <v>0</v>
      </c>
    </row>
    <row r="523" spans="1:17" ht="21" customHeight="1">
      <c r="A523" s="326">
        <v>0</v>
      </c>
      <c r="B523" s="26">
        <v>129619</v>
      </c>
      <c r="C523" s="347" t="s">
        <v>3407</v>
      </c>
      <c r="D523" s="348"/>
      <c r="E523" s="348"/>
      <c r="F523" s="348"/>
      <c r="G523" s="348"/>
      <c r="H523" s="348"/>
      <c r="I523" s="348"/>
      <c r="J523" s="349"/>
      <c r="K523" s="17">
        <v>2670</v>
      </c>
      <c r="L523" s="17">
        <f t="shared" si="24"/>
        <v>293700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293700</v>
      </c>
      <c r="Q523" s="62">
        <f t="shared" si="20"/>
        <v>0</v>
      </c>
    </row>
    <row r="524" spans="1:17" ht="21" customHeight="1">
      <c r="A524" s="326">
        <v>0</v>
      </c>
      <c r="B524" s="26">
        <v>44404</v>
      </c>
      <c r="C524" s="347" t="s">
        <v>3408</v>
      </c>
      <c r="D524" s="348"/>
      <c r="E524" s="348"/>
      <c r="F524" s="348"/>
      <c r="G524" s="348"/>
      <c r="H524" s="348"/>
      <c r="I524" s="348"/>
      <c r="J524" s="349"/>
      <c r="K524" s="17">
        <v>1180</v>
      </c>
      <c r="L524" s="17">
        <f t="shared" si="24"/>
        <v>129800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129800</v>
      </c>
      <c r="Q524" s="62">
        <f t="shared" si="20"/>
        <v>0</v>
      </c>
    </row>
    <row r="525" spans="1:17" ht="21" customHeight="1">
      <c r="A525" s="326">
        <v>0</v>
      </c>
      <c r="B525" s="26">
        <v>157420</v>
      </c>
      <c r="C525" s="347" t="s">
        <v>3411</v>
      </c>
      <c r="D525" s="348"/>
      <c r="E525" s="348"/>
      <c r="F525" s="348"/>
      <c r="G525" s="348"/>
      <c r="H525" s="348"/>
      <c r="I525" s="348"/>
      <c r="J525" s="349"/>
      <c r="K525" s="17">
        <v>1465</v>
      </c>
      <c r="L525" s="17">
        <f t="shared" si="24"/>
        <v>161150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161150</v>
      </c>
      <c r="Q525" s="62">
        <f t="shared" si="20"/>
        <v>0</v>
      </c>
    </row>
    <row r="526" spans="1:17" ht="21" customHeight="1">
      <c r="A526" s="326">
        <v>0</v>
      </c>
      <c r="B526" s="26">
        <v>157412</v>
      </c>
      <c r="C526" s="347" t="s">
        <v>3410</v>
      </c>
      <c r="D526" s="348"/>
      <c r="E526" s="348"/>
      <c r="F526" s="348"/>
      <c r="G526" s="348"/>
      <c r="H526" s="348"/>
      <c r="I526" s="348"/>
      <c r="J526" s="349"/>
      <c r="K526" s="17">
        <v>583</v>
      </c>
      <c r="L526" s="17">
        <f t="shared" si="24"/>
        <v>64130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64130</v>
      </c>
      <c r="Q526" s="62">
        <f t="shared" si="20"/>
        <v>0</v>
      </c>
    </row>
    <row r="527" spans="1:17" ht="21" customHeight="1">
      <c r="A527" s="326">
        <v>0</v>
      </c>
      <c r="B527" s="26">
        <v>148247</v>
      </c>
      <c r="C527" s="347" t="s">
        <v>3409</v>
      </c>
      <c r="D527" s="348"/>
      <c r="E527" s="348"/>
      <c r="F527" s="348"/>
      <c r="G527" s="348"/>
      <c r="H527" s="348"/>
      <c r="I527" s="348"/>
      <c r="J527" s="349"/>
      <c r="K527" s="17">
        <v>951</v>
      </c>
      <c r="L527" s="17">
        <f t="shared" si="24"/>
        <v>104610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104610</v>
      </c>
      <c r="Q527" s="62">
        <f t="shared" si="20"/>
        <v>0</v>
      </c>
    </row>
    <row r="528" spans="1:17" ht="12" customHeight="1">
      <c r="A528" s="326">
        <v>0</v>
      </c>
      <c r="B528" s="26">
        <v>92288</v>
      </c>
      <c r="C528" s="347" t="s">
        <v>3412</v>
      </c>
      <c r="D528" s="348"/>
      <c r="E528" s="348"/>
      <c r="F528" s="348"/>
      <c r="G528" s="348"/>
      <c r="H528" s="348"/>
      <c r="I528" s="348"/>
      <c r="J528" s="349"/>
      <c r="K528" s="17">
        <v>609</v>
      </c>
      <c r="L528" s="17">
        <f t="shared" si="24"/>
        <v>66990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66990</v>
      </c>
      <c r="Q528" s="62">
        <f t="shared" si="20"/>
        <v>0</v>
      </c>
    </row>
    <row r="529" spans="1:17" ht="12.75" customHeight="1" thickBot="1">
      <c r="A529" s="326">
        <v>0</v>
      </c>
      <c r="B529" s="26">
        <v>9878</v>
      </c>
      <c r="C529" s="352" t="s">
        <v>3413</v>
      </c>
      <c r="D529" s="353"/>
      <c r="E529" s="353"/>
      <c r="F529" s="353"/>
      <c r="G529" s="353"/>
      <c r="H529" s="353"/>
      <c r="I529" s="353"/>
      <c r="J529" s="354"/>
      <c r="K529" s="17">
        <v>130</v>
      </c>
      <c r="L529" s="17">
        <f t="shared" si="24"/>
        <v>14300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14300</v>
      </c>
      <c r="Q529" s="62">
        <f t="shared" ref="Q529:Q594" si="28">M529*P529</f>
        <v>0</v>
      </c>
    </row>
    <row r="530" spans="1:17" ht="12" customHeight="1">
      <c r="A530" s="326"/>
      <c r="B530" s="350" t="s">
        <v>3414</v>
      </c>
      <c r="C530" s="350" t="s">
        <v>3414</v>
      </c>
      <c r="D530" s="350"/>
      <c r="E530" s="350"/>
      <c r="F530" s="350"/>
      <c r="G530" s="350"/>
      <c r="H530" s="350"/>
      <c r="I530" s="350"/>
      <c r="J530" s="350"/>
      <c r="K530" s="351">
        <v>0</v>
      </c>
      <c r="L530" s="291"/>
      <c r="M530" s="61"/>
      <c r="N530" s="61"/>
      <c r="O530" s="62"/>
      <c r="P530" s="61"/>
      <c r="Q530" s="62"/>
    </row>
    <row r="531" spans="1:17">
      <c r="A531" s="326">
        <v>0</v>
      </c>
      <c r="B531" s="26">
        <v>120840</v>
      </c>
      <c r="C531" s="347" t="s">
        <v>3418</v>
      </c>
      <c r="D531" s="348"/>
      <c r="E531" s="348"/>
      <c r="F531" s="348"/>
      <c r="G531" s="348"/>
      <c r="H531" s="348"/>
      <c r="I531" s="348"/>
      <c r="J531" s="349"/>
      <c r="K531" s="17">
        <v>984</v>
      </c>
      <c r="L531" s="17">
        <f t="shared" ref="L531:L562" si="29">ROUND(K531*Курс_EUR,0)</f>
        <v>108240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108240</v>
      </c>
      <c r="Q531" s="62">
        <f t="shared" si="28"/>
        <v>0</v>
      </c>
    </row>
    <row r="532" spans="1:17" ht="21" customHeight="1">
      <c r="A532" s="326">
        <v>0</v>
      </c>
      <c r="B532" s="26">
        <v>57232</v>
      </c>
      <c r="C532" s="347" t="s">
        <v>3416</v>
      </c>
      <c r="D532" s="348"/>
      <c r="E532" s="348"/>
      <c r="F532" s="348"/>
      <c r="G532" s="348"/>
      <c r="H532" s="348"/>
      <c r="I532" s="348"/>
      <c r="J532" s="349"/>
      <c r="K532" s="17">
        <v>1286</v>
      </c>
      <c r="L532" s="17">
        <f t="shared" si="29"/>
        <v>141460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141460</v>
      </c>
      <c r="Q532" s="62">
        <f t="shared" si="28"/>
        <v>0</v>
      </c>
    </row>
    <row r="533" spans="1:17" ht="21" customHeight="1">
      <c r="A533" s="326">
        <v>0</v>
      </c>
      <c r="B533" s="26">
        <v>56408</v>
      </c>
      <c r="C533" s="347" t="s">
        <v>3415</v>
      </c>
      <c r="D533" s="348"/>
      <c r="E533" s="348"/>
      <c r="F533" s="348"/>
      <c r="G533" s="348"/>
      <c r="H533" s="348"/>
      <c r="I533" s="348"/>
      <c r="J533" s="349"/>
      <c r="K533" s="17">
        <v>2133</v>
      </c>
      <c r="L533" s="17">
        <f t="shared" si="29"/>
        <v>234630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234630</v>
      </c>
      <c r="Q533" s="62">
        <f t="shared" si="28"/>
        <v>0</v>
      </c>
    </row>
    <row r="534" spans="1:17" ht="21" customHeight="1">
      <c r="A534" s="326">
        <v>0</v>
      </c>
      <c r="B534" s="26">
        <v>83444</v>
      </c>
      <c r="C534" s="347" t="s">
        <v>3417</v>
      </c>
      <c r="D534" s="348"/>
      <c r="E534" s="348"/>
      <c r="F534" s="348"/>
      <c r="G534" s="348"/>
      <c r="H534" s="348"/>
      <c r="I534" s="348"/>
      <c r="J534" s="349"/>
      <c r="K534" s="17">
        <v>2162</v>
      </c>
      <c r="L534" s="17">
        <f t="shared" si="29"/>
        <v>237820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237820</v>
      </c>
      <c r="Q534" s="62">
        <f t="shared" si="28"/>
        <v>0</v>
      </c>
    </row>
    <row r="535" spans="1:17">
      <c r="A535" s="326">
        <v>0</v>
      </c>
      <c r="B535" s="26">
        <v>5868</v>
      </c>
      <c r="C535" s="347" t="s">
        <v>3832</v>
      </c>
      <c r="D535" s="348"/>
      <c r="E535" s="348"/>
      <c r="F535" s="348"/>
      <c r="G535" s="348"/>
      <c r="H535" s="348"/>
      <c r="I535" s="348"/>
      <c r="J535" s="349"/>
      <c r="K535" s="17">
        <v>148</v>
      </c>
      <c r="L535" s="17">
        <f t="shared" si="29"/>
        <v>16280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16280</v>
      </c>
      <c r="Q535" s="62">
        <f t="shared" si="28"/>
        <v>0</v>
      </c>
    </row>
    <row r="536" spans="1:17">
      <c r="A536" s="326">
        <v>0</v>
      </c>
      <c r="B536" s="26">
        <v>19869</v>
      </c>
      <c r="C536" s="347" t="s">
        <v>3835</v>
      </c>
      <c r="D536" s="348"/>
      <c r="E536" s="348"/>
      <c r="F536" s="348"/>
      <c r="G536" s="348"/>
      <c r="H536" s="348"/>
      <c r="I536" s="348"/>
      <c r="J536" s="349"/>
      <c r="K536" s="17">
        <v>138</v>
      </c>
      <c r="L536" s="17">
        <f t="shared" si="29"/>
        <v>15180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15180</v>
      </c>
      <c r="Q536" s="62">
        <f t="shared" si="28"/>
        <v>0</v>
      </c>
    </row>
    <row r="537" spans="1:17" ht="12" customHeight="1">
      <c r="A537" s="326">
        <v>0</v>
      </c>
      <c r="B537" s="26">
        <v>187740</v>
      </c>
      <c r="C537" s="347" t="s">
        <v>3419</v>
      </c>
      <c r="D537" s="348"/>
      <c r="E537" s="348"/>
      <c r="F537" s="348"/>
      <c r="G537" s="348"/>
      <c r="H537" s="348"/>
      <c r="I537" s="348"/>
      <c r="J537" s="349"/>
      <c r="K537" s="17">
        <v>2294</v>
      </c>
      <c r="L537" s="17">
        <f t="shared" si="29"/>
        <v>252340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252340</v>
      </c>
      <c r="Q537" s="62">
        <f t="shared" si="28"/>
        <v>0</v>
      </c>
    </row>
    <row r="538" spans="1:17">
      <c r="A538" s="326">
        <v>0</v>
      </c>
      <c r="B538" s="26">
        <v>14639</v>
      </c>
      <c r="C538" s="347" t="s">
        <v>3420</v>
      </c>
      <c r="D538" s="348"/>
      <c r="E538" s="348"/>
      <c r="F538" s="348"/>
      <c r="G538" s="348"/>
      <c r="H538" s="348"/>
      <c r="I538" s="348"/>
      <c r="J538" s="349"/>
      <c r="K538" s="17">
        <v>2632</v>
      </c>
      <c r="L538" s="17">
        <f t="shared" si="29"/>
        <v>289520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289520</v>
      </c>
      <c r="Q538" s="62">
        <f t="shared" si="28"/>
        <v>0</v>
      </c>
    </row>
    <row r="539" spans="1:17">
      <c r="A539" s="326">
        <v>0</v>
      </c>
      <c r="B539" s="26">
        <v>14647</v>
      </c>
      <c r="C539" s="347" t="s">
        <v>3421</v>
      </c>
      <c r="D539" s="348"/>
      <c r="E539" s="348"/>
      <c r="F539" s="348"/>
      <c r="G539" s="348"/>
      <c r="H539" s="348"/>
      <c r="I539" s="348"/>
      <c r="J539" s="349"/>
      <c r="K539" s="17">
        <v>2180</v>
      </c>
      <c r="L539" s="17">
        <f t="shared" si="29"/>
        <v>239800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239800</v>
      </c>
      <c r="Q539" s="62">
        <f t="shared" si="28"/>
        <v>0</v>
      </c>
    </row>
    <row r="540" spans="1:17">
      <c r="A540" s="326">
        <v>0</v>
      </c>
      <c r="B540" s="26">
        <v>14654</v>
      </c>
      <c r="C540" s="347" t="s">
        <v>3422</v>
      </c>
      <c r="D540" s="348"/>
      <c r="E540" s="348"/>
      <c r="F540" s="348"/>
      <c r="G540" s="348"/>
      <c r="H540" s="348"/>
      <c r="I540" s="348"/>
      <c r="J540" s="349"/>
      <c r="K540" s="17">
        <v>2426</v>
      </c>
      <c r="L540" s="17">
        <f t="shared" si="29"/>
        <v>266860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266860</v>
      </c>
      <c r="Q540" s="62">
        <f t="shared" si="28"/>
        <v>0</v>
      </c>
    </row>
    <row r="541" spans="1:17">
      <c r="A541" s="326">
        <v>0</v>
      </c>
      <c r="B541" s="26">
        <v>16782</v>
      </c>
      <c r="C541" s="347" t="s">
        <v>3423</v>
      </c>
      <c r="D541" s="348"/>
      <c r="E541" s="348"/>
      <c r="F541" s="348"/>
      <c r="G541" s="348"/>
      <c r="H541" s="348"/>
      <c r="I541" s="348"/>
      <c r="J541" s="349"/>
      <c r="K541" s="17">
        <v>3970</v>
      </c>
      <c r="L541" s="17">
        <f t="shared" si="29"/>
        <v>436700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436700</v>
      </c>
      <c r="Q541" s="62">
        <f t="shared" si="28"/>
        <v>0</v>
      </c>
    </row>
    <row r="542" spans="1:17">
      <c r="A542" s="326">
        <v>0</v>
      </c>
      <c r="B542" s="26">
        <v>199257</v>
      </c>
      <c r="C542" s="347" t="s">
        <v>3424</v>
      </c>
      <c r="D542" s="348"/>
      <c r="E542" s="348"/>
      <c r="F542" s="348"/>
      <c r="G542" s="348"/>
      <c r="H542" s="348"/>
      <c r="I542" s="348"/>
      <c r="J542" s="349"/>
      <c r="K542" s="17">
        <v>2299</v>
      </c>
      <c r="L542" s="17">
        <f t="shared" si="29"/>
        <v>252890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252890</v>
      </c>
      <c r="Q542" s="62">
        <f t="shared" si="28"/>
        <v>0</v>
      </c>
    </row>
    <row r="543" spans="1:17">
      <c r="A543" s="326">
        <v>0</v>
      </c>
      <c r="B543" s="26">
        <v>199273</v>
      </c>
      <c r="C543" s="347" t="s">
        <v>3425</v>
      </c>
      <c r="D543" s="348"/>
      <c r="E543" s="348"/>
      <c r="F543" s="348"/>
      <c r="G543" s="348"/>
      <c r="H543" s="348"/>
      <c r="I543" s="348"/>
      <c r="J543" s="349"/>
      <c r="K543" s="17">
        <v>5788</v>
      </c>
      <c r="L543" s="17">
        <f t="shared" si="29"/>
        <v>636680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636680</v>
      </c>
      <c r="Q543" s="62">
        <f t="shared" si="28"/>
        <v>0</v>
      </c>
    </row>
    <row r="544" spans="1:17">
      <c r="A544" s="326">
        <v>0</v>
      </c>
      <c r="B544" s="26">
        <v>177725</v>
      </c>
      <c r="C544" s="347" t="s">
        <v>3426</v>
      </c>
      <c r="D544" s="348"/>
      <c r="E544" s="348"/>
      <c r="F544" s="348"/>
      <c r="G544" s="348"/>
      <c r="H544" s="348"/>
      <c r="I544" s="348"/>
      <c r="J544" s="349"/>
      <c r="K544" s="17">
        <v>4001</v>
      </c>
      <c r="L544" s="17">
        <f t="shared" si="29"/>
        <v>440110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440110</v>
      </c>
      <c r="Q544" s="62">
        <f t="shared" si="28"/>
        <v>0</v>
      </c>
    </row>
    <row r="545" spans="1:17">
      <c r="A545" s="326">
        <v>0</v>
      </c>
      <c r="B545" s="26">
        <v>177733</v>
      </c>
      <c r="C545" s="347" t="s">
        <v>3427</v>
      </c>
      <c r="D545" s="348"/>
      <c r="E545" s="348"/>
      <c r="F545" s="348"/>
      <c r="G545" s="348"/>
      <c r="H545" s="348"/>
      <c r="I545" s="348"/>
      <c r="J545" s="349"/>
      <c r="K545" s="17">
        <v>4289</v>
      </c>
      <c r="L545" s="17">
        <f t="shared" si="29"/>
        <v>471790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471790</v>
      </c>
      <c r="Q545" s="62">
        <f t="shared" si="28"/>
        <v>0</v>
      </c>
    </row>
    <row r="546" spans="1:17">
      <c r="A546" s="326">
        <v>0</v>
      </c>
      <c r="B546" s="26">
        <v>177766</v>
      </c>
      <c r="C546" s="347" t="s">
        <v>3428</v>
      </c>
      <c r="D546" s="348"/>
      <c r="E546" s="348"/>
      <c r="F546" s="348"/>
      <c r="G546" s="348"/>
      <c r="H546" s="348"/>
      <c r="I546" s="348"/>
      <c r="J546" s="349"/>
      <c r="K546" s="17">
        <v>6812</v>
      </c>
      <c r="L546" s="17">
        <f t="shared" si="29"/>
        <v>749320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749320</v>
      </c>
      <c r="Q546" s="62">
        <f t="shared" si="28"/>
        <v>0</v>
      </c>
    </row>
    <row r="547" spans="1:17">
      <c r="A547" s="326">
        <v>0</v>
      </c>
      <c r="B547" s="26">
        <v>177774</v>
      </c>
      <c r="C547" s="347" t="s">
        <v>3429</v>
      </c>
      <c r="D547" s="348"/>
      <c r="E547" s="348"/>
      <c r="F547" s="348"/>
      <c r="G547" s="348"/>
      <c r="H547" s="348"/>
      <c r="I547" s="348"/>
      <c r="J547" s="349"/>
      <c r="K547" s="17">
        <v>4173</v>
      </c>
      <c r="L547" s="17">
        <f t="shared" si="29"/>
        <v>459030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459030</v>
      </c>
      <c r="Q547" s="62">
        <f t="shared" si="28"/>
        <v>0</v>
      </c>
    </row>
    <row r="548" spans="1:17">
      <c r="A548" s="326">
        <v>0</v>
      </c>
      <c r="B548" s="26">
        <v>177808</v>
      </c>
      <c r="C548" s="347" t="s">
        <v>4252</v>
      </c>
      <c r="D548" s="348"/>
      <c r="E548" s="348"/>
      <c r="F548" s="348"/>
      <c r="G548" s="348"/>
      <c r="H548" s="348"/>
      <c r="I548" s="348"/>
      <c r="J548" s="349"/>
      <c r="K548" s="17">
        <v>7130</v>
      </c>
      <c r="L548" s="17">
        <f t="shared" si="29"/>
        <v>784300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784300</v>
      </c>
      <c r="Q548" s="62">
        <f t="shared" si="28"/>
        <v>0</v>
      </c>
    </row>
    <row r="549" spans="1:17">
      <c r="A549" s="326">
        <v>0</v>
      </c>
      <c r="B549" s="26">
        <v>177857</v>
      </c>
      <c r="C549" s="347" t="s">
        <v>3430</v>
      </c>
      <c r="D549" s="348"/>
      <c r="E549" s="348"/>
      <c r="F549" s="348"/>
      <c r="G549" s="348"/>
      <c r="H549" s="348"/>
      <c r="I549" s="348"/>
      <c r="J549" s="349"/>
      <c r="K549" s="17">
        <v>7344</v>
      </c>
      <c r="L549" s="17">
        <f t="shared" si="29"/>
        <v>807840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807840</v>
      </c>
      <c r="Q549" s="62">
        <f t="shared" si="28"/>
        <v>0</v>
      </c>
    </row>
    <row r="550" spans="1:17">
      <c r="A550" s="326">
        <v>0</v>
      </c>
      <c r="B550" s="26">
        <v>177873</v>
      </c>
      <c r="C550" s="347" t="s">
        <v>3431</v>
      </c>
      <c r="D550" s="348"/>
      <c r="E550" s="348"/>
      <c r="F550" s="348"/>
      <c r="G550" s="348"/>
      <c r="H550" s="348"/>
      <c r="I550" s="348"/>
      <c r="J550" s="349"/>
      <c r="K550" s="17">
        <v>4520</v>
      </c>
      <c r="L550" s="17">
        <f t="shared" si="29"/>
        <v>497200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497200</v>
      </c>
      <c r="Q550" s="62">
        <f t="shared" si="28"/>
        <v>0</v>
      </c>
    </row>
    <row r="551" spans="1:17">
      <c r="A551" s="326">
        <v>0</v>
      </c>
      <c r="B551" s="26">
        <v>61507</v>
      </c>
      <c r="C551" s="347" t="s">
        <v>3432</v>
      </c>
      <c r="D551" s="348"/>
      <c r="E551" s="348"/>
      <c r="F551" s="348"/>
      <c r="G551" s="348"/>
      <c r="H551" s="348"/>
      <c r="I551" s="348"/>
      <c r="J551" s="349"/>
      <c r="K551" s="17">
        <v>5862</v>
      </c>
      <c r="L551" s="17">
        <f t="shared" si="29"/>
        <v>644820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644820</v>
      </c>
      <c r="Q551" s="62">
        <f t="shared" si="28"/>
        <v>0</v>
      </c>
    </row>
    <row r="552" spans="1:17">
      <c r="A552" s="326">
        <v>0</v>
      </c>
      <c r="B552" s="26">
        <v>61515</v>
      </c>
      <c r="C552" s="347" t="s">
        <v>3433</v>
      </c>
      <c r="D552" s="348"/>
      <c r="E552" s="348"/>
      <c r="F552" s="348"/>
      <c r="G552" s="348"/>
      <c r="H552" s="348"/>
      <c r="I552" s="348"/>
      <c r="J552" s="349"/>
      <c r="K552" s="17">
        <v>6531</v>
      </c>
      <c r="L552" s="17">
        <f t="shared" si="29"/>
        <v>718410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718410</v>
      </c>
      <c r="Q552" s="62">
        <f t="shared" si="28"/>
        <v>0</v>
      </c>
    </row>
    <row r="553" spans="1:17" ht="21" customHeight="1">
      <c r="A553" s="326">
        <v>0</v>
      </c>
      <c r="B553" s="26">
        <v>63974</v>
      </c>
      <c r="C553" s="347" t="s">
        <v>3434</v>
      </c>
      <c r="D553" s="348"/>
      <c r="E553" s="348"/>
      <c r="F553" s="348"/>
      <c r="G553" s="348"/>
      <c r="H553" s="348"/>
      <c r="I553" s="348"/>
      <c r="J553" s="349"/>
      <c r="K553" s="17">
        <v>6967</v>
      </c>
      <c r="L553" s="17">
        <f t="shared" si="29"/>
        <v>766370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766370</v>
      </c>
      <c r="Q553" s="62">
        <f t="shared" si="28"/>
        <v>0</v>
      </c>
    </row>
    <row r="554" spans="1:17" ht="12" customHeight="1">
      <c r="A554" s="326">
        <v>0</v>
      </c>
      <c r="B554" s="26">
        <v>81661</v>
      </c>
      <c r="C554" s="347" t="s">
        <v>633</v>
      </c>
      <c r="D554" s="348"/>
      <c r="E554" s="348"/>
      <c r="F554" s="348"/>
      <c r="G554" s="348"/>
      <c r="H554" s="348"/>
      <c r="I554" s="348"/>
      <c r="J554" s="349"/>
      <c r="K554" s="17">
        <v>5857</v>
      </c>
      <c r="L554" s="17">
        <f t="shared" si="29"/>
        <v>644270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644270</v>
      </c>
      <c r="Q554" s="62">
        <f t="shared" si="28"/>
        <v>0</v>
      </c>
    </row>
    <row r="555" spans="1:17">
      <c r="A555" s="326">
        <v>0</v>
      </c>
      <c r="B555" s="26">
        <v>16477</v>
      </c>
      <c r="C555" s="347" t="s">
        <v>3437</v>
      </c>
      <c r="D555" s="348"/>
      <c r="E555" s="348"/>
      <c r="F555" s="348"/>
      <c r="G555" s="348"/>
      <c r="H555" s="348"/>
      <c r="I555" s="348"/>
      <c r="J555" s="349"/>
      <c r="K555" s="17">
        <v>1349</v>
      </c>
      <c r="L555" s="17">
        <f t="shared" si="29"/>
        <v>148390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148390</v>
      </c>
      <c r="Q555" s="62">
        <f t="shared" si="28"/>
        <v>0</v>
      </c>
    </row>
    <row r="556" spans="1:17" ht="12" customHeight="1">
      <c r="A556" s="326">
        <v>0</v>
      </c>
      <c r="B556" s="26">
        <v>38166</v>
      </c>
      <c r="C556" s="347" t="s">
        <v>3440</v>
      </c>
      <c r="D556" s="348"/>
      <c r="E556" s="348"/>
      <c r="F556" s="348"/>
      <c r="G556" s="348"/>
      <c r="H556" s="348"/>
      <c r="I556" s="348"/>
      <c r="J556" s="349"/>
      <c r="K556" s="17">
        <v>1329</v>
      </c>
      <c r="L556" s="17">
        <f t="shared" si="29"/>
        <v>146190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146190</v>
      </c>
      <c r="Q556" s="62">
        <f t="shared" si="28"/>
        <v>0</v>
      </c>
    </row>
    <row r="557" spans="1:17">
      <c r="A557" s="326">
        <v>0</v>
      </c>
      <c r="B557" s="26">
        <v>17335</v>
      </c>
      <c r="C557" s="347" t="s">
        <v>3438</v>
      </c>
      <c r="D557" s="348"/>
      <c r="E557" s="348"/>
      <c r="F557" s="348"/>
      <c r="G557" s="348"/>
      <c r="H557" s="348"/>
      <c r="I557" s="348"/>
      <c r="J557" s="349"/>
      <c r="K557" s="17">
        <v>369</v>
      </c>
      <c r="L557" s="17">
        <f t="shared" si="29"/>
        <v>40590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40590</v>
      </c>
      <c r="Q557" s="62">
        <f t="shared" si="28"/>
        <v>0</v>
      </c>
    </row>
    <row r="558" spans="1:17">
      <c r="A558" s="326">
        <v>0</v>
      </c>
      <c r="B558" s="26">
        <v>38141</v>
      </c>
      <c r="C558" s="347" t="s">
        <v>3439</v>
      </c>
      <c r="D558" s="348"/>
      <c r="E558" s="348"/>
      <c r="F558" s="348"/>
      <c r="G558" s="348"/>
      <c r="H558" s="348"/>
      <c r="I558" s="348"/>
      <c r="J558" s="349"/>
      <c r="K558" s="17">
        <v>394</v>
      </c>
      <c r="L558" s="17">
        <f t="shared" si="29"/>
        <v>43340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43340</v>
      </c>
      <c r="Q558" s="62">
        <f t="shared" si="28"/>
        <v>0</v>
      </c>
    </row>
    <row r="559" spans="1:17">
      <c r="A559" s="326">
        <v>0</v>
      </c>
      <c r="B559" s="26">
        <v>21444</v>
      </c>
      <c r="C559" s="347" t="s">
        <v>3972</v>
      </c>
      <c r="D559" s="348"/>
      <c r="E559" s="348"/>
      <c r="F559" s="348"/>
      <c r="G559" s="348"/>
      <c r="H559" s="348"/>
      <c r="I559" s="348"/>
      <c r="J559" s="349"/>
      <c r="K559" s="290">
        <v>41</v>
      </c>
      <c r="L559" s="17">
        <f t="shared" si="29"/>
        <v>4510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4510</v>
      </c>
      <c r="Q559" s="62">
        <f t="shared" si="28"/>
        <v>0</v>
      </c>
    </row>
    <row r="560" spans="1:17">
      <c r="A560" s="326">
        <v>0</v>
      </c>
      <c r="B560" s="26">
        <v>15156</v>
      </c>
      <c r="C560" s="347" t="s">
        <v>3441</v>
      </c>
      <c r="D560" s="348"/>
      <c r="E560" s="348"/>
      <c r="F560" s="348"/>
      <c r="G560" s="348"/>
      <c r="H560" s="348"/>
      <c r="I560" s="348"/>
      <c r="J560" s="349"/>
      <c r="K560" s="17">
        <v>86</v>
      </c>
      <c r="L560" s="17">
        <f t="shared" si="29"/>
        <v>9460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9460</v>
      </c>
      <c r="Q560" s="62">
        <f t="shared" si="28"/>
        <v>0</v>
      </c>
    </row>
    <row r="561" spans="1:17">
      <c r="A561" s="326">
        <v>0</v>
      </c>
      <c r="B561" s="26">
        <v>133306</v>
      </c>
      <c r="C561" s="347" t="s">
        <v>3913</v>
      </c>
      <c r="D561" s="348"/>
      <c r="E561" s="348"/>
      <c r="F561" s="348"/>
      <c r="G561" s="348"/>
      <c r="H561" s="348"/>
      <c r="I561" s="348"/>
      <c r="J561" s="349"/>
      <c r="K561" s="290">
        <v>40</v>
      </c>
      <c r="L561" s="17">
        <f t="shared" si="29"/>
        <v>4400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4400</v>
      </c>
      <c r="Q561" s="62">
        <f t="shared" si="28"/>
        <v>0</v>
      </c>
    </row>
    <row r="562" spans="1:17">
      <c r="A562" s="326">
        <v>0</v>
      </c>
      <c r="B562" s="26">
        <v>15180</v>
      </c>
      <c r="C562" s="347" t="s">
        <v>3442</v>
      </c>
      <c r="D562" s="348"/>
      <c r="E562" s="348"/>
      <c r="F562" s="348"/>
      <c r="G562" s="348"/>
      <c r="H562" s="348"/>
      <c r="I562" s="348"/>
      <c r="J562" s="349"/>
      <c r="K562" s="17">
        <v>103</v>
      </c>
      <c r="L562" s="17">
        <f t="shared" si="29"/>
        <v>11330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11330</v>
      </c>
      <c r="Q562" s="62">
        <f t="shared" si="28"/>
        <v>0</v>
      </c>
    </row>
    <row r="563" spans="1:17">
      <c r="A563" s="326">
        <v>0</v>
      </c>
      <c r="B563" s="26">
        <v>77586</v>
      </c>
      <c r="C563" s="347" t="s">
        <v>4107</v>
      </c>
      <c r="D563" s="348"/>
      <c r="E563" s="348"/>
      <c r="F563" s="348"/>
      <c r="G563" s="348"/>
      <c r="H563" s="348"/>
      <c r="I563" s="348"/>
      <c r="J563" s="349"/>
      <c r="K563" s="290">
        <v>34</v>
      </c>
      <c r="L563" s="17">
        <f t="shared" ref="L563:L582" si="32">ROUND(K563*Курс_EUR,0)</f>
        <v>3740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3740</v>
      </c>
      <c r="Q563" s="62">
        <f t="shared" si="28"/>
        <v>0</v>
      </c>
    </row>
    <row r="564" spans="1:17">
      <c r="A564" s="326">
        <v>0</v>
      </c>
      <c r="B564" s="26">
        <v>15214</v>
      </c>
      <c r="C564" s="347" t="s">
        <v>3443</v>
      </c>
      <c r="D564" s="348"/>
      <c r="E564" s="348"/>
      <c r="F564" s="348"/>
      <c r="G564" s="348"/>
      <c r="H564" s="348"/>
      <c r="I564" s="348"/>
      <c r="J564" s="349"/>
      <c r="K564" s="17">
        <v>100</v>
      </c>
      <c r="L564" s="17">
        <f t="shared" si="32"/>
        <v>11000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11000</v>
      </c>
      <c r="Q564" s="62">
        <f t="shared" si="28"/>
        <v>0</v>
      </c>
    </row>
    <row r="565" spans="1:17">
      <c r="A565" s="326">
        <v>0</v>
      </c>
      <c r="B565" s="26">
        <v>26047</v>
      </c>
      <c r="C565" s="347" t="s">
        <v>3912</v>
      </c>
      <c r="D565" s="348"/>
      <c r="E565" s="348"/>
      <c r="F565" s="348"/>
      <c r="G565" s="348"/>
      <c r="H565" s="348"/>
      <c r="I565" s="348"/>
      <c r="J565" s="349"/>
      <c r="K565" s="290">
        <v>54.7</v>
      </c>
      <c r="L565" s="17">
        <f t="shared" si="32"/>
        <v>6017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6017</v>
      </c>
      <c r="Q565" s="62">
        <f t="shared" si="28"/>
        <v>0</v>
      </c>
    </row>
    <row r="566" spans="1:17">
      <c r="A566" s="326">
        <v>0</v>
      </c>
      <c r="B566" s="26">
        <v>9795</v>
      </c>
      <c r="C566" s="347" t="s">
        <v>3444</v>
      </c>
      <c r="D566" s="348"/>
      <c r="E566" s="348"/>
      <c r="F566" s="348"/>
      <c r="G566" s="348"/>
      <c r="H566" s="348"/>
      <c r="I566" s="348"/>
      <c r="J566" s="349"/>
      <c r="K566" s="17">
        <v>678</v>
      </c>
      <c r="L566" s="17">
        <f t="shared" si="32"/>
        <v>74580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74580</v>
      </c>
      <c r="Q566" s="62">
        <f t="shared" si="28"/>
        <v>0</v>
      </c>
    </row>
    <row r="567" spans="1:17">
      <c r="A567" s="326">
        <v>0</v>
      </c>
      <c r="B567" s="26">
        <v>12658</v>
      </c>
      <c r="C567" s="347" t="s">
        <v>3446</v>
      </c>
      <c r="D567" s="348"/>
      <c r="E567" s="348"/>
      <c r="F567" s="348"/>
      <c r="G567" s="348"/>
      <c r="H567" s="348"/>
      <c r="I567" s="348"/>
      <c r="J567" s="349"/>
      <c r="K567" s="17">
        <v>446</v>
      </c>
      <c r="L567" s="17">
        <f t="shared" si="32"/>
        <v>49060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49060</v>
      </c>
      <c r="Q567" s="62">
        <f t="shared" si="28"/>
        <v>0</v>
      </c>
    </row>
    <row r="568" spans="1:17">
      <c r="A568" s="326">
        <v>0</v>
      </c>
      <c r="B568" s="26">
        <v>11072</v>
      </c>
      <c r="C568" s="347" t="s">
        <v>3445</v>
      </c>
      <c r="D568" s="348"/>
      <c r="E568" s="348"/>
      <c r="F568" s="348"/>
      <c r="G568" s="348"/>
      <c r="H568" s="348"/>
      <c r="I568" s="348"/>
      <c r="J568" s="349"/>
      <c r="K568" s="17">
        <v>425</v>
      </c>
      <c r="L568" s="17">
        <f t="shared" si="32"/>
        <v>46750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46750</v>
      </c>
      <c r="Q568" s="62">
        <f t="shared" si="28"/>
        <v>0</v>
      </c>
    </row>
    <row r="569" spans="1:17">
      <c r="A569" s="326">
        <v>0</v>
      </c>
      <c r="B569" s="26">
        <v>77347</v>
      </c>
      <c r="C569" s="347" t="s">
        <v>4836</v>
      </c>
      <c r="D569" s="348"/>
      <c r="E569" s="348"/>
      <c r="F569" s="348"/>
      <c r="G569" s="348"/>
      <c r="H569" s="348"/>
      <c r="I569" s="348"/>
      <c r="J569" s="349"/>
      <c r="K569" s="17">
        <v>652</v>
      </c>
      <c r="L569" s="17">
        <f t="shared" si="32"/>
        <v>71720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71720</v>
      </c>
      <c r="Q569" s="62">
        <f t="shared" si="28"/>
        <v>0</v>
      </c>
    </row>
    <row r="570" spans="1:17">
      <c r="A570" s="326">
        <v>0</v>
      </c>
      <c r="B570" s="26">
        <v>41806</v>
      </c>
      <c r="C570" s="347" t="s">
        <v>3986</v>
      </c>
      <c r="D570" s="348"/>
      <c r="E570" s="348"/>
      <c r="F570" s="348"/>
      <c r="G570" s="348"/>
      <c r="H570" s="348"/>
      <c r="I570" s="348"/>
      <c r="J570" s="349"/>
      <c r="K570" s="17">
        <v>152</v>
      </c>
      <c r="L570" s="17">
        <f t="shared" si="32"/>
        <v>16720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16720</v>
      </c>
      <c r="Q570" s="62">
        <f t="shared" si="28"/>
        <v>0</v>
      </c>
    </row>
    <row r="571" spans="1:17">
      <c r="A571" s="326">
        <v>0</v>
      </c>
      <c r="B571" s="26">
        <v>12740</v>
      </c>
      <c r="C571" s="347" t="s">
        <v>3447</v>
      </c>
      <c r="D571" s="348"/>
      <c r="E571" s="348"/>
      <c r="F571" s="348"/>
      <c r="G571" s="348"/>
      <c r="H571" s="348"/>
      <c r="I571" s="348"/>
      <c r="J571" s="349"/>
      <c r="K571" s="17">
        <v>182</v>
      </c>
      <c r="L571" s="17">
        <f t="shared" si="32"/>
        <v>20020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20020</v>
      </c>
      <c r="Q571" s="62">
        <f t="shared" si="28"/>
        <v>0</v>
      </c>
    </row>
    <row r="572" spans="1:17" ht="21" customHeight="1">
      <c r="A572" s="326">
        <v>0</v>
      </c>
      <c r="B572" s="26">
        <v>14555</v>
      </c>
      <c r="C572" s="347" t="s">
        <v>3448</v>
      </c>
      <c r="D572" s="348"/>
      <c r="E572" s="348"/>
      <c r="F572" s="348"/>
      <c r="G572" s="348"/>
      <c r="H572" s="348"/>
      <c r="I572" s="348"/>
      <c r="J572" s="349"/>
      <c r="K572" s="17">
        <v>4507</v>
      </c>
      <c r="L572" s="17">
        <f t="shared" si="32"/>
        <v>495770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495770</v>
      </c>
      <c r="Q572" s="62">
        <f t="shared" si="28"/>
        <v>0</v>
      </c>
    </row>
    <row r="573" spans="1:17" ht="21" customHeight="1">
      <c r="A573" s="326">
        <v>0</v>
      </c>
      <c r="B573" s="26">
        <v>34389</v>
      </c>
      <c r="C573" s="347" t="s">
        <v>3449</v>
      </c>
      <c r="D573" s="348"/>
      <c r="E573" s="348"/>
      <c r="F573" s="348"/>
      <c r="G573" s="348"/>
      <c r="H573" s="348"/>
      <c r="I573" s="348"/>
      <c r="J573" s="349"/>
      <c r="K573" s="17">
        <v>4572</v>
      </c>
      <c r="L573" s="17">
        <f t="shared" si="32"/>
        <v>502920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502920</v>
      </c>
      <c r="Q573" s="62">
        <f t="shared" si="28"/>
        <v>0</v>
      </c>
    </row>
    <row r="574" spans="1:17">
      <c r="A574" s="326">
        <v>0</v>
      </c>
      <c r="B574" s="26">
        <v>145581</v>
      </c>
      <c r="C574" s="347" t="s">
        <v>3454</v>
      </c>
      <c r="D574" s="348"/>
      <c r="E574" s="348"/>
      <c r="F574" s="348"/>
      <c r="G574" s="348"/>
      <c r="H574" s="348"/>
      <c r="I574" s="348"/>
      <c r="J574" s="349"/>
      <c r="K574" s="17">
        <v>2595</v>
      </c>
      <c r="L574" s="17">
        <f t="shared" si="32"/>
        <v>285450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285450</v>
      </c>
      <c r="Q574" s="62">
        <f t="shared" si="28"/>
        <v>0</v>
      </c>
    </row>
    <row r="575" spans="1:17">
      <c r="A575" s="326">
        <v>0</v>
      </c>
      <c r="B575" s="26">
        <v>192518</v>
      </c>
      <c r="C575" s="347" t="s">
        <v>3455</v>
      </c>
      <c r="D575" s="348"/>
      <c r="E575" s="348"/>
      <c r="F575" s="348"/>
      <c r="G575" s="348"/>
      <c r="H575" s="348"/>
      <c r="I575" s="348"/>
      <c r="J575" s="349"/>
      <c r="K575" s="17">
        <v>1813</v>
      </c>
      <c r="L575" s="17">
        <f t="shared" si="32"/>
        <v>199430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199430</v>
      </c>
      <c r="Q575" s="62">
        <f t="shared" si="28"/>
        <v>0</v>
      </c>
    </row>
    <row r="576" spans="1:17">
      <c r="A576" s="326">
        <v>0</v>
      </c>
      <c r="B576" s="26">
        <v>202564</v>
      </c>
      <c r="C576" s="347" t="s">
        <v>3456</v>
      </c>
      <c r="D576" s="348"/>
      <c r="E576" s="348"/>
      <c r="F576" s="348"/>
      <c r="G576" s="348"/>
      <c r="H576" s="348"/>
      <c r="I576" s="348"/>
      <c r="J576" s="349"/>
      <c r="K576" s="17">
        <v>1210</v>
      </c>
      <c r="L576" s="17">
        <f t="shared" si="32"/>
        <v>133100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133100</v>
      </c>
      <c r="Q576" s="62">
        <f t="shared" si="28"/>
        <v>0</v>
      </c>
    </row>
    <row r="577" spans="1:17">
      <c r="A577" s="326">
        <v>0</v>
      </c>
      <c r="B577" s="26">
        <v>38257</v>
      </c>
      <c r="C577" s="347" t="s">
        <v>3453</v>
      </c>
      <c r="D577" s="348"/>
      <c r="E577" s="348"/>
      <c r="F577" s="348"/>
      <c r="G577" s="348"/>
      <c r="H577" s="348"/>
      <c r="I577" s="348"/>
      <c r="J577" s="349"/>
      <c r="K577" s="17">
        <v>6591</v>
      </c>
      <c r="L577" s="17">
        <f t="shared" si="32"/>
        <v>725010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725010</v>
      </c>
      <c r="Q577" s="62">
        <f t="shared" si="28"/>
        <v>0</v>
      </c>
    </row>
    <row r="578" spans="1:17" ht="12.6" customHeight="1">
      <c r="A578" s="326">
        <v>0</v>
      </c>
      <c r="B578" s="26">
        <v>1006411</v>
      </c>
      <c r="C578" s="347" t="s">
        <v>3956</v>
      </c>
      <c r="D578" s="348"/>
      <c r="E578" s="348"/>
      <c r="F578" s="348"/>
      <c r="G578" s="348"/>
      <c r="H578" s="348"/>
      <c r="I578" s="348"/>
      <c r="J578" s="349"/>
      <c r="K578" s="17">
        <v>1412</v>
      </c>
      <c r="L578" s="17">
        <f t="shared" si="32"/>
        <v>155320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155320</v>
      </c>
      <c r="Q578" s="62">
        <f t="shared" si="28"/>
        <v>0</v>
      </c>
    </row>
    <row r="579" spans="1:17" ht="12.6" customHeight="1">
      <c r="A579" s="326">
        <v>0</v>
      </c>
      <c r="B579" s="26">
        <v>217489</v>
      </c>
      <c r="C579" s="347" t="s">
        <v>3451</v>
      </c>
      <c r="D579" s="348"/>
      <c r="E579" s="348"/>
      <c r="F579" s="348"/>
      <c r="G579" s="348"/>
      <c r="H579" s="348"/>
      <c r="I579" s="348"/>
      <c r="J579" s="349"/>
      <c r="K579" s="17">
        <v>354</v>
      </c>
      <c r="L579" s="17">
        <f t="shared" si="32"/>
        <v>38940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38940</v>
      </c>
      <c r="Q579" s="62">
        <f t="shared" si="28"/>
        <v>0</v>
      </c>
    </row>
    <row r="580" spans="1:17" ht="12.6" customHeight="1">
      <c r="A580" s="326">
        <v>0</v>
      </c>
      <c r="B580" s="26">
        <v>223008</v>
      </c>
      <c r="C580" s="347" t="s">
        <v>3452</v>
      </c>
      <c r="D580" s="348"/>
      <c r="E580" s="348"/>
      <c r="F580" s="348"/>
      <c r="G580" s="348"/>
      <c r="H580" s="348"/>
      <c r="I580" s="348"/>
      <c r="J580" s="349"/>
      <c r="K580" s="17">
        <v>1725</v>
      </c>
      <c r="L580" s="17">
        <f t="shared" si="32"/>
        <v>189750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189750</v>
      </c>
      <c r="Q580" s="62">
        <f t="shared" si="28"/>
        <v>0</v>
      </c>
    </row>
    <row r="581" spans="1:17" ht="12.6" customHeight="1">
      <c r="A581" s="326">
        <v>0</v>
      </c>
      <c r="B581" s="26">
        <v>82198</v>
      </c>
      <c r="C581" s="347" t="s">
        <v>3450</v>
      </c>
      <c r="D581" s="348"/>
      <c r="E581" s="348"/>
      <c r="F581" s="348"/>
      <c r="G581" s="348"/>
      <c r="H581" s="348"/>
      <c r="I581" s="348"/>
      <c r="J581" s="349"/>
      <c r="K581" s="17">
        <v>1101</v>
      </c>
      <c r="L581" s="17">
        <f t="shared" si="32"/>
        <v>121110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121110</v>
      </c>
      <c r="Q581" s="62">
        <f t="shared" si="28"/>
        <v>0</v>
      </c>
    </row>
    <row r="582" spans="1:17" ht="12.75" thickBot="1">
      <c r="A582" s="326">
        <v>0</v>
      </c>
      <c r="B582" s="26">
        <v>60095</v>
      </c>
      <c r="C582" s="347" t="s">
        <v>3457</v>
      </c>
      <c r="D582" s="348"/>
      <c r="E582" s="348"/>
      <c r="F582" s="348"/>
      <c r="G582" s="348"/>
      <c r="H582" s="348"/>
      <c r="I582" s="348"/>
      <c r="J582" s="349"/>
      <c r="K582" s="17">
        <v>499</v>
      </c>
      <c r="L582" s="17">
        <f t="shared" si="32"/>
        <v>54890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54890</v>
      </c>
      <c r="Q582" s="62">
        <f t="shared" si="28"/>
        <v>0</v>
      </c>
    </row>
    <row r="583" spans="1:17" ht="12" customHeight="1" thickBot="1">
      <c r="A583" s="326"/>
      <c r="B583" s="350" t="s">
        <v>3483</v>
      </c>
      <c r="C583" s="350" t="s">
        <v>3483</v>
      </c>
      <c r="D583" s="350"/>
      <c r="E583" s="350"/>
      <c r="F583" s="350"/>
      <c r="G583" s="350"/>
      <c r="H583" s="350"/>
      <c r="I583" s="350"/>
      <c r="J583" s="350"/>
      <c r="K583" s="351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6"/>
      <c r="B584" s="350" t="s">
        <v>635</v>
      </c>
      <c r="C584" s="350" t="s">
        <v>635</v>
      </c>
      <c r="D584" s="350"/>
      <c r="E584" s="350"/>
      <c r="F584" s="350"/>
      <c r="G584" s="350"/>
      <c r="H584" s="350"/>
      <c r="I584" s="350"/>
      <c r="J584" s="350"/>
      <c r="K584" s="351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6">
        <v>0</v>
      </c>
      <c r="B585" s="26">
        <v>1047522</v>
      </c>
      <c r="C585" s="347" t="s">
        <v>4241</v>
      </c>
      <c r="D585" s="348"/>
      <c r="E585" s="348"/>
      <c r="F585" s="348"/>
      <c r="G585" s="348"/>
      <c r="H585" s="348"/>
      <c r="I585" s="348"/>
      <c r="J585" s="349"/>
      <c r="K585" s="17">
        <v>132</v>
      </c>
      <c r="L585" s="17">
        <f t="shared" ref="L585:L649" si="35">ROUND(K585*Курс_EUR,0)</f>
        <v>14520</v>
      </c>
      <c r="M585" s="61"/>
      <c r="N585" s="61">
        <f t="shared" ref="N585:N650" si="36">K585*(1-Скидка_SATA)</f>
        <v>132</v>
      </c>
      <c r="O585" s="62">
        <f t="shared" si="27"/>
        <v>0</v>
      </c>
      <c r="P585" s="61">
        <f t="shared" ref="P585:P650" si="37">L585*(1-Скидка_SATA)</f>
        <v>14520</v>
      </c>
      <c r="Q585" s="62">
        <f t="shared" si="28"/>
        <v>0</v>
      </c>
    </row>
    <row r="586" spans="1:17" ht="12" customHeight="1">
      <c r="A586" s="326">
        <v>0</v>
      </c>
      <c r="B586" s="26">
        <v>1057414</v>
      </c>
      <c r="C586" s="347" t="s">
        <v>4817</v>
      </c>
      <c r="D586" s="348"/>
      <c r="E586" s="348"/>
      <c r="F586" s="348"/>
      <c r="G586" s="348"/>
      <c r="H586" s="348"/>
      <c r="I586" s="348"/>
      <c r="J586" s="349"/>
      <c r="K586" s="17">
        <v>46</v>
      </c>
      <c r="L586" s="17">
        <f t="shared" si="35"/>
        <v>5060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5060</v>
      </c>
      <c r="Q586" s="62">
        <f t="shared" si="28"/>
        <v>0</v>
      </c>
    </row>
    <row r="587" spans="1:17" ht="12" customHeight="1">
      <c r="A587" s="326">
        <v>0</v>
      </c>
      <c r="B587" s="26">
        <v>1092973</v>
      </c>
      <c r="C587" s="347" t="s">
        <v>3484</v>
      </c>
      <c r="D587" s="348"/>
      <c r="E587" s="348"/>
      <c r="F587" s="348"/>
      <c r="G587" s="348"/>
      <c r="H587" s="348"/>
      <c r="I587" s="348"/>
      <c r="J587" s="349"/>
      <c r="K587" s="17">
        <v>187</v>
      </c>
      <c r="L587" s="17">
        <f t="shared" si="35"/>
        <v>20570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20570</v>
      </c>
      <c r="Q587" s="62">
        <f t="shared" si="28"/>
        <v>0</v>
      </c>
    </row>
    <row r="588" spans="1:17">
      <c r="A588" s="326">
        <v>0</v>
      </c>
      <c r="B588" s="26">
        <v>1092981</v>
      </c>
      <c r="C588" s="347" t="s">
        <v>3485</v>
      </c>
      <c r="D588" s="348"/>
      <c r="E588" s="348"/>
      <c r="F588" s="348"/>
      <c r="G588" s="348"/>
      <c r="H588" s="348"/>
      <c r="I588" s="348"/>
      <c r="J588" s="349"/>
      <c r="K588" s="290">
        <v>20.7</v>
      </c>
      <c r="L588" s="17">
        <f t="shared" si="35"/>
        <v>2277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2277</v>
      </c>
      <c r="Q588" s="62">
        <f t="shared" si="28"/>
        <v>0</v>
      </c>
    </row>
    <row r="589" spans="1:17">
      <c r="A589" s="326">
        <v>0</v>
      </c>
      <c r="B589" s="26">
        <v>1092999</v>
      </c>
      <c r="C589" s="347" t="s">
        <v>3486</v>
      </c>
      <c r="D589" s="348"/>
      <c r="E589" s="348"/>
      <c r="F589" s="348"/>
      <c r="G589" s="348"/>
      <c r="H589" s="348"/>
      <c r="I589" s="348"/>
      <c r="J589" s="349"/>
      <c r="K589" s="290">
        <v>60.5</v>
      </c>
      <c r="L589" s="17">
        <f t="shared" si="35"/>
        <v>6655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6655</v>
      </c>
      <c r="Q589" s="62">
        <f t="shared" si="28"/>
        <v>0</v>
      </c>
    </row>
    <row r="590" spans="1:17">
      <c r="A590" s="326">
        <v>0</v>
      </c>
      <c r="B590" s="26">
        <v>1093004</v>
      </c>
      <c r="C590" s="347" t="s">
        <v>3487</v>
      </c>
      <c r="D590" s="348"/>
      <c r="E590" s="348"/>
      <c r="F590" s="348"/>
      <c r="G590" s="348"/>
      <c r="H590" s="348"/>
      <c r="I590" s="348"/>
      <c r="J590" s="349"/>
      <c r="K590" s="290">
        <v>50.8</v>
      </c>
      <c r="L590" s="17">
        <f t="shared" si="35"/>
        <v>5588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5588</v>
      </c>
      <c r="Q590" s="62">
        <f t="shared" si="28"/>
        <v>0</v>
      </c>
    </row>
    <row r="591" spans="1:17">
      <c r="A591" s="326">
        <v>0</v>
      </c>
      <c r="B591" s="26">
        <v>1093012</v>
      </c>
      <c r="C591" s="347" t="s">
        <v>3488</v>
      </c>
      <c r="D591" s="348"/>
      <c r="E591" s="348"/>
      <c r="F591" s="348"/>
      <c r="G591" s="348"/>
      <c r="H591" s="348"/>
      <c r="I591" s="348"/>
      <c r="J591" s="349"/>
      <c r="K591" s="17">
        <v>82</v>
      </c>
      <c r="L591" s="17">
        <f t="shared" si="35"/>
        <v>9020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9020</v>
      </c>
      <c r="Q591" s="62">
        <f t="shared" si="28"/>
        <v>0</v>
      </c>
    </row>
    <row r="592" spans="1:17">
      <c r="A592" s="326">
        <v>0</v>
      </c>
      <c r="B592" s="26">
        <v>1093020</v>
      </c>
      <c r="C592" s="347" t="s">
        <v>3489</v>
      </c>
      <c r="D592" s="348"/>
      <c r="E592" s="348"/>
      <c r="F592" s="348"/>
      <c r="G592" s="348"/>
      <c r="H592" s="348"/>
      <c r="I592" s="348"/>
      <c r="J592" s="349"/>
      <c r="K592" s="17">
        <v>155</v>
      </c>
      <c r="L592" s="17">
        <f t="shared" si="35"/>
        <v>17050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17050</v>
      </c>
      <c r="Q592" s="62">
        <f t="shared" si="28"/>
        <v>0</v>
      </c>
    </row>
    <row r="593" spans="1:17" ht="12" customHeight="1">
      <c r="A593" s="326">
        <v>0</v>
      </c>
      <c r="B593" s="26">
        <v>109</v>
      </c>
      <c r="C593" s="347" t="s">
        <v>3490</v>
      </c>
      <c r="D593" s="348"/>
      <c r="E593" s="348"/>
      <c r="F593" s="348"/>
      <c r="G593" s="348"/>
      <c r="H593" s="348"/>
      <c r="I593" s="348"/>
      <c r="J593" s="349"/>
      <c r="K593" s="290">
        <v>19</v>
      </c>
      <c r="L593" s="17">
        <f t="shared" si="35"/>
        <v>2090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2090</v>
      </c>
      <c r="Q593" s="62">
        <f t="shared" si="28"/>
        <v>0</v>
      </c>
    </row>
    <row r="594" spans="1:17">
      <c r="A594" s="326">
        <v>0</v>
      </c>
      <c r="B594" s="26">
        <v>95091</v>
      </c>
      <c r="C594" s="347" t="s">
        <v>3491</v>
      </c>
      <c r="D594" s="348"/>
      <c r="E594" s="348"/>
      <c r="F594" s="348"/>
      <c r="G594" s="348"/>
      <c r="H594" s="348"/>
      <c r="I594" s="348"/>
      <c r="J594" s="349"/>
      <c r="K594" s="290">
        <v>37.4</v>
      </c>
      <c r="L594" s="17">
        <f t="shared" si="35"/>
        <v>4114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4114</v>
      </c>
      <c r="Q594" s="62">
        <f t="shared" si="28"/>
        <v>0</v>
      </c>
    </row>
    <row r="595" spans="1:17">
      <c r="A595" s="326">
        <v>0</v>
      </c>
      <c r="B595" s="26">
        <v>211425</v>
      </c>
      <c r="C595" s="347" t="s">
        <v>3492</v>
      </c>
      <c r="D595" s="348"/>
      <c r="E595" s="348"/>
      <c r="F595" s="348"/>
      <c r="G595" s="348"/>
      <c r="H595" s="348"/>
      <c r="I595" s="348"/>
      <c r="J595" s="349"/>
      <c r="K595" s="290">
        <v>30.4</v>
      </c>
      <c r="L595" s="17">
        <f t="shared" si="35"/>
        <v>3344</v>
      </c>
      <c r="M595" s="61"/>
      <c r="N595" s="61">
        <f t="shared" si="36"/>
        <v>30.4</v>
      </c>
      <c r="O595" s="62">
        <f t="shared" ref="O595:O659" si="38">N595*M595</f>
        <v>0</v>
      </c>
      <c r="P595" s="61">
        <f t="shared" si="37"/>
        <v>3344</v>
      </c>
      <c r="Q595" s="62">
        <f t="shared" ref="Q595:Q659" si="39">M595*P595</f>
        <v>0</v>
      </c>
    </row>
    <row r="596" spans="1:17">
      <c r="A596" s="326">
        <v>0</v>
      </c>
      <c r="B596" s="26">
        <v>211433</v>
      </c>
      <c r="C596" s="347" t="s">
        <v>3493</v>
      </c>
      <c r="D596" s="348"/>
      <c r="E596" s="348"/>
      <c r="F596" s="348"/>
      <c r="G596" s="348"/>
      <c r="H596" s="348"/>
      <c r="I596" s="348"/>
      <c r="J596" s="349"/>
      <c r="K596" s="290">
        <v>55.1</v>
      </c>
      <c r="L596" s="17">
        <f t="shared" si="35"/>
        <v>6061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6061</v>
      </c>
      <c r="Q596" s="62">
        <f t="shared" si="39"/>
        <v>0</v>
      </c>
    </row>
    <row r="597" spans="1:17">
      <c r="A597" s="326">
        <v>0</v>
      </c>
      <c r="B597" s="26">
        <v>211441</v>
      </c>
      <c r="C597" s="347" t="s">
        <v>3494</v>
      </c>
      <c r="D597" s="348"/>
      <c r="E597" s="348"/>
      <c r="F597" s="348"/>
      <c r="G597" s="348"/>
      <c r="H597" s="348"/>
      <c r="I597" s="348"/>
      <c r="J597" s="349"/>
      <c r="K597" s="290">
        <v>26.3</v>
      </c>
      <c r="L597" s="17">
        <f t="shared" si="35"/>
        <v>2893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2893</v>
      </c>
      <c r="Q597" s="62">
        <f t="shared" si="39"/>
        <v>0</v>
      </c>
    </row>
    <row r="598" spans="1:17">
      <c r="A598" s="326">
        <v>0</v>
      </c>
      <c r="B598" s="26">
        <v>211466</v>
      </c>
      <c r="C598" s="347" t="s">
        <v>3495</v>
      </c>
      <c r="D598" s="348"/>
      <c r="E598" s="348"/>
      <c r="F598" s="348"/>
      <c r="G598" s="348"/>
      <c r="H598" s="348"/>
      <c r="I598" s="348"/>
      <c r="J598" s="349"/>
      <c r="K598" s="17">
        <v>74</v>
      </c>
      <c r="L598" s="17">
        <f t="shared" si="35"/>
        <v>8140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8140</v>
      </c>
      <c r="Q598" s="62">
        <f t="shared" si="39"/>
        <v>0</v>
      </c>
    </row>
    <row r="599" spans="1:17">
      <c r="A599" s="326">
        <v>0</v>
      </c>
      <c r="B599" s="26">
        <v>211482</v>
      </c>
      <c r="C599" s="347" t="s">
        <v>4226</v>
      </c>
      <c r="D599" s="348"/>
      <c r="E599" s="348"/>
      <c r="F599" s="348"/>
      <c r="G599" s="348"/>
      <c r="H599" s="348"/>
      <c r="I599" s="348"/>
      <c r="J599" s="349"/>
      <c r="K599" s="290">
        <v>45.6</v>
      </c>
      <c r="L599" s="17">
        <f t="shared" si="35"/>
        <v>5016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5016</v>
      </c>
      <c r="Q599" s="62">
        <f t="shared" si="39"/>
        <v>0</v>
      </c>
    </row>
    <row r="600" spans="1:17">
      <c r="A600" s="326">
        <v>0</v>
      </c>
      <c r="B600" s="26">
        <v>211508</v>
      </c>
      <c r="C600" s="347" t="s">
        <v>3496</v>
      </c>
      <c r="D600" s="348"/>
      <c r="E600" s="348"/>
      <c r="F600" s="348"/>
      <c r="G600" s="348"/>
      <c r="H600" s="348"/>
      <c r="I600" s="348"/>
      <c r="J600" s="349"/>
      <c r="K600" s="290">
        <v>51.9</v>
      </c>
      <c r="L600" s="17">
        <f t="shared" si="35"/>
        <v>5709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5709</v>
      </c>
      <c r="Q600" s="62">
        <f t="shared" si="39"/>
        <v>0</v>
      </c>
    </row>
    <row r="601" spans="1:17">
      <c r="A601" s="326">
        <v>0</v>
      </c>
      <c r="B601" s="26">
        <v>211516</v>
      </c>
      <c r="C601" s="347" t="s">
        <v>5230</v>
      </c>
      <c r="D601" s="348"/>
      <c r="E601" s="348"/>
      <c r="F601" s="348"/>
      <c r="G601" s="348"/>
      <c r="H601" s="348"/>
      <c r="I601" s="348"/>
      <c r="J601" s="349"/>
      <c r="K601" s="290">
        <v>84.1</v>
      </c>
      <c r="L601" s="17">
        <f t="shared" ref="L601" si="40">ROUND(K601*Курс_EUR,0)</f>
        <v>9251</v>
      </c>
      <c r="M601" s="61"/>
      <c r="N601" s="61">
        <f t="shared" ref="N601" si="41">K601*(1-Скидка_SATA)</f>
        <v>84.1</v>
      </c>
      <c r="O601" s="62">
        <f t="shared" ref="O601" si="42">N601*M601</f>
        <v>0</v>
      </c>
      <c r="P601" s="61">
        <f t="shared" ref="P601" si="43">L601*(1-Скидка_SATA)</f>
        <v>9251</v>
      </c>
      <c r="Q601" s="62">
        <f t="shared" ref="Q601" si="44">M601*P601</f>
        <v>0</v>
      </c>
    </row>
    <row r="602" spans="1:17">
      <c r="A602" s="326">
        <v>0</v>
      </c>
      <c r="B602" s="26">
        <v>211524</v>
      </c>
      <c r="C602" s="347" t="s">
        <v>3497</v>
      </c>
      <c r="D602" s="348"/>
      <c r="E602" s="348"/>
      <c r="F602" s="348"/>
      <c r="G602" s="348"/>
      <c r="H602" s="348"/>
      <c r="I602" s="348"/>
      <c r="J602" s="349"/>
      <c r="K602" s="290">
        <v>46</v>
      </c>
      <c r="L602" s="17">
        <f t="shared" si="35"/>
        <v>5060</v>
      </c>
      <c r="M602" s="61"/>
      <c r="N602" s="61">
        <f t="shared" si="36"/>
        <v>46</v>
      </c>
      <c r="O602" s="62">
        <f t="shared" si="38"/>
        <v>0</v>
      </c>
      <c r="P602" s="61">
        <f t="shared" si="37"/>
        <v>5060</v>
      </c>
      <c r="Q602" s="62">
        <f t="shared" si="39"/>
        <v>0</v>
      </c>
    </row>
    <row r="603" spans="1:17">
      <c r="A603" s="326">
        <v>0</v>
      </c>
      <c r="B603" s="26">
        <v>211532</v>
      </c>
      <c r="C603" s="347" t="s">
        <v>3498</v>
      </c>
      <c r="D603" s="348"/>
      <c r="E603" s="348"/>
      <c r="F603" s="348"/>
      <c r="G603" s="348"/>
      <c r="H603" s="348"/>
      <c r="I603" s="348"/>
      <c r="J603" s="349"/>
      <c r="K603" s="17">
        <v>132</v>
      </c>
      <c r="L603" s="17">
        <f t="shared" si="35"/>
        <v>14520</v>
      </c>
      <c r="M603" s="61"/>
      <c r="N603" s="61">
        <f t="shared" si="36"/>
        <v>132</v>
      </c>
      <c r="O603" s="62">
        <f t="shared" si="38"/>
        <v>0</v>
      </c>
      <c r="P603" s="61">
        <f t="shared" si="37"/>
        <v>14520</v>
      </c>
      <c r="Q603" s="62">
        <f t="shared" si="39"/>
        <v>0</v>
      </c>
    </row>
    <row r="604" spans="1:17">
      <c r="A604" s="326">
        <v>0</v>
      </c>
      <c r="B604" s="26">
        <v>213025</v>
      </c>
      <c r="C604" s="347" t="s">
        <v>3499</v>
      </c>
      <c r="D604" s="348"/>
      <c r="E604" s="348"/>
      <c r="F604" s="348"/>
      <c r="G604" s="348"/>
      <c r="H604" s="348"/>
      <c r="I604" s="348"/>
      <c r="J604" s="349"/>
      <c r="K604" s="17">
        <v>77</v>
      </c>
      <c r="L604" s="17">
        <f t="shared" si="35"/>
        <v>8470</v>
      </c>
      <c r="M604" s="61"/>
      <c r="N604" s="61">
        <f t="shared" si="36"/>
        <v>77</v>
      </c>
      <c r="O604" s="62">
        <f t="shared" si="38"/>
        <v>0</v>
      </c>
      <c r="P604" s="61">
        <f t="shared" si="37"/>
        <v>8470</v>
      </c>
      <c r="Q604" s="62">
        <f t="shared" si="39"/>
        <v>0</v>
      </c>
    </row>
    <row r="605" spans="1:17">
      <c r="A605" s="326">
        <v>0</v>
      </c>
      <c r="B605" s="26">
        <v>213769</v>
      </c>
      <c r="C605" s="347" t="s">
        <v>3500</v>
      </c>
      <c r="D605" s="348"/>
      <c r="E605" s="348"/>
      <c r="F605" s="348"/>
      <c r="G605" s="348"/>
      <c r="H605" s="348"/>
      <c r="I605" s="348"/>
      <c r="J605" s="349"/>
      <c r="K605" s="290">
        <v>43.1</v>
      </c>
      <c r="L605" s="17">
        <f t="shared" si="35"/>
        <v>4741</v>
      </c>
      <c r="M605" s="61"/>
      <c r="N605" s="61">
        <f t="shared" si="36"/>
        <v>43.1</v>
      </c>
      <c r="O605" s="62">
        <f t="shared" si="38"/>
        <v>0</v>
      </c>
      <c r="P605" s="61">
        <f t="shared" si="37"/>
        <v>4741</v>
      </c>
      <c r="Q605" s="62">
        <f t="shared" si="39"/>
        <v>0</v>
      </c>
    </row>
    <row r="606" spans="1:17">
      <c r="A606" s="326">
        <v>0</v>
      </c>
      <c r="B606" s="26">
        <v>165928</v>
      </c>
      <c r="C606" s="347" t="s">
        <v>3501</v>
      </c>
      <c r="D606" s="348"/>
      <c r="E606" s="348"/>
      <c r="F606" s="348"/>
      <c r="G606" s="348"/>
      <c r="H606" s="348"/>
      <c r="I606" s="348"/>
      <c r="J606" s="349"/>
      <c r="K606" s="116">
        <v>9.11</v>
      </c>
      <c r="L606" s="17">
        <f t="shared" si="35"/>
        <v>1002</v>
      </c>
      <c r="M606" s="61"/>
      <c r="N606" s="61">
        <f t="shared" si="36"/>
        <v>9.11</v>
      </c>
      <c r="O606" s="62">
        <f t="shared" si="38"/>
        <v>0</v>
      </c>
      <c r="P606" s="61">
        <f t="shared" si="37"/>
        <v>1002</v>
      </c>
      <c r="Q606" s="62">
        <f t="shared" si="39"/>
        <v>0</v>
      </c>
    </row>
    <row r="607" spans="1:17">
      <c r="A607" s="326">
        <v>0</v>
      </c>
      <c r="B607" s="26">
        <v>165951</v>
      </c>
      <c r="C607" s="347" t="s">
        <v>3502</v>
      </c>
      <c r="D607" s="348"/>
      <c r="E607" s="348"/>
      <c r="F607" s="348"/>
      <c r="G607" s="348"/>
      <c r="H607" s="348"/>
      <c r="I607" s="348"/>
      <c r="J607" s="349"/>
      <c r="K607" s="290">
        <v>32.799999999999997</v>
      </c>
      <c r="L607" s="17">
        <f t="shared" si="35"/>
        <v>3608</v>
      </c>
      <c r="M607" s="61"/>
      <c r="N607" s="61">
        <f t="shared" si="36"/>
        <v>32.799999999999997</v>
      </c>
      <c r="O607" s="62">
        <f t="shared" si="38"/>
        <v>0</v>
      </c>
      <c r="P607" s="61">
        <f t="shared" si="37"/>
        <v>3608</v>
      </c>
      <c r="Q607" s="62">
        <f t="shared" si="39"/>
        <v>0</v>
      </c>
    </row>
    <row r="608" spans="1:17">
      <c r="A608" s="326">
        <v>0</v>
      </c>
      <c r="B608" s="26">
        <v>165977</v>
      </c>
      <c r="C608" s="347" t="s">
        <v>3503</v>
      </c>
      <c r="D608" s="348"/>
      <c r="E608" s="348"/>
      <c r="F608" s="348"/>
      <c r="G608" s="348"/>
      <c r="H608" s="348"/>
      <c r="I608" s="348"/>
      <c r="J608" s="349"/>
      <c r="K608" s="290">
        <v>41</v>
      </c>
      <c r="L608" s="17">
        <f t="shared" si="35"/>
        <v>4510</v>
      </c>
      <c r="M608" s="61"/>
      <c r="N608" s="61">
        <f t="shared" si="36"/>
        <v>41</v>
      </c>
      <c r="O608" s="62">
        <f t="shared" si="38"/>
        <v>0</v>
      </c>
      <c r="P608" s="61">
        <f t="shared" si="37"/>
        <v>4510</v>
      </c>
      <c r="Q608" s="62">
        <f t="shared" si="39"/>
        <v>0</v>
      </c>
    </row>
    <row r="609" spans="1:17">
      <c r="A609" s="326">
        <v>0</v>
      </c>
      <c r="B609" s="26">
        <v>165985</v>
      </c>
      <c r="C609" s="347" t="s">
        <v>3504</v>
      </c>
      <c r="D609" s="348"/>
      <c r="E609" s="348"/>
      <c r="F609" s="348"/>
      <c r="G609" s="348"/>
      <c r="H609" s="348"/>
      <c r="I609" s="348"/>
      <c r="J609" s="349"/>
      <c r="K609" s="290">
        <v>27.2</v>
      </c>
      <c r="L609" s="17">
        <f t="shared" si="35"/>
        <v>2992</v>
      </c>
      <c r="M609" s="61"/>
      <c r="N609" s="61">
        <f t="shared" si="36"/>
        <v>27.2</v>
      </c>
      <c r="O609" s="62">
        <f t="shared" si="38"/>
        <v>0</v>
      </c>
      <c r="P609" s="61">
        <f t="shared" si="37"/>
        <v>2992</v>
      </c>
      <c r="Q609" s="62">
        <f t="shared" si="39"/>
        <v>0</v>
      </c>
    </row>
    <row r="610" spans="1:17">
      <c r="A610" s="326">
        <v>0</v>
      </c>
      <c r="B610" s="26">
        <v>165993</v>
      </c>
      <c r="C610" s="347" t="s">
        <v>3505</v>
      </c>
      <c r="D610" s="348"/>
      <c r="E610" s="348"/>
      <c r="F610" s="348"/>
      <c r="G610" s="348"/>
      <c r="H610" s="348"/>
      <c r="I610" s="348"/>
      <c r="J610" s="349"/>
      <c r="K610" s="290">
        <v>44.3</v>
      </c>
      <c r="L610" s="17">
        <f t="shared" si="35"/>
        <v>4873</v>
      </c>
      <c r="M610" s="61"/>
      <c r="N610" s="61">
        <f t="shared" si="36"/>
        <v>44.3</v>
      </c>
      <c r="O610" s="62">
        <f t="shared" si="38"/>
        <v>0</v>
      </c>
      <c r="P610" s="61">
        <f t="shared" si="37"/>
        <v>4873</v>
      </c>
      <c r="Q610" s="62">
        <f t="shared" si="39"/>
        <v>0</v>
      </c>
    </row>
    <row r="611" spans="1:17">
      <c r="A611" s="326">
        <v>0</v>
      </c>
      <c r="B611" s="26">
        <v>166009</v>
      </c>
      <c r="C611" s="347" t="s">
        <v>3506</v>
      </c>
      <c r="D611" s="348"/>
      <c r="E611" s="348"/>
      <c r="F611" s="348"/>
      <c r="G611" s="348"/>
      <c r="H611" s="348"/>
      <c r="I611" s="348"/>
      <c r="J611" s="349"/>
      <c r="K611" s="290">
        <v>29.4</v>
      </c>
      <c r="L611" s="17">
        <f t="shared" si="35"/>
        <v>3234</v>
      </c>
      <c r="M611" s="61"/>
      <c r="N611" s="61">
        <f t="shared" si="36"/>
        <v>29.4</v>
      </c>
      <c r="O611" s="62">
        <f t="shared" si="38"/>
        <v>0</v>
      </c>
      <c r="P611" s="61">
        <f t="shared" si="37"/>
        <v>3234</v>
      </c>
      <c r="Q611" s="62">
        <f t="shared" si="39"/>
        <v>0</v>
      </c>
    </row>
    <row r="612" spans="1:17">
      <c r="A612" s="326">
        <v>0</v>
      </c>
      <c r="B612" s="26">
        <v>166017</v>
      </c>
      <c r="C612" s="347" t="s">
        <v>3507</v>
      </c>
      <c r="D612" s="348"/>
      <c r="E612" s="348"/>
      <c r="F612" s="348"/>
      <c r="G612" s="348"/>
      <c r="H612" s="348"/>
      <c r="I612" s="348"/>
      <c r="J612" s="349"/>
      <c r="K612" s="290">
        <v>68.599999999999994</v>
      </c>
      <c r="L612" s="17">
        <f t="shared" si="35"/>
        <v>7546</v>
      </c>
      <c r="M612" s="61"/>
      <c r="N612" s="61">
        <f t="shared" si="36"/>
        <v>68.599999999999994</v>
      </c>
      <c r="O612" s="62">
        <f t="shared" si="38"/>
        <v>0</v>
      </c>
      <c r="P612" s="61">
        <f t="shared" si="37"/>
        <v>7546</v>
      </c>
      <c r="Q612" s="62">
        <f t="shared" si="39"/>
        <v>0</v>
      </c>
    </row>
    <row r="613" spans="1:17">
      <c r="A613" s="326">
        <v>0</v>
      </c>
      <c r="B613" s="26">
        <v>166025</v>
      </c>
      <c r="C613" s="347" t="s">
        <v>3508</v>
      </c>
      <c r="D613" s="348"/>
      <c r="E613" s="348"/>
      <c r="F613" s="348"/>
      <c r="G613" s="348"/>
      <c r="H613" s="348"/>
      <c r="I613" s="348"/>
      <c r="J613" s="349"/>
      <c r="K613" s="290">
        <v>42.8</v>
      </c>
      <c r="L613" s="17">
        <f t="shared" si="35"/>
        <v>4708</v>
      </c>
      <c r="M613" s="61"/>
      <c r="N613" s="61">
        <f t="shared" si="36"/>
        <v>42.8</v>
      </c>
      <c r="O613" s="62">
        <f t="shared" si="38"/>
        <v>0</v>
      </c>
      <c r="P613" s="61">
        <f t="shared" si="37"/>
        <v>4708</v>
      </c>
      <c r="Q613" s="62">
        <f t="shared" si="39"/>
        <v>0</v>
      </c>
    </row>
    <row r="614" spans="1:17">
      <c r="A614" s="326">
        <v>0</v>
      </c>
      <c r="B614" s="26">
        <v>166058</v>
      </c>
      <c r="C614" s="347" t="s">
        <v>3509</v>
      </c>
      <c r="D614" s="348"/>
      <c r="E614" s="348"/>
      <c r="F614" s="348"/>
      <c r="G614" s="348"/>
      <c r="H614" s="348"/>
      <c r="I614" s="348"/>
      <c r="J614" s="349"/>
      <c r="K614" s="17">
        <v>113</v>
      </c>
      <c r="L614" s="17">
        <f t="shared" si="35"/>
        <v>12430</v>
      </c>
      <c r="M614" s="61"/>
      <c r="N614" s="61">
        <f t="shared" si="36"/>
        <v>113</v>
      </c>
      <c r="O614" s="62">
        <f t="shared" si="38"/>
        <v>0</v>
      </c>
      <c r="P614" s="61">
        <f t="shared" si="37"/>
        <v>12430</v>
      </c>
      <c r="Q614" s="62">
        <f t="shared" si="39"/>
        <v>0</v>
      </c>
    </row>
    <row r="615" spans="1:17">
      <c r="A615" s="326">
        <v>0</v>
      </c>
      <c r="B615" s="26">
        <v>166116</v>
      </c>
      <c r="C615" s="347" t="s">
        <v>3510</v>
      </c>
      <c r="D615" s="348"/>
      <c r="E615" s="348"/>
      <c r="F615" s="348"/>
      <c r="G615" s="348"/>
      <c r="H615" s="348"/>
      <c r="I615" s="348"/>
      <c r="J615" s="349"/>
      <c r="K615" s="290">
        <v>38.6</v>
      </c>
      <c r="L615" s="17">
        <f t="shared" si="35"/>
        <v>4246</v>
      </c>
      <c r="M615" s="61"/>
      <c r="N615" s="61">
        <f t="shared" si="36"/>
        <v>38.6</v>
      </c>
      <c r="O615" s="62">
        <f t="shared" si="38"/>
        <v>0</v>
      </c>
      <c r="P615" s="61">
        <f t="shared" si="37"/>
        <v>4246</v>
      </c>
      <c r="Q615" s="62">
        <f t="shared" si="39"/>
        <v>0</v>
      </c>
    </row>
    <row r="616" spans="1:17">
      <c r="A616" s="326">
        <v>0</v>
      </c>
      <c r="B616" s="26">
        <v>166389</v>
      </c>
      <c r="C616" s="347" t="s">
        <v>3511</v>
      </c>
      <c r="D616" s="348"/>
      <c r="E616" s="348"/>
      <c r="F616" s="348"/>
      <c r="G616" s="348"/>
      <c r="H616" s="348"/>
      <c r="I616" s="348"/>
      <c r="J616" s="349"/>
      <c r="K616" s="290">
        <v>55.6</v>
      </c>
      <c r="L616" s="17">
        <f t="shared" si="35"/>
        <v>6116</v>
      </c>
      <c r="M616" s="61"/>
      <c r="N616" s="61">
        <f t="shared" si="36"/>
        <v>55.6</v>
      </c>
      <c r="O616" s="62">
        <f t="shared" si="38"/>
        <v>0</v>
      </c>
      <c r="P616" s="61">
        <f t="shared" si="37"/>
        <v>6116</v>
      </c>
      <c r="Q616" s="62">
        <f t="shared" si="39"/>
        <v>0</v>
      </c>
    </row>
    <row r="617" spans="1:17">
      <c r="A617" s="326">
        <v>0</v>
      </c>
      <c r="B617" s="26">
        <v>172429</v>
      </c>
      <c r="C617" s="347" t="s">
        <v>3512</v>
      </c>
      <c r="D617" s="348"/>
      <c r="E617" s="348"/>
      <c r="F617" s="348"/>
      <c r="G617" s="348"/>
      <c r="H617" s="348"/>
      <c r="I617" s="348"/>
      <c r="J617" s="349"/>
      <c r="K617" s="290">
        <v>53.1</v>
      </c>
      <c r="L617" s="17">
        <f t="shared" si="35"/>
        <v>5841</v>
      </c>
      <c r="M617" s="61"/>
      <c r="N617" s="61">
        <f t="shared" si="36"/>
        <v>53.1</v>
      </c>
      <c r="O617" s="62">
        <f t="shared" si="38"/>
        <v>0</v>
      </c>
      <c r="P617" s="61">
        <f t="shared" si="37"/>
        <v>5841</v>
      </c>
      <c r="Q617" s="62">
        <f t="shared" si="39"/>
        <v>0</v>
      </c>
    </row>
    <row r="618" spans="1:17">
      <c r="A618" s="326">
        <v>0</v>
      </c>
      <c r="B618" s="26">
        <v>82552</v>
      </c>
      <c r="C618" s="347" t="s">
        <v>3513</v>
      </c>
      <c r="D618" s="348"/>
      <c r="E618" s="348"/>
      <c r="F618" s="348"/>
      <c r="G618" s="348"/>
      <c r="H618" s="348"/>
      <c r="I618" s="348"/>
      <c r="J618" s="349"/>
      <c r="K618" s="17">
        <v>79</v>
      </c>
      <c r="L618" s="17">
        <f t="shared" si="35"/>
        <v>8690</v>
      </c>
      <c r="M618" s="61"/>
      <c r="N618" s="61">
        <f t="shared" si="36"/>
        <v>79</v>
      </c>
      <c r="O618" s="62">
        <f t="shared" si="38"/>
        <v>0</v>
      </c>
      <c r="P618" s="61">
        <f t="shared" si="37"/>
        <v>8690</v>
      </c>
      <c r="Q618" s="62">
        <f t="shared" si="39"/>
        <v>0</v>
      </c>
    </row>
    <row r="619" spans="1:17">
      <c r="A619" s="326">
        <v>0</v>
      </c>
      <c r="B619" s="26">
        <v>133835</v>
      </c>
      <c r="C619" s="347" t="s">
        <v>3514</v>
      </c>
      <c r="D619" s="348"/>
      <c r="E619" s="348"/>
      <c r="F619" s="348"/>
      <c r="G619" s="348"/>
      <c r="H619" s="348"/>
      <c r="I619" s="348"/>
      <c r="J619" s="349"/>
      <c r="K619" s="17">
        <v>121</v>
      </c>
      <c r="L619" s="17">
        <f t="shared" si="35"/>
        <v>13310</v>
      </c>
      <c r="M619" s="61"/>
      <c r="N619" s="61">
        <f t="shared" si="36"/>
        <v>121</v>
      </c>
      <c r="O619" s="62">
        <f t="shared" si="38"/>
        <v>0</v>
      </c>
      <c r="P619" s="61">
        <f t="shared" si="37"/>
        <v>13310</v>
      </c>
      <c r="Q619" s="62">
        <f t="shared" si="39"/>
        <v>0</v>
      </c>
    </row>
    <row r="620" spans="1:17">
      <c r="A620" s="326">
        <v>0</v>
      </c>
      <c r="B620" s="26">
        <v>133850</v>
      </c>
      <c r="C620" s="347" t="s">
        <v>3515</v>
      </c>
      <c r="D620" s="348"/>
      <c r="E620" s="348"/>
      <c r="F620" s="348"/>
      <c r="G620" s="348"/>
      <c r="H620" s="348"/>
      <c r="I620" s="348"/>
      <c r="J620" s="349"/>
      <c r="K620" s="290">
        <v>39.5</v>
      </c>
      <c r="L620" s="17">
        <f t="shared" si="35"/>
        <v>4345</v>
      </c>
      <c r="M620" s="61"/>
      <c r="N620" s="61">
        <f t="shared" si="36"/>
        <v>39.5</v>
      </c>
      <c r="O620" s="62">
        <f t="shared" si="38"/>
        <v>0</v>
      </c>
      <c r="P620" s="61">
        <f t="shared" si="37"/>
        <v>4345</v>
      </c>
      <c r="Q620" s="62">
        <f t="shared" si="39"/>
        <v>0</v>
      </c>
    </row>
    <row r="621" spans="1:17">
      <c r="A621" s="326">
        <v>0</v>
      </c>
      <c r="B621" s="26">
        <v>133876</v>
      </c>
      <c r="C621" s="347" t="s">
        <v>3516</v>
      </c>
      <c r="D621" s="348"/>
      <c r="E621" s="348"/>
      <c r="F621" s="348"/>
      <c r="G621" s="348"/>
      <c r="H621" s="348"/>
      <c r="I621" s="348"/>
      <c r="J621" s="349"/>
      <c r="K621" s="290">
        <v>26.6</v>
      </c>
      <c r="L621" s="17">
        <f t="shared" si="35"/>
        <v>2926</v>
      </c>
      <c r="M621" s="61"/>
      <c r="N621" s="61">
        <f t="shared" si="36"/>
        <v>26.6</v>
      </c>
      <c r="O621" s="62">
        <f t="shared" si="38"/>
        <v>0</v>
      </c>
      <c r="P621" s="61">
        <f t="shared" si="37"/>
        <v>2926</v>
      </c>
      <c r="Q621" s="62">
        <f t="shared" si="39"/>
        <v>0</v>
      </c>
    </row>
    <row r="622" spans="1:17" ht="12" customHeight="1">
      <c r="A622" s="326">
        <v>0</v>
      </c>
      <c r="B622" s="26">
        <v>133926</v>
      </c>
      <c r="C622" s="347" t="s">
        <v>3517</v>
      </c>
      <c r="D622" s="348"/>
      <c r="E622" s="348"/>
      <c r="F622" s="348"/>
      <c r="G622" s="348"/>
      <c r="H622" s="348"/>
      <c r="I622" s="348"/>
      <c r="J622" s="349"/>
      <c r="K622" s="290">
        <v>29.2</v>
      </c>
      <c r="L622" s="17">
        <f t="shared" si="35"/>
        <v>3212</v>
      </c>
      <c r="M622" s="61"/>
      <c r="N622" s="61">
        <f t="shared" si="36"/>
        <v>29.2</v>
      </c>
      <c r="O622" s="62">
        <f t="shared" si="38"/>
        <v>0</v>
      </c>
      <c r="P622" s="61">
        <f t="shared" si="37"/>
        <v>3212</v>
      </c>
      <c r="Q622" s="62">
        <f t="shared" si="39"/>
        <v>0</v>
      </c>
    </row>
    <row r="623" spans="1:17" ht="21" customHeight="1">
      <c r="A623" s="326">
        <v>0</v>
      </c>
      <c r="B623" s="26">
        <v>133934</v>
      </c>
      <c r="C623" s="347" t="s">
        <v>3518</v>
      </c>
      <c r="D623" s="348"/>
      <c r="E623" s="348"/>
      <c r="F623" s="348"/>
      <c r="G623" s="348"/>
      <c r="H623" s="348"/>
      <c r="I623" s="348"/>
      <c r="J623" s="349"/>
      <c r="K623" s="116">
        <v>8.11</v>
      </c>
      <c r="L623" s="17">
        <f t="shared" si="35"/>
        <v>892</v>
      </c>
      <c r="M623" s="61"/>
      <c r="N623" s="61">
        <f t="shared" si="36"/>
        <v>8.11</v>
      </c>
      <c r="O623" s="62">
        <f t="shared" si="38"/>
        <v>0</v>
      </c>
      <c r="P623" s="61">
        <f t="shared" si="37"/>
        <v>892</v>
      </c>
      <c r="Q623" s="62">
        <f t="shared" si="39"/>
        <v>0</v>
      </c>
    </row>
    <row r="624" spans="1:17">
      <c r="A624" s="326">
        <v>0</v>
      </c>
      <c r="B624" s="26">
        <v>134015</v>
      </c>
      <c r="C624" s="347" t="s">
        <v>3519</v>
      </c>
      <c r="D624" s="348"/>
      <c r="E624" s="348"/>
      <c r="F624" s="348"/>
      <c r="G624" s="348"/>
      <c r="H624" s="348"/>
      <c r="I624" s="348"/>
      <c r="J624" s="349"/>
      <c r="K624" s="290">
        <v>70</v>
      </c>
      <c r="L624" s="17">
        <f t="shared" si="35"/>
        <v>7700</v>
      </c>
      <c r="M624" s="61"/>
      <c r="N624" s="61">
        <f t="shared" si="36"/>
        <v>70</v>
      </c>
      <c r="O624" s="62">
        <f t="shared" si="38"/>
        <v>0</v>
      </c>
      <c r="P624" s="61">
        <f t="shared" si="37"/>
        <v>7700</v>
      </c>
      <c r="Q624" s="62">
        <f t="shared" si="39"/>
        <v>0</v>
      </c>
    </row>
    <row r="625" spans="1:17">
      <c r="A625" s="326">
        <v>0</v>
      </c>
      <c r="B625" s="26">
        <v>134023</v>
      </c>
      <c r="C625" s="347" t="s">
        <v>3520</v>
      </c>
      <c r="D625" s="348"/>
      <c r="E625" s="348"/>
      <c r="F625" s="348"/>
      <c r="G625" s="348"/>
      <c r="H625" s="348"/>
      <c r="I625" s="348"/>
      <c r="J625" s="349"/>
      <c r="K625" s="290">
        <v>42.3</v>
      </c>
      <c r="L625" s="17">
        <f t="shared" si="35"/>
        <v>4653</v>
      </c>
      <c r="M625" s="61"/>
      <c r="N625" s="61">
        <f t="shared" si="36"/>
        <v>42.3</v>
      </c>
      <c r="O625" s="62">
        <f t="shared" si="38"/>
        <v>0</v>
      </c>
      <c r="P625" s="61">
        <f t="shared" si="37"/>
        <v>4653</v>
      </c>
      <c r="Q625" s="62">
        <f t="shared" si="39"/>
        <v>0</v>
      </c>
    </row>
    <row r="626" spans="1:17">
      <c r="A626" s="326">
        <v>0</v>
      </c>
      <c r="B626" s="26">
        <v>134031</v>
      </c>
      <c r="C626" s="347" t="s">
        <v>3521</v>
      </c>
      <c r="D626" s="348"/>
      <c r="E626" s="348"/>
      <c r="F626" s="348"/>
      <c r="G626" s="348"/>
      <c r="H626" s="348"/>
      <c r="I626" s="348"/>
      <c r="J626" s="349"/>
      <c r="K626" s="290">
        <v>38.5</v>
      </c>
      <c r="L626" s="17">
        <f t="shared" si="35"/>
        <v>4235</v>
      </c>
      <c r="M626" s="61"/>
      <c r="N626" s="61">
        <f t="shared" si="36"/>
        <v>38.5</v>
      </c>
      <c r="O626" s="62">
        <f t="shared" si="38"/>
        <v>0</v>
      </c>
      <c r="P626" s="61">
        <f t="shared" si="37"/>
        <v>4235</v>
      </c>
      <c r="Q626" s="62">
        <f t="shared" si="39"/>
        <v>0</v>
      </c>
    </row>
    <row r="627" spans="1:17">
      <c r="A627" s="326">
        <v>0</v>
      </c>
      <c r="B627" s="26">
        <v>134056</v>
      </c>
      <c r="C627" s="347" t="s">
        <v>3522</v>
      </c>
      <c r="D627" s="348"/>
      <c r="E627" s="348"/>
      <c r="F627" s="348"/>
      <c r="G627" s="348"/>
      <c r="H627" s="348"/>
      <c r="I627" s="348"/>
      <c r="J627" s="349"/>
      <c r="K627" s="17">
        <v>88</v>
      </c>
      <c r="L627" s="17">
        <f t="shared" si="35"/>
        <v>9680</v>
      </c>
      <c r="M627" s="61"/>
      <c r="N627" s="61">
        <f t="shared" si="36"/>
        <v>88</v>
      </c>
      <c r="O627" s="62">
        <f t="shared" si="38"/>
        <v>0</v>
      </c>
      <c r="P627" s="61">
        <f t="shared" si="37"/>
        <v>9680</v>
      </c>
      <c r="Q627" s="62">
        <f t="shared" si="39"/>
        <v>0</v>
      </c>
    </row>
    <row r="628" spans="1:17">
      <c r="A628" s="326">
        <v>0</v>
      </c>
      <c r="B628" s="26">
        <v>136960</v>
      </c>
      <c r="C628" s="347" t="s">
        <v>3523</v>
      </c>
      <c r="D628" s="348"/>
      <c r="E628" s="348"/>
      <c r="F628" s="348"/>
      <c r="G628" s="348"/>
      <c r="H628" s="348"/>
      <c r="I628" s="348"/>
      <c r="J628" s="349"/>
      <c r="K628" s="290">
        <v>54.7</v>
      </c>
      <c r="L628" s="17">
        <f t="shared" si="35"/>
        <v>6017</v>
      </c>
      <c r="M628" s="61"/>
      <c r="N628" s="61">
        <f t="shared" si="36"/>
        <v>54.7</v>
      </c>
      <c r="O628" s="62">
        <f t="shared" si="38"/>
        <v>0</v>
      </c>
      <c r="P628" s="61">
        <f t="shared" si="37"/>
        <v>6017</v>
      </c>
      <c r="Q628" s="62">
        <f t="shared" si="39"/>
        <v>0</v>
      </c>
    </row>
    <row r="629" spans="1:17">
      <c r="A629" s="326">
        <v>0</v>
      </c>
      <c r="B629" s="26">
        <v>139964</v>
      </c>
      <c r="C629" s="347" t="s">
        <v>3524</v>
      </c>
      <c r="D629" s="348"/>
      <c r="E629" s="348"/>
      <c r="F629" s="348"/>
      <c r="G629" s="348"/>
      <c r="H629" s="348"/>
      <c r="I629" s="348"/>
      <c r="J629" s="349"/>
      <c r="K629" s="290">
        <v>55.6</v>
      </c>
      <c r="L629" s="17">
        <f t="shared" si="35"/>
        <v>6116</v>
      </c>
      <c r="M629" s="61"/>
      <c r="N629" s="61">
        <f t="shared" si="36"/>
        <v>55.6</v>
      </c>
      <c r="O629" s="62">
        <f t="shared" si="38"/>
        <v>0</v>
      </c>
      <c r="P629" s="61">
        <f t="shared" si="37"/>
        <v>6116</v>
      </c>
      <c r="Q629" s="62">
        <f t="shared" si="39"/>
        <v>0</v>
      </c>
    </row>
    <row r="630" spans="1:17">
      <c r="A630" s="326">
        <v>0</v>
      </c>
      <c r="B630" s="26">
        <v>3418</v>
      </c>
      <c r="C630" s="347" t="s">
        <v>3525</v>
      </c>
      <c r="D630" s="348"/>
      <c r="E630" s="348"/>
      <c r="F630" s="348"/>
      <c r="G630" s="348"/>
      <c r="H630" s="348"/>
      <c r="I630" s="348"/>
      <c r="J630" s="349"/>
      <c r="K630" s="116">
        <v>3.91</v>
      </c>
      <c r="L630" s="17">
        <f t="shared" si="35"/>
        <v>430</v>
      </c>
      <c r="M630" s="61"/>
      <c r="N630" s="61">
        <f t="shared" si="36"/>
        <v>3.91</v>
      </c>
      <c r="O630" s="62">
        <f t="shared" si="38"/>
        <v>0</v>
      </c>
      <c r="P630" s="61">
        <f t="shared" si="37"/>
        <v>430</v>
      </c>
      <c r="Q630" s="62">
        <f t="shared" si="39"/>
        <v>0</v>
      </c>
    </row>
    <row r="631" spans="1:17">
      <c r="A631" s="326">
        <v>0</v>
      </c>
      <c r="B631" s="26">
        <v>6395</v>
      </c>
      <c r="C631" s="347" t="s">
        <v>4108</v>
      </c>
      <c r="D631" s="348"/>
      <c r="E631" s="348"/>
      <c r="F631" s="348"/>
      <c r="G631" s="348"/>
      <c r="H631" s="348"/>
      <c r="I631" s="348"/>
      <c r="J631" s="349"/>
      <c r="K631" s="116">
        <v>9.6999999999999993</v>
      </c>
      <c r="L631" s="17">
        <f t="shared" si="35"/>
        <v>1067</v>
      </c>
      <c r="M631" s="61"/>
      <c r="N631" s="61">
        <f t="shared" si="36"/>
        <v>9.6999999999999993</v>
      </c>
      <c r="O631" s="62">
        <f t="shared" si="38"/>
        <v>0</v>
      </c>
      <c r="P631" s="61">
        <f t="shared" si="37"/>
        <v>1067</v>
      </c>
      <c r="Q631" s="62">
        <f t="shared" si="39"/>
        <v>0</v>
      </c>
    </row>
    <row r="632" spans="1:17">
      <c r="A632" s="326">
        <v>0</v>
      </c>
      <c r="B632" s="26">
        <v>26518</v>
      </c>
      <c r="C632" s="347" t="s">
        <v>3526</v>
      </c>
      <c r="D632" s="348"/>
      <c r="E632" s="348"/>
      <c r="F632" s="348"/>
      <c r="G632" s="348"/>
      <c r="H632" s="348"/>
      <c r="I632" s="348"/>
      <c r="J632" s="349"/>
      <c r="K632" s="290">
        <v>26.6</v>
      </c>
      <c r="L632" s="17">
        <f t="shared" si="35"/>
        <v>2926</v>
      </c>
      <c r="M632" s="61"/>
      <c r="N632" s="61">
        <f t="shared" si="36"/>
        <v>26.6</v>
      </c>
      <c r="O632" s="62">
        <f t="shared" si="38"/>
        <v>0</v>
      </c>
      <c r="P632" s="61">
        <f t="shared" si="37"/>
        <v>2926</v>
      </c>
      <c r="Q632" s="62">
        <f t="shared" si="39"/>
        <v>0</v>
      </c>
    </row>
    <row r="633" spans="1:17">
      <c r="A633" s="326">
        <v>0</v>
      </c>
      <c r="B633" s="26">
        <v>57620</v>
      </c>
      <c r="C633" s="347" t="s">
        <v>3527</v>
      </c>
      <c r="D633" s="348"/>
      <c r="E633" s="348"/>
      <c r="F633" s="348"/>
      <c r="G633" s="348"/>
      <c r="H633" s="348"/>
      <c r="I633" s="348"/>
      <c r="J633" s="349"/>
      <c r="K633" s="17">
        <v>113</v>
      </c>
      <c r="L633" s="17">
        <f t="shared" si="35"/>
        <v>12430</v>
      </c>
      <c r="M633" s="61"/>
      <c r="N633" s="61">
        <f t="shared" si="36"/>
        <v>113</v>
      </c>
      <c r="O633" s="62">
        <f t="shared" si="38"/>
        <v>0</v>
      </c>
      <c r="P633" s="61">
        <f t="shared" si="37"/>
        <v>12430</v>
      </c>
      <c r="Q633" s="62">
        <f t="shared" si="39"/>
        <v>0</v>
      </c>
    </row>
    <row r="634" spans="1:17">
      <c r="A634" s="326">
        <v>0</v>
      </c>
      <c r="B634" s="26">
        <v>94961</v>
      </c>
      <c r="C634" s="347" t="s">
        <v>3528</v>
      </c>
      <c r="D634" s="348"/>
      <c r="E634" s="348"/>
      <c r="F634" s="348"/>
      <c r="G634" s="348"/>
      <c r="H634" s="348"/>
      <c r="I634" s="348"/>
      <c r="J634" s="349"/>
      <c r="K634" s="290">
        <v>61.8</v>
      </c>
      <c r="L634" s="17">
        <f t="shared" si="35"/>
        <v>6798</v>
      </c>
      <c r="M634" s="61"/>
      <c r="N634" s="61">
        <f t="shared" si="36"/>
        <v>61.8</v>
      </c>
      <c r="O634" s="62">
        <f t="shared" si="38"/>
        <v>0</v>
      </c>
      <c r="P634" s="61">
        <f t="shared" si="37"/>
        <v>6798</v>
      </c>
      <c r="Q634" s="62">
        <f t="shared" si="39"/>
        <v>0</v>
      </c>
    </row>
    <row r="635" spans="1:17">
      <c r="A635" s="326">
        <v>0</v>
      </c>
      <c r="B635" s="26">
        <v>133884</v>
      </c>
      <c r="C635" s="347" t="s">
        <v>3529</v>
      </c>
      <c r="D635" s="348"/>
      <c r="E635" s="348"/>
      <c r="F635" s="348"/>
      <c r="G635" s="348"/>
      <c r="H635" s="348"/>
      <c r="I635" s="348"/>
      <c r="J635" s="349"/>
      <c r="K635" s="290">
        <v>42.8</v>
      </c>
      <c r="L635" s="17">
        <f t="shared" si="35"/>
        <v>4708</v>
      </c>
      <c r="M635" s="61"/>
      <c r="N635" s="61">
        <f t="shared" si="36"/>
        <v>42.8</v>
      </c>
      <c r="O635" s="62">
        <f t="shared" si="38"/>
        <v>0</v>
      </c>
      <c r="P635" s="61">
        <f t="shared" si="37"/>
        <v>4708</v>
      </c>
      <c r="Q635" s="62">
        <f t="shared" si="39"/>
        <v>0</v>
      </c>
    </row>
    <row r="636" spans="1:17">
      <c r="A636" s="326">
        <v>0</v>
      </c>
      <c r="B636" s="26">
        <v>143834</v>
      </c>
      <c r="C636" s="347" t="s">
        <v>3530</v>
      </c>
      <c r="D636" s="348"/>
      <c r="E636" s="348"/>
      <c r="F636" s="348"/>
      <c r="G636" s="348"/>
      <c r="H636" s="348"/>
      <c r="I636" s="348"/>
      <c r="J636" s="349"/>
      <c r="K636" s="290">
        <v>53.1</v>
      </c>
      <c r="L636" s="17">
        <f t="shared" si="35"/>
        <v>5841</v>
      </c>
      <c r="M636" s="61"/>
      <c r="N636" s="61">
        <f t="shared" si="36"/>
        <v>53.1</v>
      </c>
      <c r="O636" s="62">
        <f t="shared" si="38"/>
        <v>0</v>
      </c>
      <c r="P636" s="61">
        <f t="shared" si="37"/>
        <v>5841</v>
      </c>
      <c r="Q636" s="62">
        <f t="shared" si="39"/>
        <v>0</v>
      </c>
    </row>
    <row r="637" spans="1:17">
      <c r="A637" s="326">
        <v>0</v>
      </c>
      <c r="B637" s="26">
        <v>19984</v>
      </c>
      <c r="C637" s="347" t="s">
        <v>3895</v>
      </c>
      <c r="D637" s="348"/>
      <c r="E637" s="348"/>
      <c r="F637" s="348"/>
      <c r="G637" s="348"/>
      <c r="H637" s="348"/>
      <c r="I637" s="348"/>
      <c r="J637" s="349"/>
      <c r="K637" s="17">
        <v>473</v>
      </c>
      <c r="L637" s="17">
        <f t="shared" si="35"/>
        <v>52030</v>
      </c>
      <c r="M637" s="61"/>
      <c r="N637" s="61">
        <f t="shared" si="36"/>
        <v>473</v>
      </c>
      <c r="O637" s="62">
        <f t="shared" si="38"/>
        <v>0</v>
      </c>
      <c r="P637" s="61">
        <f t="shared" si="37"/>
        <v>52030</v>
      </c>
      <c r="Q637" s="62">
        <f t="shared" si="39"/>
        <v>0</v>
      </c>
    </row>
    <row r="638" spans="1:17">
      <c r="A638" s="326">
        <v>0</v>
      </c>
      <c r="B638" s="26">
        <v>19992</v>
      </c>
      <c r="C638" s="347" t="s">
        <v>3896</v>
      </c>
      <c r="D638" s="348"/>
      <c r="E638" s="348"/>
      <c r="F638" s="348"/>
      <c r="G638" s="348"/>
      <c r="H638" s="348"/>
      <c r="I638" s="348"/>
      <c r="J638" s="349"/>
      <c r="K638" s="17">
        <v>713</v>
      </c>
      <c r="L638" s="17">
        <f t="shared" si="35"/>
        <v>78430</v>
      </c>
      <c r="M638" s="61"/>
      <c r="N638" s="61">
        <f t="shared" si="36"/>
        <v>713</v>
      </c>
      <c r="O638" s="62">
        <f t="shared" si="38"/>
        <v>0</v>
      </c>
      <c r="P638" s="61">
        <f t="shared" si="37"/>
        <v>78430</v>
      </c>
      <c r="Q638" s="62">
        <f t="shared" si="39"/>
        <v>0</v>
      </c>
    </row>
    <row r="639" spans="1:17">
      <c r="A639" s="326">
        <v>0</v>
      </c>
      <c r="B639" s="26">
        <v>20008</v>
      </c>
      <c r="C639" s="347" t="s">
        <v>3897</v>
      </c>
      <c r="D639" s="348"/>
      <c r="E639" s="348"/>
      <c r="F639" s="348"/>
      <c r="G639" s="348"/>
      <c r="H639" s="348"/>
      <c r="I639" s="348"/>
      <c r="J639" s="349"/>
      <c r="K639" s="17">
        <v>937</v>
      </c>
      <c r="L639" s="17">
        <f t="shared" si="35"/>
        <v>103070</v>
      </c>
      <c r="M639" s="61"/>
      <c r="N639" s="61">
        <f t="shared" si="36"/>
        <v>937</v>
      </c>
      <c r="O639" s="62">
        <f t="shared" si="38"/>
        <v>0</v>
      </c>
      <c r="P639" s="61">
        <f t="shared" si="37"/>
        <v>103070</v>
      </c>
      <c r="Q639" s="62">
        <f t="shared" si="39"/>
        <v>0</v>
      </c>
    </row>
    <row r="640" spans="1:17">
      <c r="A640" s="326">
        <v>0</v>
      </c>
      <c r="B640" s="26">
        <v>97022</v>
      </c>
      <c r="C640" s="347" t="s">
        <v>3898</v>
      </c>
      <c r="D640" s="348"/>
      <c r="E640" s="348"/>
      <c r="F640" s="348"/>
      <c r="G640" s="348"/>
      <c r="H640" s="348"/>
      <c r="I640" s="348"/>
      <c r="J640" s="349"/>
      <c r="K640" s="17">
        <v>262</v>
      </c>
      <c r="L640" s="17">
        <f t="shared" si="35"/>
        <v>28820</v>
      </c>
      <c r="M640" s="61"/>
      <c r="N640" s="61">
        <f t="shared" si="36"/>
        <v>262</v>
      </c>
      <c r="O640" s="62">
        <f t="shared" si="38"/>
        <v>0</v>
      </c>
      <c r="P640" s="61">
        <f t="shared" si="37"/>
        <v>28820</v>
      </c>
      <c r="Q640" s="62">
        <f t="shared" si="39"/>
        <v>0</v>
      </c>
    </row>
    <row r="641" spans="1:17">
      <c r="A641" s="326">
        <v>0</v>
      </c>
      <c r="B641" s="26">
        <v>97030</v>
      </c>
      <c r="C641" s="347" t="s">
        <v>3899</v>
      </c>
      <c r="D641" s="348"/>
      <c r="E641" s="348"/>
      <c r="F641" s="348"/>
      <c r="G641" s="348"/>
      <c r="H641" s="348"/>
      <c r="I641" s="348"/>
      <c r="J641" s="349"/>
      <c r="K641" s="17">
        <v>372</v>
      </c>
      <c r="L641" s="17">
        <f t="shared" si="35"/>
        <v>40920</v>
      </c>
      <c r="M641" s="61"/>
      <c r="N641" s="61">
        <f t="shared" si="36"/>
        <v>372</v>
      </c>
      <c r="O641" s="62">
        <f t="shared" si="38"/>
        <v>0</v>
      </c>
      <c r="P641" s="61">
        <f t="shared" si="37"/>
        <v>40920</v>
      </c>
      <c r="Q641" s="62">
        <f t="shared" si="39"/>
        <v>0</v>
      </c>
    </row>
    <row r="642" spans="1:17">
      <c r="A642" s="326">
        <v>0</v>
      </c>
      <c r="B642" s="26">
        <v>12278</v>
      </c>
      <c r="C642" s="347" t="s">
        <v>3900</v>
      </c>
      <c r="D642" s="348"/>
      <c r="E642" s="348"/>
      <c r="F642" s="348"/>
      <c r="G642" s="348"/>
      <c r="H642" s="348"/>
      <c r="I642" s="348"/>
      <c r="J642" s="349"/>
      <c r="K642" s="17">
        <v>138</v>
      </c>
      <c r="L642" s="17">
        <f t="shared" si="35"/>
        <v>15180</v>
      </c>
      <c r="M642" s="61"/>
      <c r="N642" s="61">
        <f t="shared" si="36"/>
        <v>138</v>
      </c>
      <c r="O642" s="62">
        <f t="shared" si="38"/>
        <v>0</v>
      </c>
      <c r="P642" s="61">
        <f t="shared" si="37"/>
        <v>15180</v>
      </c>
      <c r="Q642" s="62">
        <f t="shared" si="39"/>
        <v>0</v>
      </c>
    </row>
    <row r="643" spans="1:17">
      <c r="A643" s="326">
        <v>0</v>
      </c>
      <c r="B643" s="26">
        <v>18341</v>
      </c>
      <c r="C643" s="347" t="s">
        <v>3901</v>
      </c>
      <c r="D643" s="348"/>
      <c r="E643" s="348"/>
      <c r="F643" s="348"/>
      <c r="G643" s="348"/>
      <c r="H643" s="348"/>
      <c r="I643" s="348"/>
      <c r="J643" s="349"/>
      <c r="K643" s="116">
        <v>4.93</v>
      </c>
      <c r="L643" s="17">
        <f t="shared" si="35"/>
        <v>542</v>
      </c>
      <c r="M643" s="61"/>
      <c r="N643" s="61">
        <f t="shared" si="36"/>
        <v>4.93</v>
      </c>
      <c r="O643" s="62">
        <f t="shared" si="38"/>
        <v>0</v>
      </c>
      <c r="P643" s="61">
        <f t="shared" si="37"/>
        <v>542</v>
      </c>
      <c r="Q643" s="62">
        <f t="shared" si="39"/>
        <v>0</v>
      </c>
    </row>
    <row r="644" spans="1:17">
      <c r="A644" s="326">
        <v>0</v>
      </c>
      <c r="B644" s="26">
        <v>74856</v>
      </c>
      <c r="C644" s="347" t="s">
        <v>3902</v>
      </c>
      <c r="D644" s="348"/>
      <c r="E644" s="348"/>
      <c r="F644" s="348"/>
      <c r="G644" s="348"/>
      <c r="H644" s="348"/>
      <c r="I644" s="348"/>
      <c r="J644" s="349"/>
      <c r="K644" s="17">
        <v>140</v>
      </c>
      <c r="L644" s="17">
        <f t="shared" si="35"/>
        <v>15400</v>
      </c>
      <c r="M644" s="61"/>
      <c r="N644" s="61">
        <f t="shared" si="36"/>
        <v>140</v>
      </c>
      <c r="O644" s="62">
        <f t="shared" si="38"/>
        <v>0</v>
      </c>
      <c r="P644" s="61">
        <f t="shared" si="37"/>
        <v>15400</v>
      </c>
      <c r="Q644" s="62">
        <f t="shared" si="39"/>
        <v>0</v>
      </c>
    </row>
    <row r="645" spans="1:17">
      <c r="A645" s="326">
        <v>0</v>
      </c>
      <c r="B645" s="26">
        <v>98418</v>
      </c>
      <c r="C645" s="347" t="s">
        <v>3903</v>
      </c>
      <c r="D645" s="348"/>
      <c r="E645" s="348"/>
      <c r="F645" s="348"/>
      <c r="G645" s="348"/>
      <c r="H645" s="348"/>
      <c r="I645" s="348"/>
      <c r="J645" s="349"/>
      <c r="K645" s="290">
        <v>32.700000000000003</v>
      </c>
      <c r="L645" s="17">
        <f t="shared" si="35"/>
        <v>3597</v>
      </c>
      <c r="M645" s="61"/>
      <c r="N645" s="61">
        <f t="shared" si="36"/>
        <v>32.700000000000003</v>
      </c>
      <c r="O645" s="62">
        <f t="shared" si="38"/>
        <v>0</v>
      </c>
      <c r="P645" s="61">
        <f t="shared" si="37"/>
        <v>3597</v>
      </c>
      <c r="Q645" s="62">
        <f t="shared" si="39"/>
        <v>0</v>
      </c>
    </row>
    <row r="646" spans="1:17">
      <c r="A646" s="326">
        <v>0</v>
      </c>
      <c r="B646" s="26">
        <v>98434</v>
      </c>
      <c r="C646" s="347" t="s">
        <v>3904</v>
      </c>
      <c r="D646" s="348"/>
      <c r="E646" s="348"/>
      <c r="F646" s="348"/>
      <c r="G646" s="348"/>
      <c r="H646" s="348"/>
      <c r="I646" s="348"/>
      <c r="J646" s="349"/>
      <c r="K646" s="17">
        <v>192</v>
      </c>
      <c r="L646" s="17">
        <f t="shared" si="35"/>
        <v>21120</v>
      </c>
      <c r="M646" s="61"/>
      <c r="N646" s="61">
        <f t="shared" si="36"/>
        <v>192</v>
      </c>
      <c r="O646" s="62">
        <f t="shared" si="38"/>
        <v>0</v>
      </c>
      <c r="P646" s="61">
        <f t="shared" si="37"/>
        <v>21120</v>
      </c>
      <c r="Q646" s="62">
        <f t="shared" si="39"/>
        <v>0</v>
      </c>
    </row>
    <row r="647" spans="1:17">
      <c r="A647" s="326">
        <v>0</v>
      </c>
      <c r="B647" s="26">
        <v>98459</v>
      </c>
      <c r="C647" s="347" t="s">
        <v>4149</v>
      </c>
      <c r="D647" s="348"/>
      <c r="E647" s="348"/>
      <c r="F647" s="348"/>
      <c r="G647" s="348"/>
      <c r="H647" s="348"/>
      <c r="I647" s="348"/>
      <c r="J647" s="349"/>
      <c r="K647" s="17">
        <v>132</v>
      </c>
      <c r="L647" s="17">
        <f t="shared" si="35"/>
        <v>14520</v>
      </c>
      <c r="M647" s="61"/>
      <c r="N647" s="61">
        <f t="shared" si="36"/>
        <v>132</v>
      </c>
      <c r="O647" s="62">
        <f t="shared" si="38"/>
        <v>0</v>
      </c>
      <c r="P647" s="61">
        <f t="shared" si="37"/>
        <v>14520</v>
      </c>
      <c r="Q647" s="62">
        <f t="shared" si="39"/>
        <v>0</v>
      </c>
    </row>
    <row r="648" spans="1:17">
      <c r="A648" s="326">
        <v>0</v>
      </c>
      <c r="B648" s="26">
        <v>98525</v>
      </c>
      <c r="C648" s="347" t="s">
        <v>3905</v>
      </c>
      <c r="D648" s="348"/>
      <c r="E648" s="348"/>
      <c r="F648" s="348"/>
      <c r="G648" s="348"/>
      <c r="H648" s="348"/>
      <c r="I648" s="348"/>
      <c r="J648" s="349"/>
      <c r="K648" s="17">
        <v>98</v>
      </c>
      <c r="L648" s="17">
        <f t="shared" si="35"/>
        <v>10780</v>
      </c>
      <c r="M648" s="61"/>
      <c r="N648" s="61">
        <f t="shared" si="36"/>
        <v>98</v>
      </c>
      <c r="O648" s="62">
        <f t="shared" si="38"/>
        <v>0</v>
      </c>
      <c r="P648" s="61">
        <f t="shared" si="37"/>
        <v>10780</v>
      </c>
      <c r="Q648" s="62">
        <f t="shared" si="39"/>
        <v>0</v>
      </c>
    </row>
    <row r="649" spans="1:17">
      <c r="A649" s="326">
        <v>0</v>
      </c>
      <c r="B649" s="26">
        <v>98665</v>
      </c>
      <c r="C649" s="347" t="s">
        <v>3906</v>
      </c>
      <c r="D649" s="348"/>
      <c r="E649" s="348"/>
      <c r="F649" s="348"/>
      <c r="G649" s="348"/>
      <c r="H649" s="348"/>
      <c r="I649" s="348"/>
      <c r="J649" s="349"/>
      <c r="K649" s="290">
        <v>52.7</v>
      </c>
      <c r="L649" s="17">
        <f t="shared" si="35"/>
        <v>5797</v>
      </c>
      <c r="M649" s="61"/>
      <c r="N649" s="61">
        <f t="shared" si="36"/>
        <v>52.7</v>
      </c>
      <c r="O649" s="62">
        <f t="shared" si="38"/>
        <v>0</v>
      </c>
      <c r="P649" s="61">
        <f t="shared" si="37"/>
        <v>5797</v>
      </c>
      <c r="Q649" s="62">
        <f t="shared" si="39"/>
        <v>0</v>
      </c>
    </row>
    <row r="650" spans="1:17">
      <c r="A650" s="326">
        <v>0</v>
      </c>
      <c r="B650" s="26">
        <v>98707</v>
      </c>
      <c r="C650" s="347" t="s">
        <v>3907</v>
      </c>
      <c r="D650" s="348"/>
      <c r="E650" s="348"/>
      <c r="F650" s="348"/>
      <c r="G650" s="348"/>
      <c r="H650" s="348"/>
      <c r="I650" s="348"/>
      <c r="J650" s="349"/>
      <c r="K650" s="17">
        <v>176</v>
      </c>
      <c r="L650" s="17">
        <f t="shared" ref="L650:L713" si="45">ROUND(K650*Курс_EUR,0)</f>
        <v>19360</v>
      </c>
      <c r="M650" s="61"/>
      <c r="N650" s="61">
        <f t="shared" si="36"/>
        <v>176</v>
      </c>
      <c r="O650" s="62">
        <f t="shared" si="38"/>
        <v>0</v>
      </c>
      <c r="P650" s="61">
        <f t="shared" si="37"/>
        <v>19360</v>
      </c>
      <c r="Q650" s="62">
        <f t="shared" si="39"/>
        <v>0</v>
      </c>
    </row>
    <row r="651" spans="1:17">
      <c r="A651" s="326">
        <v>0</v>
      </c>
      <c r="B651" s="26">
        <v>98772</v>
      </c>
      <c r="C651" s="347" t="s">
        <v>3908</v>
      </c>
      <c r="D651" s="348"/>
      <c r="E651" s="348"/>
      <c r="F651" s="348"/>
      <c r="G651" s="348"/>
      <c r="H651" s="348"/>
      <c r="I651" s="348"/>
      <c r="J651" s="349"/>
      <c r="K651" s="17">
        <v>166</v>
      </c>
      <c r="L651" s="17">
        <f t="shared" si="45"/>
        <v>18260</v>
      </c>
      <c r="M651" s="61"/>
      <c r="N651" s="61">
        <f t="shared" ref="N651:N714" si="46">K651*(1-Скидка_SATA)</f>
        <v>166</v>
      </c>
      <c r="O651" s="62">
        <f t="shared" si="38"/>
        <v>0</v>
      </c>
      <c r="P651" s="61">
        <f t="shared" ref="P651:P714" si="47">L651*(1-Скидка_SATA)</f>
        <v>18260</v>
      </c>
      <c r="Q651" s="62">
        <f t="shared" si="39"/>
        <v>0</v>
      </c>
    </row>
    <row r="652" spans="1:17">
      <c r="A652" s="326">
        <v>0</v>
      </c>
      <c r="B652" s="26">
        <v>207522</v>
      </c>
      <c r="C652" s="347" t="s">
        <v>4228</v>
      </c>
      <c r="D652" s="348"/>
      <c r="E652" s="348"/>
      <c r="F652" s="348"/>
      <c r="G652" s="348"/>
      <c r="H652" s="348"/>
      <c r="I652" s="348"/>
      <c r="J652" s="349"/>
      <c r="K652" s="17">
        <v>117</v>
      </c>
      <c r="L652" s="17">
        <f t="shared" si="45"/>
        <v>12870</v>
      </c>
      <c r="M652" s="61"/>
      <c r="N652" s="61">
        <f t="shared" si="46"/>
        <v>117</v>
      </c>
      <c r="O652" s="62">
        <f t="shared" si="38"/>
        <v>0</v>
      </c>
      <c r="P652" s="61">
        <f t="shared" si="47"/>
        <v>12870</v>
      </c>
      <c r="Q652" s="62">
        <f t="shared" si="39"/>
        <v>0</v>
      </c>
    </row>
    <row r="653" spans="1:17">
      <c r="A653" s="326">
        <v>0</v>
      </c>
      <c r="B653" s="26">
        <v>207530</v>
      </c>
      <c r="C653" s="347" t="s">
        <v>3909</v>
      </c>
      <c r="D653" s="348"/>
      <c r="E653" s="348"/>
      <c r="F653" s="348"/>
      <c r="G653" s="348"/>
      <c r="H653" s="348"/>
      <c r="I653" s="348"/>
      <c r="J653" s="349"/>
      <c r="K653" s="17">
        <v>722</v>
      </c>
      <c r="L653" s="17">
        <f t="shared" si="45"/>
        <v>79420</v>
      </c>
      <c r="M653" s="61"/>
      <c r="N653" s="61">
        <f t="shared" si="46"/>
        <v>722</v>
      </c>
      <c r="O653" s="62">
        <f t="shared" si="38"/>
        <v>0</v>
      </c>
      <c r="P653" s="61">
        <f t="shared" si="47"/>
        <v>79420</v>
      </c>
      <c r="Q653" s="62">
        <f t="shared" si="39"/>
        <v>0</v>
      </c>
    </row>
    <row r="654" spans="1:17">
      <c r="A654" s="326">
        <v>0</v>
      </c>
      <c r="B654" s="26">
        <v>228049</v>
      </c>
      <c r="C654" s="347" t="s">
        <v>4150</v>
      </c>
      <c r="D654" s="348"/>
      <c r="E654" s="348"/>
      <c r="F654" s="348"/>
      <c r="G654" s="348"/>
      <c r="H654" s="348"/>
      <c r="I654" s="348"/>
      <c r="J654" s="349"/>
      <c r="K654" s="290">
        <v>74.5</v>
      </c>
      <c r="L654" s="17">
        <f t="shared" si="45"/>
        <v>8195</v>
      </c>
      <c r="M654" s="61"/>
      <c r="N654" s="61">
        <f t="shared" si="46"/>
        <v>74.5</v>
      </c>
      <c r="O654" s="62">
        <f t="shared" si="38"/>
        <v>0</v>
      </c>
      <c r="P654" s="61">
        <f t="shared" si="47"/>
        <v>8195</v>
      </c>
      <c r="Q654" s="62">
        <f t="shared" si="39"/>
        <v>0</v>
      </c>
    </row>
    <row r="655" spans="1:17">
      <c r="A655" s="326">
        <v>0</v>
      </c>
      <c r="B655" s="26">
        <v>1011527</v>
      </c>
      <c r="C655" s="347" t="s">
        <v>3531</v>
      </c>
      <c r="D655" s="348"/>
      <c r="E655" s="348"/>
      <c r="F655" s="348"/>
      <c r="G655" s="348"/>
      <c r="H655" s="348"/>
      <c r="I655" s="348"/>
      <c r="J655" s="349"/>
      <c r="K655" s="17">
        <v>97</v>
      </c>
      <c r="L655" s="17">
        <f t="shared" si="45"/>
        <v>10670</v>
      </c>
      <c r="M655" s="61"/>
      <c r="N655" s="61">
        <f t="shared" si="46"/>
        <v>97</v>
      </c>
      <c r="O655" s="62">
        <f t="shared" si="38"/>
        <v>0</v>
      </c>
      <c r="P655" s="61">
        <f t="shared" si="47"/>
        <v>10670</v>
      </c>
      <c r="Q655" s="62">
        <f t="shared" si="39"/>
        <v>0</v>
      </c>
    </row>
    <row r="656" spans="1:17">
      <c r="A656" s="326">
        <v>0</v>
      </c>
      <c r="B656" s="26">
        <v>12633</v>
      </c>
      <c r="C656" s="347" t="s">
        <v>3532</v>
      </c>
      <c r="D656" s="348"/>
      <c r="E656" s="348"/>
      <c r="F656" s="348"/>
      <c r="G656" s="348"/>
      <c r="H656" s="348"/>
      <c r="I656" s="348"/>
      <c r="J656" s="349"/>
      <c r="K656" s="17">
        <v>112</v>
      </c>
      <c r="L656" s="17">
        <f t="shared" si="45"/>
        <v>12320</v>
      </c>
      <c r="M656" s="61"/>
      <c r="N656" s="61">
        <f t="shared" si="46"/>
        <v>112</v>
      </c>
      <c r="O656" s="62">
        <f t="shared" si="38"/>
        <v>0</v>
      </c>
      <c r="P656" s="61">
        <f t="shared" si="47"/>
        <v>12320</v>
      </c>
      <c r="Q656" s="62">
        <f t="shared" si="39"/>
        <v>0</v>
      </c>
    </row>
    <row r="657" spans="1:17">
      <c r="A657" s="326">
        <v>0</v>
      </c>
      <c r="B657" s="26">
        <v>45286</v>
      </c>
      <c r="C657" s="347" t="s">
        <v>3533</v>
      </c>
      <c r="D657" s="348"/>
      <c r="E657" s="348"/>
      <c r="F657" s="348"/>
      <c r="G657" s="348"/>
      <c r="H657" s="348"/>
      <c r="I657" s="348"/>
      <c r="J657" s="349"/>
      <c r="K657" s="290">
        <v>18.399999999999999</v>
      </c>
      <c r="L657" s="17">
        <f t="shared" si="45"/>
        <v>2024</v>
      </c>
      <c r="M657" s="61"/>
      <c r="N657" s="61">
        <f t="shared" si="46"/>
        <v>18.399999999999999</v>
      </c>
      <c r="O657" s="62">
        <f t="shared" si="38"/>
        <v>0</v>
      </c>
      <c r="P657" s="61">
        <f t="shared" si="47"/>
        <v>2024</v>
      </c>
      <c r="Q657" s="62">
        <f t="shared" si="39"/>
        <v>0</v>
      </c>
    </row>
    <row r="658" spans="1:17">
      <c r="A658" s="326">
        <v>0</v>
      </c>
      <c r="B658" s="26">
        <v>130393</v>
      </c>
      <c r="C658" s="347" t="s">
        <v>3534</v>
      </c>
      <c r="D658" s="348"/>
      <c r="E658" s="348"/>
      <c r="F658" s="348"/>
      <c r="G658" s="348"/>
      <c r="H658" s="348"/>
      <c r="I658" s="348"/>
      <c r="J658" s="349"/>
      <c r="K658" s="116">
        <v>5.21</v>
      </c>
      <c r="L658" s="17">
        <f t="shared" si="45"/>
        <v>573</v>
      </c>
      <c r="M658" s="61"/>
      <c r="N658" s="61">
        <f t="shared" si="46"/>
        <v>5.21</v>
      </c>
      <c r="O658" s="62">
        <f t="shared" si="38"/>
        <v>0</v>
      </c>
      <c r="P658" s="61">
        <f t="shared" si="47"/>
        <v>573</v>
      </c>
      <c r="Q658" s="62">
        <f t="shared" si="39"/>
        <v>0</v>
      </c>
    </row>
    <row r="659" spans="1:17">
      <c r="A659" s="326">
        <v>0</v>
      </c>
      <c r="B659" s="26">
        <v>130492</v>
      </c>
      <c r="C659" s="347" t="s">
        <v>3535</v>
      </c>
      <c r="D659" s="348"/>
      <c r="E659" s="348"/>
      <c r="F659" s="348"/>
      <c r="G659" s="348"/>
      <c r="H659" s="348"/>
      <c r="I659" s="348"/>
      <c r="J659" s="349"/>
      <c r="K659" s="290">
        <v>50.3</v>
      </c>
      <c r="L659" s="17">
        <f t="shared" si="45"/>
        <v>5533</v>
      </c>
      <c r="M659" s="61"/>
      <c r="N659" s="61">
        <f t="shared" si="46"/>
        <v>50.3</v>
      </c>
      <c r="O659" s="62">
        <f t="shared" si="38"/>
        <v>0</v>
      </c>
      <c r="P659" s="61">
        <f t="shared" si="47"/>
        <v>5533</v>
      </c>
      <c r="Q659" s="62">
        <f t="shared" si="39"/>
        <v>0</v>
      </c>
    </row>
    <row r="660" spans="1:17">
      <c r="A660" s="326">
        <v>0</v>
      </c>
      <c r="B660" s="26">
        <v>130534</v>
      </c>
      <c r="C660" s="347" t="s">
        <v>3536</v>
      </c>
      <c r="D660" s="348"/>
      <c r="E660" s="348"/>
      <c r="F660" s="348"/>
      <c r="G660" s="348"/>
      <c r="H660" s="348"/>
      <c r="I660" s="348"/>
      <c r="J660" s="349"/>
      <c r="K660" s="290">
        <v>30.7</v>
      </c>
      <c r="L660" s="17">
        <f t="shared" si="45"/>
        <v>3377</v>
      </c>
      <c r="M660" s="61"/>
      <c r="N660" s="61">
        <f t="shared" si="46"/>
        <v>30.7</v>
      </c>
      <c r="O660" s="62">
        <f t="shared" ref="O660:O723" si="48">N660*M660</f>
        <v>0</v>
      </c>
      <c r="P660" s="61">
        <f t="shared" si="47"/>
        <v>3377</v>
      </c>
      <c r="Q660" s="62">
        <f t="shared" ref="Q660:Q723" si="49">M660*P660</f>
        <v>0</v>
      </c>
    </row>
    <row r="661" spans="1:17">
      <c r="A661" s="326">
        <v>0</v>
      </c>
      <c r="B661" s="26">
        <v>130542</v>
      </c>
      <c r="C661" s="347" t="s">
        <v>3537</v>
      </c>
      <c r="D661" s="348"/>
      <c r="E661" s="348"/>
      <c r="F661" s="348"/>
      <c r="G661" s="348"/>
      <c r="H661" s="348"/>
      <c r="I661" s="348"/>
      <c r="J661" s="349"/>
      <c r="K661" s="17">
        <v>103</v>
      </c>
      <c r="L661" s="17">
        <f t="shared" si="45"/>
        <v>11330</v>
      </c>
      <c r="M661" s="61"/>
      <c r="N661" s="61">
        <f t="shared" si="46"/>
        <v>103</v>
      </c>
      <c r="O661" s="62">
        <f t="shared" si="48"/>
        <v>0</v>
      </c>
      <c r="P661" s="61">
        <f t="shared" si="47"/>
        <v>11330</v>
      </c>
      <c r="Q661" s="62">
        <f t="shared" si="49"/>
        <v>0</v>
      </c>
    </row>
    <row r="662" spans="1:17">
      <c r="A662" s="326">
        <v>0</v>
      </c>
      <c r="B662" s="26">
        <v>134601</v>
      </c>
      <c r="C662" s="347" t="s">
        <v>3538</v>
      </c>
      <c r="D662" s="348"/>
      <c r="E662" s="348"/>
      <c r="F662" s="348"/>
      <c r="G662" s="348"/>
      <c r="H662" s="348"/>
      <c r="I662" s="348"/>
      <c r="J662" s="349"/>
      <c r="K662" s="290">
        <v>26.6</v>
      </c>
      <c r="L662" s="17">
        <f t="shared" si="45"/>
        <v>2926</v>
      </c>
      <c r="M662" s="61"/>
      <c r="N662" s="61">
        <f t="shared" si="46"/>
        <v>26.6</v>
      </c>
      <c r="O662" s="62">
        <f t="shared" si="48"/>
        <v>0</v>
      </c>
      <c r="P662" s="61">
        <f t="shared" si="47"/>
        <v>2926</v>
      </c>
      <c r="Q662" s="62">
        <f t="shared" si="49"/>
        <v>0</v>
      </c>
    </row>
    <row r="663" spans="1:17">
      <c r="A663" s="326">
        <v>0</v>
      </c>
      <c r="B663" s="26">
        <v>139188</v>
      </c>
      <c r="C663" s="347" t="s">
        <v>3539</v>
      </c>
      <c r="D663" s="348"/>
      <c r="E663" s="348"/>
      <c r="F663" s="348"/>
      <c r="G663" s="348"/>
      <c r="H663" s="348"/>
      <c r="I663" s="348"/>
      <c r="J663" s="349"/>
      <c r="K663" s="290">
        <v>30.4</v>
      </c>
      <c r="L663" s="17">
        <f t="shared" si="45"/>
        <v>3344</v>
      </c>
      <c r="M663" s="61"/>
      <c r="N663" s="61">
        <f t="shared" si="46"/>
        <v>30.4</v>
      </c>
      <c r="O663" s="62">
        <f t="shared" si="48"/>
        <v>0</v>
      </c>
      <c r="P663" s="61">
        <f t="shared" si="47"/>
        <v>3344</v>
      </c>
      <c r="Q663" s="62">
        <f t="shared" si="49"/>
        <v>0</v>
      </c>
    </row>
    <row r="664" spans="1:17">
      <c r="A664" s="326">
        <v>0</v>
      </c>
      <c r="B664" s="26">
        <v>140574</v>
      </c>
      <c r="C664" s="347" t="s">
        <v>3540</v>
      </c>
      <c r="D664" s="348"/>
      <c r="E664" s="348"/>
      <c r="F664" s="348"/>
      <c r="G664" s="348"/>
      <c r="H664" s="348"/>
      <c r="I664" s="348"/>
      <c r="J664" s="349"/>
      <c r="K664" s="290">
        <v>47</v>
      </c>
      <c r="L664" s="17">
        <f t="shared" si="45"/>
        <v>5170</v>
      </c>
      <c r="M664" s="61"/>
      <c r="N664" s="61">
        <f t="shared" si="46"/>
        <v>47</v>
      </c>
      <c r="O664" s="62">
        <f t="shared" si="48"/>
        <v>0</v>
      </c>
      <c r="P664" s="61">
        <f t="shared" si="47"/>
        <v>5170</v>
      </c>
      <c r="Q664" s="62">
        <f t="shared" si="49"/>
        <v>0</v>
      </c>
    </row>
    <row r="665" spans="1:17">
      <c r="A665" s="326">
        <v>0</v>
      </c>
      <c r="B665" s="26">
        <v>140582</v>
      </c>
      <c r="C665" s="347" t="s">
        <v>3541</v>
      </c>
      <c r="D665" s="348"/>
      <c r="E665" s="348"/>
      <c r="F665" s="348"/>
      <c r="G665" s="348"/>
      <c r="H665" s="348"/>
      <c r="I665" s="348"/>
      <c r="J665" s="349"/>
      <c r="K665" s="290">
        <v>28.8</v>
      </c>
      <c r="L665" s="17">
        <f t="shared" si="45"/>
        <v>3168</v>
      </c>
      <c r="M665" s="61"/>
      <c r="N665" s="61">
        <f t="shared" si="46"/>
        <v>28.8</v>
      </c>
      <c r="O665" s="62">
        <f t="shared" si="48"/>
        <v>0</v>
      </c>
      <c r="P665" s="61">
        <f t="shared" si="47"/>
        <v>3168</v>
      </c>
      <c r="Q665" s="62">
        <f t="shared" si="49"/>
        <v>0</v>
      </c>
    </row>
    <row r="666" spans="1:17">
      <c r="A666" s="326">
        <v>0</v>
      </c>
      <c r="B666" s="26">
        <v>151712</v>
      </c>
      <c r="C666" s="347" t="s">
        <v>3542</v>
      </c>
      <c r="D666" s="348"/>
      <c r="E666" s="348"/>
      <c r="F666" s="348"/>
      <c r="G666" s="348"/>
      <c r="H666" s="348"/>
      <c r="I666" s="348"/>
      <c r="J666" s="349"/>
      <c r="K666" s="290">
        <v>30.4</v>
      </c>
      <c r="L666" s="17">
        <f t="shared" si="45"/>
        <v>3344</v>
      </c>
      <c r="M666" s="61"/>
      <c r="N666" s="61">
        <f t="shared" si="46"/>
        <v>30.4</v>
      </c>
      <c r="O666" s="62">
        <f t="shared" si="48"/>
        <v>0</v>
      </c>
      <c r="P666" s="61">
        <f t="shared" si="47"/>
        <v>3344</v>
      </c>
      <c r="Q666" s="62">
        <f t="shared" si="49"/>
        <v>0</v>
      </c>
    </row>
    <row r="667" spans="1:17">
      <c r="A667" s="326">
        <v>0</v>
      </c>
      <c r="B667" s="26">
        <v>143230</v>
      </c>
      <c r="C667" s="347" t="s">
        <v>3543</v>
      </c>
      <c r="D667" s="348"/>
      <c r="E667" s="348"/>
      <c r="F667" s="348"/>
      <c r="G667" s="348"/>
      <c r="H667" s="348"/>
      <c r="I667" s="348"/>
      <c r="J667" s="349"/>
      <c r="K667" s="290">
        <v>30.1</v>
      </c>
      <c r="L667" s="17">
        <f t="shared" si="45"/>
        <v>3311</v>
      </c>
      <c r="M667" s="61"/>
      <c r="N667" s="61">
        <f t="shared" si="46"/>
        <v>30.1</v>
      </c>
      <c r="O667" s="62">
        <f t="shared" si="48"/>
        <v>0</v>
      </c>
      <c r="P667" s="61">
        <f t="shared" si="47"/>
        <v>3311</v>
      </c>
      <c r="Q667" s="62">
        <f t="shared" si="49"/>
        <v>0</v>
      </c>
    </row>
    <row r="668" spans="1:17">
      <c r="A668" s="326">
        <v>0</v>
      </c>
      <c r="B668" s="26">
        <v>183780</v>
      </c>
      <c r="C668" s="347" t="s">
        <v>3544</v>
      </c>
      <c r="D668" s="348"/>
      <c r="E668" s="348"/>
      <c r="F668" s="348"/>
      <c r="G668" s="348"/>
      <c r="H668" s="348"/>
      <c r="I668" s="348"/>
      <c r="J668" s="349"/>
      <c r="K668" s="290">
        <v>54.7</v>
      </c>
      <c r="L668" s="17">
        <f t="shared" si="45"/>
        <v>6017</v>
      </c>
      <c r="M668" s="61"/>
      <c r="N668" s="61">
        <f t="shared" si="46"/>
        <v>54.7</v>
      </c>
      <c r="O668" s="62">
        <f t="shared" si="48"/>
        <v>0</v>
      </c>
      <c r="P668" s="61">
        <f t="shared" si="47"/>
        <v>6017</v>
      </c>
      <c r="Q668" s="62">
        <f t="shared" si="49"/>
        <v>0</v>
      </c>
    </row>
    <row r="669" spans="1:17">
      <c r="A669" s="326">
        <v>0</v>
      </c>
      <c r="B669" s="26">
        <v>197467</v>
      </c>
      <c r="C669" s="347" t="s">
        <v>3545</v>
      </c>
      <c r="D669" s="348"/>
      <c r="E669" s="348"/>
      <c r="F669" s="348"/>
      <c r="G669" s="348"/>
      <c r="H669" s="348"/>
      <c r="I669" s="348"/>
      <c r="J669" s="349"/>
      <c r="K669" s="290">
        <v>30.4</v>
      </c>
      <c r="L669" s="17">
        <f t="shared" si="45"/>
        <v>3344</v>
      </c>
      <c r="M669" s="61"/>
      <c r="N669" s="61">
        <f t="shared" si="46"/>
        <v>30.4</v>
      </c>
      <c r="O669" s="62">
        <f t="shared" si="48"/>
        <v>0</v>
      </c>
      <c r="P669" s="61">
        <f t="shared" si="47"/>
        <v>3344</v>
      </c>
      <c r="Q669" s="62">
        <f t="shared" si="49"/>
        <v>0</v>
      </c>
    </row>
    <row r="670" spans="1:17">
      <c r="A670" s="326">
        <v>0</v>
      </c>
      <c r="B670" s="26">
        <v>198408</v>
      </c>
      <c r="C670" s="347" t="s">
        <v>4090</v>
      </c>
      <c r="D670" s="348"/>
      <c r="E670" s="348"/>
      <c r="F670" s="348"/>
      <c r="G670" s="348"/>
      <c r="H670" s="348"/>
      <c r="I670" s="348"/>
      <c r="J670" s="349"/>
      <c r="K670" s="116">
        <v>5.64</v>
      </c>
      <c r="L670" s="17">
        <f t="shared" si="45"/>
        <v>620</v>
      </c>
      <c r="M670" s="61"/>
      <c r="N670" s="61">
        <f t="shared" si="46"/>
        <v>5.64</v>
      </c>
      <c r="O670" s="62">
        <f t="shared" si="48"/>
        <v>0</v>
      </c>
      <c r="P670" s="61">
        <f t="shared" si="47"/>
        <v>620</v>
      </c>
      <c r="Q670" s="62">
        <f t="shared" si="49"/>
        <v>0</v>
      </c>
    </row>
    <row r="671" spans="1:17">
      <c r="A671" s="326">
        <v>0</v>
      </c>
      <c r="B671" s="26">
        <v>198523</v>
      </c>
      <c r="C671" s="347" t="s">
        <v>3546</v>
      </c>
      <c r="D671" s="348"/>
      <c r="E671" s="348"/>
      <c r="F671" s="348"/>
      <c r="G671" s="348"/>
      <c r="H671" s="348"/>
      <c r="I671" s="348"/>
      <c r="J671" s="349"/>
      <c r="K671" s="290">
        <v>38.299999999999997</v>
      </c>
      <c r="L671" s="17">
        <f t="shared" si="45"/>
        <v>4213</v>
      </c>
      <c r="M671" s="61"/>
      <c r="N671" s="61">
        <f t="shared" si="46"/>
        <v>38.299999999999997</v>
      </c>
      <c r="O671" s="62">
        <f t="shared" si="48"/>
        <v>0</v>
      </c>
      <c r="P671" s="61">
        <f t="shared" si="47"/>
        <v>4213</v>
      </c>
      <c r="Q671" s="62">
        <f t="shared" si="49"/>
        <v>0</v>
      </c>
    </row>
    <row r="672" spans="1:17">
      <c r="A672" s="326">
        <v>0</v>
      </c>
      <c r="B672" s="26">
        <v>198549</v>
      </c>
      <c r="C672" s="347" t="s">
        <v>3547</v>
      </c>
      <c r="D672" s="348"/>
      <c r="E672" s="348"/>
      <c r="F672" s="348"/>
      <c r="G672" s="348"/>
      <c r="H672" s="348"/>
      <c r="I672" s="348"/>
      <c r="J672" s="349"/>
      <c r="K672" s="290">
        <v>62.8</v>
      </c>
      <c r="L672" s="17">
        <f t="shared" si="45"/>
        <v>6908</v>
      </c>
      <c r="M672" s="61"/>
      <c r="N672" s="61">
        <f t="shared" si="46"/>
        <v>62.8</v>
      </c>
      <c r="O672" s="62">
        <f t="shared" si="48"/>
        <v>0</v>
      </c>
      <c r="P672" s="61">
        <f t="shared" si="47"/>
        <v>6908</v>
      </c>
      <c r="Q672" s="62">
        <f t="shared" si="49"/>
        <v>0</v>
      </c>
    </row>
    <row r="673" spans="1:17">
      <c r="A673" s="326">
        <v>0</v>
      </c>
      <c r="B673" s="26">
        <v>198614</v>
      </c>
      <c r="C673" s="347" t="s">
        <v>3584</v>
      </c>
      <c r="D673" s="348"/>
      <c r="E673" s="348"/>
      <c r="F673" s="348"/>
      <c r="G673" s="348"/>
      <c r="H673" s="348"/>
      <c r="I673" s="348"/>
      <c r="J673" s="349"/>
      <c r="K673" s="17">
        <v>118</v>
      </c>
      <c r="L673" s="17">
        <f t="shared" si="45"/>
        <v>12980</v>
      </c>
      <c r="M673" s="61"/>
      <c r="N673" s="61">
        <f t="shared" si="46"/>
        <v>118</v>
      </c>
      <c r="O673" s="62">
        <f t="shared" si="48"/>
        <v>0</v>
      </c>
      <c r="P673" s="61">
        <f t="shared" si="47"/>
        <v>12980</v>
      </c>
      <c r="Q673" s="62">
        <f t="shared" si="49"/>
        <v>0</v>
      </c>
    </row>
    <row r="674" spans="1:17">
      <c r="A674" s="326">
        <v>0</v>
      </c>
      <c r="B674" s="26">
        <v>199406</v>
      </c>
      <c r="C674" s="347" t="s">
        <v>4214</v>
      </c>
      <c r="D674" s="348"/>
      <c r="E674" s="348"/>
      <c r="F674" s="348"/>
      <c r="G674" s="348"/>
      <c r="H674" s="348"/>
      <c r="I674" s="348"/>
      <c r="J674" s="349"/>
      <c r="K674" s="290">
        <v>28.5</v>
      </c>
      <c r="L674" s="17">
        <f t="shared" si="45"/>
        <v>3135</v>
      </c>
      <c r="M674" s="61"/>
      <c r="N674" s="61">
        <f t="shared" si="46"/>
        <v>28.5</v>
      </c>
      <c r="O674" s="62">
        <f t="shared" si="48"/>
        <v>0</v>
      </c>
      <c r="P674" s="61">
        <f t="shared" si="47"/>
        <v>3135</v>
      </c>
      <c r="Q674" s="62">
        <f t="shared" si="49"/>
        <v>0</v>
      </c>
    </row>
    <row r="675" spans="1:17">
      <c r="A675" s="326">
        <v>0</v>
      </c>
      <c r="B675" s="26">
        <v>199414</v>
      </c>
      <c r="C675" s="347" t="s">
        <v>3548</v>
      </c>
      <c r="D675" s="348"/>
      <c r="E675" s="348"/>
      <c r="F675" s="348"/>
      <c r="G675" s="348"/>
      <c r="H675" s="348"/>
      <c r="I675" s="348"/>
      <c r="J675" s="349"/>
      <c r="K675" s="290">
        <v>25.9</v>
      </c>
      <c r="L675" s="17">
        <f t="shared" si="45"/>
        <v>2849</v>
      </c>
      <c r="M675" s="61"/>
      <c r="N675" s="61">
        <f t="shared" si="46"/>
        <v>25.9</v>
      </c>
      <c r="O675" s="62">
        <f t="shared" si="48"/>
        <v>0</v>
      </c>
      <c r="P675" s="61">
        <f t="shared" si="47"/>
        <v>2849</v>
      </c>
      <c r="Q675" s="62">
        <f t="shared" si="49"/>
        <v>0</v>
      </c>
    </row>
    <row r="676" spans="1:17">
      <c r="A676" s="326">
        <v>0</v>
      </c>
      <c r="B676" s="26">
        <v>199422</v>
      </c>
      <c r="C676" s="347" t="s">
        <v>3549</v>
      </c>
      <c r="D676" s="348"/>
      <c r="E676" s="348"/>
      <c r="F676" s="348"/>
      <c r="G676" s="348"/>
      <c r="H676" s="348"/>
      <c r="I676" s="348"/>
      <c r="J676" s="349"/>
      <c r="K676" s="290">
        <v>36.799999999999997</v>
      </c>
      <c r="L676" s="17">
        <f t="shared" si="45"/>
        <v>4048</v>
      </c>
      <c r="M676" s="61"/>
      <c r="N676" s="61">
        <f t="shared" si="46"/>
        <v>36.799999999999997</v>
      </c>
      <c r="O676" s="62">
        <f t="shared" si="48"/>
        <v>0</v>
      </c>
      <c r="P676" s="61">
        <f t="shared" si="47"/>
        <v>4048</v>
      </c>
      <c r="Q676" s="62">
        <f t="shared" si="49"/>
        <v>0</v>
      </c>
    </row>
    <row r="677" spans="1:17">
      <c r="A677" s="326">
        <v>0</v>
      </c>
      <c r="B677" s="26">
        <v>199430</v>
      </c>
      <c r="C677" s="347" t="s">
        <v>4225</v>
      </c>
      <c r="D677" s="348"/>
      <c r="E677" s="348"/>
      <c r="F677" s="348"/>
      <c r="G677" s="348"/>
      <c r="H677" s="348"/>
      <c r="I677" s="348"/>
      <c r="J677" s="349"/>
      <c r="K677" s="116">
        <v>11.58</v>
      </c>
      <c r="L677" s="17">
        <f t="shared" si="45"/>
        <v>1274</v>
      </c>
      <c r="M677" s="61"/>
      <c r="N677" s="61">
        <f t="shared" si="46"/>
        <v>11.58</v>
      </c>
      <c r="O677" s="62">
        <f t="shared" si="48"/>
        <v>0</v>
      </c>
      <c r="P677" s="61">
        <f t="shared" si="47"/>
        <v>1274</v>
      </c>
      <c r="Q677" s="62">
        <f t="shared" si="49"/>
        <v>0</v>
      </c>
    </row>
    <row r="678" spans="1:17">
      <c r="A678" s="326">
        <v>0</v>
      </c>
      <c r="B678" s="26">
        <v>199448</v>
      </c>
      <c r="C678" s="347" t="s">
        <v>3550</v>
      </c>
      <c r="D678" s="348"/>
      <c r="E678" s="348"/>
      <c r="F678" s="348"/>
      <c r="G678" s="348"/>
      <c r="H678" s="348"/>
      <c r="I678" s="348"/>
      <c r="J678" s="349"/>
      <c r="K678" s="116">
        <v>12.31</v>
      </c>
      <c r="L678" s="17">
        <f t="shared" si="45"/>
        <v>1354</v>
      </c>
      <c r="M678" s="61"/>
      <c r="N678" s="61">
        <f t="shared" si="46"/>
        <v>12.31</v>
      </c>
      <c r="O678" s="62">
        <f t="shared" si="48"/>
        <v>0</v>
      </c>
      <c r="P678" s="61">
        <f t="shared" si="47"/>
        <v>1354</v>
      </c>
      <c r="Q678" s="62">
        <f t="shared" si="49"/>
        <v>0</v>
      </c>
    </row>
    <row r="679" spans="1:17">
      <c r="A679" s="326">
        <v>0</v>
      </c>
      <c r="B679" s="26">
        <v>199455</v>
      </c>
      <c r="C679" s="347" t="s">
        <v>3551</v>
      </c>
      <c r="D679" s="348"/>
      <c r="E679" s="348"/>
      <c r="F679" s="348"/>
      <c r="G679" s="348"/>
      <c r="H679" s="348"/>
      <c r="I679" s="348"/>
      <c r="J679" s="349"/>
      <c r="K679" s="290">
        <v>28.2</v>
      </c>
      <c r="L679" s="17">
        <f t="shared" si="45"/>
        <v>3102</v>
      </c>
      <c r="M679" s="61"/>
      <c r="N679" s="61">
        <f t="shared" si="46"/>
        <v>28.2</v>
      </c>
      <c r="O679" s="62">
        <f t="shared" si="48"/>
        <v>0</v>
      </c>
      <c r="P679" s="61">
        <f t="shared" si="47"/>
        <v>3102</v>
      </c>
      <c r="Q679" s="62">
        <f t="shared" si="49"/>
        <v>0</v>
      </c>
    </row>
    <row r="680" spans="1:17">
      <c r="A680" s="326">
        <v>0</v>
      </c>
      <c r="B680" s="26">
        <v>199463</v>
      </c>
      <c r="C680" s="347" t="s">
        <v>3552</v>
      </c>
      <c r="D680" s="348"/>
      <c r="E680" s="348"/>
      <c r="F680" s="348"/>
      <c r="G680" s="348"/>
      <c r="H680" s="348"/>
      <c r="I680" s="348"/>
      <c r="J680" s="349"/>
      <c r="K680" s="116">
        <v>12.01</v>
      </c>
      <c r="L680" s="17">
        <f t="shared" si="45"/>
        <v>1321</v>
      </c>
      <c r="M680" s="61"/>
      <c r="N680" s="61">
        <f t="shared" si="46"/>
        <v>12.01</v>
      </c>
      <c r="O680" s="62">
        <f t="shared" si="48"/>
        <v>0</v>
      </c>
      <c r="P680" s="61">
        <f t="shared" si="47"/>
        <v>1321</v>
      </c>
      <c r="Q680" s="62">
        <f t="shared" si="49"/>
        <v>0</v>
      </c>
    </row>
    <row r="681" spans="1:17">
      <c r="A681" s="326">
        <v>0</v>
      </c>
      <c r="B681" s="26">
        <v>199471</v>
      </c>
      <c r="C681" s="347" t="s">
        <v>3553</v>
      </c>
      <c r="D681" s="348"/>
      <c r="E681" s="348"/>
      <c r="F681" s="348"/>
      <c r="G681" s="348"/>
      <c r="H681" s="348"/>
      <c r="I681" s="348"/>
      <c r="J681" s="349"/>
      <c r="K681" s="116">
        <v>8.68</v>
      </c>
      <c r="L681" s="17">
        <f t="shared" si="45"/>
        <v>955</v>
      </c>
      <c r="M681" s="61"/>
      <c r="N681" s="61">
        <f t="shared" si="46"/>
        <v>8.68</v>
      </c>
      <c r="O681" s="62">
        <f t="shared" si="48"/>
        <v>0</v>
      </c>
      <c r="P681" s="61">
        <f t="shared" si="47"/>
        <v>955</v>
      </c>
      <c r="Q681" s="62">
        <f t="shared" si="49"/>
        <v>0</v>
      </c>
    </row>
    <row r="682" spans="1:17">
      <c r="A682" s="326">
        <v>0</v>
      </c>
      <c r="B682" s="26">
        <v>200162</v>
      </c>
      <c r="C682" s="347" t="s">
        <v>3554</v>
      </c>
      <c r="D682" s="348"/>
      <c r="E682" s="348"/>
      <c r="F682" s="348"/>
      <c r="G682" s="348"/>
      <c r="H682" s="348"/>
      <c r="I682" s="348"/>
      <c r="J682" s="349"/>
      <c r="K682" s="290">
        <v>38.6</v>
      </c>
      <c r="L682" s="17">
        <f t="shared" si="45"/>
        <v>4246</v>
      </c>
      <c r="M682" s="61"/>
      <c r="N682" s="61">
        <f t="shared" si="46"/>
        <v>38.6</v>
      </c>
      <c r="O682" s="62">
        <f t="shared" si="48"/>
        <v>0</v>
      </c>
      <c r="P682" s="61">
        <f t="shared" si="47"/>
        <v>4246</v>
      </c>
      <c r="Q682" s="62">
        <f t="shared" si="49"/>
        <v>0</v>
      </c>
    </row>
    <row r="683" spans="1:17">
      <c r="A683" s="326">
        <v>0</v>
      </c>
      <c r="B683" s="26">
        <v>200246</v>
      </c>
      <c r="C683" s="347" t="s">
        <v>3555</v>
      </c>
      <c r="D683" s="348"/>
      <c r="E683" s="348"/>
      <c r="F683" s="348"/>
      <c r="G683" s="348"/>
      <c r="H683" s="348"/>
      <c r="I683" s="348"/>
      <c r="J683" s="349"/>
      <c r="K683" s="290">
        <v>65.7</v>
      </c>
      <c r="L683" s="17">
        <f t="shared" si="45"/>
        <v>7227</v>
      </c>
      <c r="M683" s="61"/>
      <c r="N683" s="61">
        <f t="shared" si="46"/>
        <v>65.7</v>
      </c>
      <c r="O683" s="62">
        <f t="shared" si="48"/>
        <v>0</v>
      </c>
      <c r="P683" s="61">
        <f t="shared" si="47"/>
        <v>7227</v>
      </c>
      <c r="Q683" s="62">
        <f t="shared" si="49"/>
        <v>0</v>
      </c>
    </row>
    <row r="684" spans="1:17">
      <c r="A684" s="326">
        <v>0</v>
      </c>
      <c r="B684" s="26">
        <v>200907</v>
      </c>
      <c r="C684" s="347" t="s">
        <v>3556</v>
      </c>
      <c r="D684" s="348"/>
      <c r="E684" s="348"/>
      <c r="F684" s="348"/>
      <c r="G684" s="348"/>
      <c r="H684" s="348"/>
      <c r="I684" s="348"/>
      <c r="J684" s="349"/>
      <c r="K684" s="290">
        <v>50.9</v>
      </c>
      <c r="L684" s="17">
        <f t="shared" si="45"/>
        <v>5599</v>
      </c>
      <c r="M684" s="61"/>
      <c r="N684" s="61">
        <f t="shared" si="46"/>
        <v>50.9</v>
      </c>
      <c r="O684" s="62">
        <f t="shared" si="48"/>
        <v>0</v>
      </c>
      <c r="P684" s="61">
        <f t="shared" si="47"/>
        <v>5599</v>
      </c>
      <c r="Q684" s="62">
        <f t="shared" si="49"/>
        <v>0</v>
      </c>
    </row>
    <row r="685" spans="1:17">
      <c r="A685" s="326">
        <v>0</v>
      </c>
      <c r="B685" s="26">
        <v>201467</v>
      </c>
      <c r="C685" s="347" t="s">
        <v>3557</v>
      </c>
      <c r="D685" s="348"/>
      <c r="E685" s="348"/>
      <c r="F685" s="348"/>
      <c r="G685" s="348"/>
      <c r="H685" s="348"/>
      <c r="I685" s="348"/>
      <c r="J685" s="349"/>
      <c r="K685" s="290">
        <v>26.2</v>
      </c>
      <c r="L685" s="17">
        <f t="shared" si="45"/>
        <v>2882</v>
      </c>
      <c r="M685" s="61"/>
      <c r="N685" s="61">
        <f t="shared" si="46"/>
        <v>26.2</v>
      </c>
      <c r="O685" s="62">
        <f t="shared" si="48"/>
        <v>0</v>
      </c>
      <c r="P685" s="61">
        <f t="shared" si="47"/>
        <v>2882</v>
      </c>
      <c r="Q685" s="62">
        <f t="shared" si="49"/>
        <v>0</v>
      </c>
    </row>
    <row r="686" spans="1:17">
      <c r="A686" s="326">
        <v>0</v>
      </c>
      <c r="B686" s="26">
        <v>50807</v>
      </c>
      <c r="C686" s="347" t="s">
        <v>3558</v>
      </c>
      <c r="D686" s="348"/>
      <c r="E686" s="348"/>
      <c r="F686" s="348"/>
      <c r="G686" s="348"/>
      <c r="H686" s="348"/>
      <c r="I686" s="348"/>
      <c r="J686" s="349"/>
      <c r="K686" s="290">
        <v>19</v>
      </c>
      <c r="L686" s="17">
        <f t="shared" si="45"/>
        <v>2090</v>
      </c>
      <c r="M686" s="61"/>
      <c r="N686" s="61">
        <f t="shared" si="46"/>
        <v>19</v>
      </c>
      <c r="O686" s="62">
        <f t="shared" si="48"/>
        <v>0</v>
      </c>
      <c r="P686" s="61">
        <f t="shared" si="47"/>
        <v>2090</v>
      </c>
      <c r="Q686" s="62">
        <f t="shared" si="49"/>
        <v>0</v>
      </c>
    </row>
    <row r="687" spans="1:17">
      <c r="A687" s="326">
        <v>0</v>
      </c>
      <c r="B687" s="26">
        <v>44644</v>
      </c>
      <c r="C687" s="347" t="s">
        <v>3559</v>
      </c>
      <c r="D687" s="348"/>
      <c r="E687" s="348"/>
      <c r="F687" s="348"/>
      <c r="G687" s="348"/>
      <c r="H687" s="348"/>
      <c r="I687" s="348"/>
      <c r="J687" s="349"/>
      <c r="K687" s="116">
        <v>9.6999999999999993</v>
      </c>
      <c r="L687" s="17">
        <f t="shared" si="45"/>
        <v>1067</v>
      </c>
      <c r="M687" s="61"/>
      <c r="N687" s="61">
        <f t="shared" si="46"/>
        <v>9.6999999999999993</v>
      </c>
      <c r="O687" s="62">
        <f t="shared" si="48"/>
        <v>0</v>
      </c>
      <c r="P687" s="61">
        <f t="shared" si="47"/>
        <v>1067</v>
      </c>
      <c r="Q687" s="62">
        <f t="shared" si="49"/>
        <v>0</v>
      </c>
    </row>
    <row r="688" spans="1:17">
      <c r="A688" s="326">
        <v>0</v>
      </c>
      <c r="B688" s="26">
        <v>44669</v>
      </c>
      <c r="C688" s="347" t="s">
        <v>3560</v>
      </c>
      <c r="D688" s="348"/>
      <c r="E688" s="348"/>
      <c r="F688" s="348"/>
      <c r="G688" s="348"/>
      <c r="H688" s="348"/>
      <c r="I688" s="348"/>
      <c r="J688" s="349"/>
      <c r="K688" s="116">
        <v>4.63</v>
      </c>
      <c r="L688" s="17">
        <f t="shared" si="45"/>
        <v>509</v>
      </c>
      <c r="M688" s="61"/>
      <c r="N688" s="61">
        <f t="shared" si="46"/>
        <v>4.63</v>
      </c>
      <c r="O688" s="62">
        <f t="shared" si="48"/>
        <v>0</v>
      </c>
      <c r="P688" s="61">
        <f t="shared" si="47"/>
        <v>509</v>
      </c>
      <c r="Q688" s="62">
        <f t="shared" si="49"/>
        <v>0</v>
      </c>
    </row>
    <row r="689" spans="1:17">
      <c r="A689" s="326">
        <v>0</v>
      </c>
      <c r="B689" s="26">
        <v>44735</v>
      </c>
      <c r="C689" s="347" t="s">
        <v>3561</v>
      </c>
      <c r="D689" s="348"/>
      <c r="E689" s="348"/>
      <c r="F689" s="348"/>
      <c r="G689" s="348"/>
      <c r="H689" s="348"/>
      <c r="I689" s="348"/>
      <c r="J689" s="349"/>
      <c r="K689" s="116">
        <v>3.91</v>
      </c>
      <c r="L689" s="17">
        <f t="shared" si="45"/>
        <v>430</v>
      </c>
      <c r="M689" s="61"/>
      <c r="N689" s="61">
        <f t="shared" si="46"/>
        <v>3.91</v>
      </c>
      <c r="O689" s="62">
        <f t="shared" si="48"/>
        <v>0</v>
      </c>
      <c r="P689" s="61">
        <f t="shared" si="47"/>
        <v>430</v>
      </c>
      <c r="Q689" s="62">
        <f t="shared" si="49"/>
        <v>0</v>
      </c>
    </row>
    <row r="690" spans="1:17">
      <c r="A690" s="326">
        <v>0</v>
      </c>
      <c r="B690" s="26">
        <v>44792</v>
      </c>
      <c r="C690" s="347" t="s">
        <v>3562</v>
      </c>
      <c r="D690" s="348"/>
      <c r="E690" s="348"/>
      <c r="F690" s="348"/>
      <c r="G690" s="348"/>
      <c r="H690" s="348"/>
      <c r="I690" s="348"/>
      <c r="J690" s="349"/>
      <c r="K690" s="290">
        <v>59.3</v>
      </c>
      <c r="L690" s="17">
        <f t="shared" si="45"/>
        <v>6523</v>
      </c>
      <c r="M690" s="61"/>
      <c r="N690" s="61">
        <f t="shared" si="46"/>
        <v>59.3</v>
      </c>
      <c r="O690" s="62">
        <f t="shared" si="48"/>
        <v>0</v>
      </c>
      <c r="P690" s="61">
        <f t="shared" si="47"/>
        <v>6523</v>
      </c>
      <c r="Q690" s="62">
        <f t="shared" si="49"/>
        <v>0</v>
      </c>
    </row>
    <row r="691" spans="1:17">
      <c r="A691" s="326">
        <v>0</v>
      </c>
      <c r="B691" s="26">
        <v>44818</v>
      </c>
      <c r="C691" s="347" t="s">
        <v>3563</v>
      </c>
      <c r="D691" s="348"/>
      <c r="E691" s="348"/>
      <c r="F691" s="348"/>
      <c r="G691" s="348"/>
      <c r="H691" s="348"/>
      <c r="I691" s="348"/>
      <c r="J691" s="349"/>
      <c r="K691" s="116">
        <v>4.63</v>
      </c>
      <c r="L691" s="17">
        <f t="shared" si="45"/>
        <v>509</v>
      </c>
      <c r="M691" s="61"/>
      <c r="N691" s="61">
        <f t="shared" si="46"/>
        <v>4.63</v>
      </c>
      <c r="O691" s="62">
        <f t="shared" si="48"/>
        <v>0</v>
      </c>
      <c r="P691" s="61">
        <f t="shared" si="47"/>
        <v>509</v>
      </c>
      <c r="Q691" s="62">
        <f t="shared" si="49"/>
        <v>0</v>
      </c>
    </row>
    <row r="692" spans="1:17">
      <c r="A692" s="326">
        <v>0</v>
      </c>
      <c r="B692" s="26">
        <v>44826</v>
      </c>
      <c r="C692" s="347" t="s">
        <v>3564</v>
      </c>
      <c r="D692" s="348"/>
      <c r="E692" s="348"/>
      <c r="F692" s="348"/>
      <c r="G692" s="348"/>
      <c r="H692" s="348"/>
      <c r="I692" s="348"/>
      <c r="J692" s="349"/>
      <c r="K692" s="116">
        <v>10.85</v>
      </c>
      <c r="L692" s="17">
        <f t="shared" si="45"/>
        <v>1194</v>
      </c>
      <c r="M692" s="61"/>
      <c r="N692" s="61">
        <f t="shared" si="46"/>
        <v>10.85</v>
      </c>
      <c r="O692" s="62">
        <f t="shared" si="48"/>
        <v>0</v>
      </c>
      <c r="P692" s="61">
        <f t="shared" si="47"/>
        <v>1194</v>
      </c>
      <c r="Q692" s="62">
        <f t="shared" si="49"/>
        <v>0</v>
      </c>
    </row>
    <row r="693" spans="1:17">
      <c r="A693" s="326">
        <v>0</v>
      </c>
      <c r="B693" s="26">
        <v>44834</v>
      </c>
      <c r="C693" s="347" t="s">
        <v>3565</v>
      </c>
      <c r="D693" s="348"/>
      <c r="E693" s="348"/>
      <c r="F693" s="348"/>
      <c r="G693" s="348"/>
      <c r="H693" s="348"/>
      <c r="I693" s="348"/>
      <c r="J693" s="349"/>
      <c r="K693" s="116">
        <v>5.64</v>
      </c>
      <c r="L693" s="17">
        <f t="shared" si="45"/>
        <v>620</v>
      </c>
      <c r="M693" s="61"/>
      <c r="N693" s="61">
        <f t="shared" si="46"/>
        <v>5.64</v>
      </c>
      <c r="O693" s="62">
        <f t="shared" si="48"/>
        <v>0</v>
      </c>
      <c r="P693" s="61">
        <f t="shared" si="47"/>
        <v>620</v>
      </c>
      <c r="Q693" s="62">
        <f t="shared" si="49"/>
        <v>0</v>
      </c>
    </row>
    <row r="694" spans="1:17">
      <c r="A694" s="326">
        <v>0</v>
      </c>
      <c r="B694" s="26">
        <v>50658</v>
      </c>
      <c r="C694" s="347" t="s">
        <v>3566</v>
      </c>
      <c r="D694" s="348"/>
      <c r="E694" s="348"/>
      <c r="F694" s="348"/>
      <c r="G694" s="348"/>
      <c r="H694" s="348"/>
      <c r="I694" s="348"/>
      <c r="J694" s="349"/>
      <c r="K694" s="290">
        <v>30.1</v>
      </c>
      <c r="L694" s="17">
        <f t="shared" si="45"/>
        <v>3311</v>
      </c>
      <c r="M694" s="61"/>
      <c r="N694" s="61">
        <f t="shared" si="46"/>
        <v>30.1</v>
      </c>
      <c r="O694" s="62">
        <f t="shared" si="48"/>
        <v>0</v>
      </c>
      <c r="P694" s="61">
        <f t="shared" si="47"/>
        <v>3311</v>
      </c>
      <c r="Q694" s="62">
        <f t="shared" si="49"/>
        <v>0</v>
      </c>
    </row>
    <row r="695" spans="1:17">
      <c r="A695" s="326">
        <v>0</v>
      </c>
      <c r="B695" s="26">
        <v>58875</v>
      </c>
      <c r="C695" s="347" t="s">
        <v>3567</v>
      </c>
      <c r="D695" s="348"/>
      <c r="E695" s="348"/>
      <c r="F695" s="348"/>
      <c r="G695" s="348"/>
      <c r="H695" s="348"/>
      <c r="I695" s="348"/>
      <c r="J695" s="349"/>
      <c r="K695" s="290">
        <v>37.6</v>
      </c>
      <c r="L695" s="17">
        <f t="shared" si="45"/>
        <v>4136</v>
      </c>
      <c r="M695" s="61"/>
      <c r="N695" s="61">
        <f t="shared" si="46"/>
        <v>37.6</v>
      </c>
      <c r="O695" s="62">
        <f t="shared" si="48"/>
        <v>0</v>
      </c>
      <c r="P695" s="61">
        <f t="shared" si="47"/>
        <v>4136</v>
      </c>
      <c r="Q695" s="62">
        <f t="shared" si="49"/>
        <v>0</v>
      </c>
    </row>
    <row r="696" spans="1:17">
      <c r="A696" s="326">
        <v>0</v>
      </c>
      <c r="B696" s="26">
        <v>64972</v>
      </c>
      <c r="C696" s="347" t="s">
        <v>3568</v>
      </c>
      <c r="D696" s="348"/>
      <c r="E696" s="348"/>
      <c r="F696" s="348"/>
      <c r="G696" s="348"/>
      <c r="H696" s="348"/>
      <c r="I696" s="348"/>
      <c r="J696" s="349"/>
      <c r="K696" s="116">
        <v>3.91</v>
      </c>
      <c r="L696" s="17">
        <f t="shared" si="45"/>
        <v>430</v>
      </c>
      <c r="M696" s="61"/>
      <c r="N696" s="61">
        <f t="shared" si="46"/>
        <v>3.91</v>
      </c>
      <c r="O696" s="62">
        <f t="shared" si="48"/>
        <v>0</v>
      </c>
      <c r="P696" s="61">
        <f t="shared" si="47"/>
        <v>430</v>
      </c>
      <c r="Q696" s="62">
        <f t="shared" si="49"/>
        <v>0</v>
      </c>
    </row>
    <row r="697" spans="1:17">
      <c r="A697" s="326">
        <v>0</v>
      </c>
      <c r="B697" s="26">
        <v>70458</v>
      </c>
      <c r="C697" s="347" t="s">
        <v>3569</v>
      </c>
      <c r="D697" s="348"/>
      <c r="E697" s="348"/>
      <c r="F697" s="348"/>
      <c r="G697" s="348"/>
      <c r="H697" s="348"/>
      <c r="I697" s="348"/>
      <c r="J697" s="349"/>
      <c r="K697" s="116">
        <v>3.91</v>
      </c>
      <c r="L697" s="17">
        <f t="shared" si="45"/>
        <v>430</v>
      </c>
      <c r="M697" s="61"/>
      <c r="N697" s="61">
        <f t="shared" si="46"/>
        <v>3.91</v>
      </c>
      <c r="O697" s="62">
        <f t="shared" si="48"/>
        <v>0</v>
      </c>
      <c r="P697" s="61">
        <f t="shared" si="47"/>
        <v>430</v>
      </c>
      <c r="Q697" s="62">
        <f t="shared" si="49"/>
        <v>0</v>
      </c>
    </row>
    <row r="698" spans="1:17">
      <c r="A698" s="326">
        <v>0</v>
      </c>
      <c r="B698" s="26">
        <v>79905</v>
      </c>
      <c r="C698" s="347" t="s">
        <v>3570</v>
      </c>
      <c r="D698" s="348"/>
      <c r="E698" s="348"/>
      <c r="F698" s="348"/>
      <c r="G698" s="348"/>
      <c r="H698" s="348"/>
      <c r="I698" s="348"/>
      <c r="J698" s="349"/>
      <c r="K698" s="290">
        <v>19</v>
      </c>
      <c r="L698" s="17">
        <f t="shared" si="45"/>
        <v>2090</v>
      </c>
      <c r="M698" s="61"/>
      <c r="N698" s="61">
        <f t="shared" si="46"/>
        <v>19</v>
      </c>
      <c r="O698" s="62">
        <f t="shared" si="48"/>
        <v>0</v>
      </c>
      <c r="P698" s="61">
        <f t="shared" si="47"/>
        <v>2090</v>
      </c>
      <c r="Q698" s="62">
        <f t="shared" si="49"/>
        <v>0</v>
      </c>
    </row>
    <row r="699" spans="1:17">
      <c r="A699" s="326">
        <v>0</v>
      </c>
      <c r="B699" s="26">
        <v>95448</v>
      </c>
      <c r="C699" s="347" t="s">
        <v>3571</v>
      </c>
      <c r="D699" s="348"/>
      <c r="E699" s="348"/>
      <c r="F699" s="348"/>
      <c r="G699" s="348"/>
      <c r="H699" s="348"/>
      <c r="I699" s="348"/>
      <c r="J699" s="349"/>
      <c r="K699" s="290">
        <v>25</v>
      </c>
      <c r="L699" s="17">
        <f t="shared" si="45"/>
        <v>2750</v>
      </c>
      <c r="M699" s="61"/>
      <c r="N699" s="61">
        <f t="shared" si="46"/>
        <v>25</v>
      </c>
      <c r="O699" s="62">
        <f t="shared" si="48"/>
        <v>0</v>
      </c>
      <c r="P699" s="61">
        <f t="shared" si="47"/>
        <v>2750</v>
      </c>
      <c r="Q699" s="62">
        <f t="shared" si="49"/>
        <v>0</v>
      </c>
    </row>
    <row r="700" spans="1:17">
      <c r="A700" s="326">
        <v>0</v>
      </c>
      <c r="B700" s="26">
        <v>95489</v>
      </c>
      <c r="C700" s="347" t="s">
        <v>3572</v>
      </c>
      <c r="D700" s="348"/>
      <c r="E700" s="348"/>
      <c r="F700" s="348"/>
      <c r="G700" s="348"/>
      <c r="H700" s="348"/>
      <c r="I700" s="348"/>
      <c r="J700" s="349"/>
      <c r="K700" s="290">
        <v>29.8</v>
      </c>
      <c r="L700" s="17">
        <f t="shared" si="45"/>
        <v>3278</v>
      </c>
      <c r="M700" s="61"/>
      <c r="N700" s="61">
        <f t="shared" si="46"/>
        <v>29.8</v>
      </c>
      <c r="O700" s="62">
        <f t="shared" si="48"/>
        <v>0</v>
      </c>
      <c r="P700" s="61">
        <f t="shared" si="47"/>
        <v>3278</v>
      </c>
      <c r="Q700" s="62">
        <f t="shared" si="49"/>
        <v>0</v>
      </c>
    </row>
    <row r="701" spans="1:17">
      <c r="A701" s="326">
        <v>0</v>
      </c>
      <c r="B701" s="26">
        <v>50815</v>
      </c>
      <c r="C701" s="347" t="s">
        <v>3573</v>
      </c>
      <c r="D701" s="348"/>
      <c r="E701" s="348"/>
      <c r="F701" s="348"/>
      <c r="G701" s="348"/>
      <c r="H701" s="348"/>
      <c r="I701" s="348"/>
      <c r="J701" s="349"/>
      <c r="K701" s="17">
        <v>111</v>
      </c>
      <c r="L701" s="17">
        <f t="shared" si="45"/>
        <v>12210</v>
      </c>
      <c r="M701" s="61"/>
      <c r="N701" s="61">
        <f t="shared" si="46"/>
        <v>111</v>
      </c>
      <c r="O701" s="62">
        <f t="shared" si="48"/>
        <v>0</v>
      </c>
      <c r="P701" s="61">
        <f t="shared" si="47"/>
        <v>12210</v>
      </c>
      <c r="Q701" s="62">
        <f t="shared" si="49"/>
        <v>0</v>
      </c>
    </row>
    <row r="702" spans="1:17">
      <c r="A702" s="326">
        <v>0</v>
      </c>
      <c r="B702" s="26">
        <v>124164</v>
      </c>
      <c r="C702" s="347" t="s">
        <v>3574</v>
      </c>
      <c r="D702" s="348"/>
      <c r="E702" s="348"/>
      <c r="F702" s="348"/>
      <c r="G702" s="348"/>
      <c r="H702" s="348"/>
      <c r="I702" s="348"/>
      <c r="J702" s="349"/>
      <c r="K702" s="290">
        <v>20.7</v>
      </c>
      <c r="L702" s="17">
        <f t="shared" si="45"/>
        <v>2277</v>
      </c>
      <c r="M702" s="61"/>
      <c r="N702" s="61">
        <f t="shared" si="46"/>
        <v>20.7</v>
      </c>
      <c r="O702" s="62">
        <f t="shared" si="48"/>
        <v>0</v>
      </c>
      <c r="P702" s="61">
        <f t="shared" si="47"/>
        <v>2277</v>
      </c>
      <c r="Q702" s="62">
        <f t="shared" si="49"/>
        <v>0</v>
      </c>
    </row>
    <row r="703" spans="1:17">
      <c r="A703" s="326">
        <v>0</v>
      </c>
      <c r="B703" s="26">
        <v>124750</v>
      </c>
      <c r="C703" s="347" t="s">
        <v>3575</v>
      </c>
      <c r="D703" s="348"/>
      <c r="E703" s="348"/>
      <c r="F703" s="348"/>
      <c r="G703" s="348"/>
      <c r="H703" s="348"/>
      <c r="I703" s="348"/>
      <c r="J703" s="349"/>
      <c r="K703" s="116">
        <v>5.21</v>
      </c>
      <c r="L703" s="17">
        <f t="shared" si="45"/>
        <v>573</v>
      </c>
      <c r="M703" s="61"/>
      <c r="N703" s="61">
        <f t="shared" si="46"/>
        <v>5.21</v>
      </c>
      <c r="O703" s="62">
        <f t="shared" si="48"/>
        <v>0</v>
      </c>
      <c r="P703" s="61">
        <f t="shared" si="47"/>
        <v>573</v>
      </c>
      <c r="Q703" s="62">
        <f t="shared" si="49"/>
        <v>0</v>
      </c>
    </row>
    <row r="704" spans="1:17">
      <c r="A704" s="326">
        <v>0</v>
      </c>
      <c r="B704" s="26">
        <v>125146</v>
      </c>
      <c r="C704" s="347" t="s">
        <v>3576</v>
      </c>
      <c r="D704" s="348"/>
      <c r="E704" s="348"/>
      <c r="F704" s="348"/>
      <c r="G704" s="348"/>
      <c r="H704" s="348"/>
      <c r="I704" s="348"/>
      <c r="J704" s="349"/>
      <c r="K704" s="290">
        <v>20</v>
      </c>
      <c r="L704" s="17">
        <f t="shared" si="45"/>
        <v>2200</v>
      </c>
      <c r="M704" s="61"/>
      <c r="N704" s="61">
        <f t="shared" si="46"/>
        <v>20</v>
      </c>
      <c r="O704" s="62">
        <f t="shared" si="48"/>
        <v>0</v>
      </c>
      <c r="P704" s="61">
        <f t="shared" si="47"/>
        <v>2200</v>
      </c>
      <c r="Q704" s="62">
        <f t="shared" si="49"/>
        <v>0</v>
      </c>
    </row>
    <row r="705" spans="1:17">
      <c r="A705" s="326">
        <v>0</v>
      </c>
      <c r="B705" s="26">
        <v>125351</v>
      </c>
      <c r="C705" s="347" t="s">
        <v>3577</v>
      </c>
      <c r="D705" s="348"/>
      <c r="E705" s="348"/>
      <c r="F705" s="348"/>
      <c r="G705" s="348"/>
      <c r="H705" s="348"/>
      <c r="I705" s="348"/>
      <c r="J705" s="349"/>
      <c r="K705" s="290">
        <v>62.8</v>
      </c>
      <c r="L705" s="17">
        <f t="shared" si="45"/>
        <v>6908</v>
      </c>
      <c r="M705" s="61"/>
      <c r="N705" s="61">
        <f t="shared" si="46"/>
        <v>62.8</v>
      </c>
      <c r="O705" s="62">
        <f t="shared" si="48"/>
        <v>0</v>
      </c>
      <c r="P705" s="61">
        <f t="shared" si="47"/>
        <v>6908</v>
      </c>
      <c r="Q705" s="62">
        <f t="shared" si="49"/>
        <v>0</v>
      </c>
    </row>
    <row r="706" spans="1:17">
      <c r="A706" s="326">
        <v>0</v>
      </c>
      <c r="B706" s="26">
        <v>125856</v>
      </c>
      <c r="C706" s="347" t="s">
        <v>3578</v>
      </c>
      <c r="D706" s="348"/>
      <c r="E706" s="348"/>
      <c r="F706" s="348"/>
      <c r="G706" s="348"/>
      <c r="H706" s="348"/>
      <c r="I706" s="348"/>
      <c r="J706" s="349"/>
      <c r="K706" s="290">
        <v>31.7</v>
      </c>
      <c r="L706" s="17">
        <f t="shared" si="45"/>
        <v>3487</v>
      </c>
      <c r="M706" s="61"/>
      <c r="N706" s="61">
        <f t="shared" si="46"/>
        <v>31.7</v>
      </c>
      <c r="O706" s="62">
        <f t="shared" si="48"/>
        <v>0</v>
      </c>
      <c r="P706" s="61">
        <f t="shared" si="47"/>
        <v>3487</v>
      </c>
      <c r="Q706" s="62">
        <f t="shared" si="49"/>
        <v>0</v>
      </c>
    </row>
    <row r="707" spans="1:17">
      <c r="A707" s="326">
        <v>0</v>
      </c>
      <c r="B707" s="26">
        <v>126276</v>
      </c>
      <c r="C707" s="347" t="s">
        <v>3579</v>
      </c>
      <c r="D707" s="348"/>
      <c r="E707" s="348"/>
      <c r="F707" s="348"/>
      <c r="G707" s="348"/>
      <c r="H707" s="348"/>
      <c r="I707" s="348"/>
      <c r="J707" s="349"/>
      <c r="K707" s="290">
        <v>28.1</v>
      </c>
      <c r="L707" s="17">
        <f t="shared" si="45"/>
        <v>3091</v>
      </c>
      <c r="M707" s="61"/>
      <c r="N707" s="61">
        <f t="shared" si="46"/>
        <v>28.1</v>
      </c>
      <c r="O707" s="62">
        <f t="shared" si="48"/>
        <v>0</v>
      </c>
      <c r="P707" s="61">
        <f t="shared" si="47"/>
        <v>3091</v>
      </c>
      <c r="Q707" s="62">
        <f t="shared" si="49"/>
        <v>0</v>
      </c>
    </row>
    <row r="708" spans="1:17">
      <c r="A708" s="326">
        <v>0</v>
      </c>
      <c r="B708" s="26">
        <v>126284</v>
      </c>
      <c r="C708" s="347" t="s">
        <v>3580</v>
      </c>
      <c r="D708" s="348"/>
      <c r="E708" s="348"/>
      <c r="F708" s="348"/>
      <c r="G708" s="348"/>
      <c r="H708" s="348"/>
      <c r="I708" s="348"/>
      <c r="J708" s="349"/>
      <c r="K708" s="17">
        <v>112</v>
      </c>
      <c r="L708" s="17">
        <f t="shared" si="45"/>
        <v>12320</v>
      </c>
      <c r="M708" s="61"/>
      <c r="N708" s="61">
        <f t="shared" si="46"/>
        <v>112</v>
      </c>
      <c r="O708" s="62">
        <f t="shared" si="48"/>
        <v>0</v>
      </c>
      <c r="P708" s="61">
        <f t="shared" si="47"/>
        <v>12320</v>
      </c>
      <c r="Q708" s="62">
        <f t="shared" si="49"/>
        <v>0</v>
      </c>
    </row>
    <row r="709" spans="1:17">
      <c r="A709" s="326">
        <v>0</v>
      </c>
      <c r="B709" s="26">
        <v>126292</v>
      </c>
      <c r="C709" s="347" t="s">
        <v>3581</v>
      </c>
      <c r="D709" s="348"/>
      <c r="E709" s="348"/>
      <c r="F709" s="348"/>
      <c r="G709" s="348"/>
      <c r="H709" s="348"/>
      <c r="I709" s="348"/>
      <c r="J709" s="349"/>
      <c r="K709" s="290">
        <v>21.7</v>
      </c>
      <c r="L709" s="17">
        <f t="shared" si="45"/>
        <v>2387</v>
      </c>
      <c r="M709" s="61"/>
      <c r="N709" s="61">
        <f t="shared" si="46"/>
        <v>21.7</v>
      </c>
      <c r="O709" s="62">
        <f t="shared" si="48"/>
        <v>0</v>
      </c>
      <c r="P709" s="61">
        <f t="shared" si="47"/>
        <v>2387</v>
      </c>
      <c r="Q709" s="62">
        <f t="shared" si="49"/>
        <v>0</v>
      </c>
    </row>
    <row r="710" spans="1:17">
      <c r="A710" s="326">
        <v>0</v>
      </c>
      <c r="B710" s="26">
        <v>127399</v>
      </c>
      <c r="C710" s="347" t="s">
        <v>3582</v>
      </c>
      <c r="D710" s="348"/>
      <c r="E710" s="348"/>
      <c r="F710" s="348"/>
      <c r="G710" s="348"/>
      <c r="H710" s="348"/>
      <c r="I710" s="348"/>
      <c r="J710" s="349"/>
      <c r="K710" s="290">
        <v>29.5</v>
      </c>
      <c r="L710" s="17">
        <f t="shared" si="45"/>
        <v>3245</v>
      </c>
      <c r="M710" s="61"/>
      <c r="N710" s="61">
        <f t="shared" si="46"/>
        <v>29.5</v>
      </c>
      <c r="O710" s="62">
        <f t="shared" si="48"/>
        <v>0</v>
      </c>
      <c r="P710" s="61">
        <f t="shared" si="47"/>
        <v>3245</v>
      </c>
      <c r="Q710" s="62">
        <f t="shared" si="49"/>
        <v>0</v>
      </c>
    </row>
    <row r="711" spans="1:17">
      <c r="A711" s="326">
        <v>0</v>
      </c>
      <c r="B711" s="26">
        <v>166371</v>
      </c>
      <c r="C711" s="347" t="s">
        <v>3583</v>
      </c>
      <c r="D711" s="348"/>
      <c r="E711" s="348"/>
      <c r="F711" s="348"/>
      <c r="G711" s="348"/>
      <c r="H711" s="348"/>
      <c r="I711" s="348"/>
      <c r="J711" s="349"/>
      <c r="K711" s="290">
        <v>55.6</v>
      </c>
      <c r="L711" s="17">
        <f t="shared" si="45"/>
        <v>6116</v>
      </c>
      <c r="M711" s="61"/>
      <c r="N711" s="61">
        <f t="shared" si="46"/>
        <v>55.6</v>
      </c>
      <c r="O711" s="62">
        <f t="shared" si="48"/>
        <v>0</v>
      </c>
      <c r="P711" s="61">
        <f t="shared" si="47"/>
        <v>6116</v>
      </c>
      <c r="Q711" s="62">
        <f t="shared" si="49"/>
        <v>0</v>
      </c>
    </row>
    <row r="712" spans="1:17">
      <c r="A712" s="326">
        <v>0</v>
      </c>
      <c r="B712" s="26">
        <v>91140</v>
      </c>
      <c r="C712" s="347" t="s">
        <v>3585</v>
      </c>
      <c r="D712" s="348"/>
      <c r="E712" s="348"/>
      <c r="F712" s="348"/>
      <c r="G712" s="348"/>
      <c r="H712" s="348"/>
      <c r="I712" s="348"/>
      <c r="J712" s="349"/>
      <c r="K712" s="17">
        <v>500</v>
      </c>
      <c r="L712" s="17">
        <f t="shared" si="45"/>
        <v>55000</v>
      </c>
      <c r="M712" s="61"/>
      <c r="N712" s="61">
        <f t="shared" si="46"/>
        <v>500</v>
      </c>
      <c r="O712" s="62">
        <f t="shared" si="48"/>
        <v>0</v>
      </c>
      <c r="P712" s="61">
        <f t="shared" si="47"/>
        <v>55000</v>
      </c>
      <c r="Q712" s="62">
        <f t="shared" si="49"/>
        <v>0</v>
      </c>
    </row>
    <row r="713" spans="1:17">
      <c r="A713" s="326">
        <v>0</v>
      </c>
      <c r="B713" s="26">
        <v>91157</v>
      </c>
      <c r="C713" s="347" t="s">
        <v>3586</v>
      </c>
      <c r="D713" s="348"/>
      <c r="E713" s="348"/>
      <c r="F713" s="348"/>
      <c r="G713" s="348"/>
      <c r="H713" s="348"/>
      <c r="I713" s="348"/>
      <c r="J713" s="349"/>
      <c r="K713" s="17">
        <v>600</v>
      </c>
      <c r="L713" s="17">
        <f t="shared" si="45"/>
        <v>66000</v>
      </c>
      <c r="M713" s="61"/>
      <c r="N713" s="61">
        <f t="shared" si="46"/>
        <v>600</v>
      </c>
      <c r="O713" s="62">
        <f t="shared" si="48"/>
        <v>0</v>
      </c>
      <c r="P713" s="61">
        <f t="shared" si="47"/>
        <v>66000</v>
      </c>
      <c r="Q713" s="62">
        <f t="shared" si="49"/>
        <v>0</v>
      </c>
    </row>
    <row r="714" spans="1:17">
      <c r="A714" s="326">
        <v>0</v>
      </c>
      <c r="B714" s="26">
        <v>92056</v>
      </c>
      <c r="C714" s="347" t="s">
        <v>3587</v>
      </c>
      <c r="D714" s="348"/>
      <c r="E714" s="348"/>
      <c r="F714" s="348"/>
      <c r="G714" s="348"/>
      <c r="H714" s="348"/>
      <c r="I714" s="348"/>
      <c r="J714" s="349"/>
      <c r="K714" s="290">
        <v>50.3</v>
      </c>
      <c r="L714" s="17">
        <f t="shared" ref="L714:L777" si="50">ROUND(K714*Курс_EUR,0)</f>
        <v>5533</v>
      </c>
      <c r="M714" s="61"/>
      <c r="N714" s="61">
        <f t="shared" si="46"/>
        <v>50.3</v>
      </c>
      <c r="O714" s="62">
        <f t="shared" si="48"/>
        <v>0</v>
      </c>
      <c r="P714" s="61">
        <f t="shared" si="47"/>
        <v>5533</v>
      </c>
      <c r="Q714" s="62">
        <f t="shared" si="49"/>
        <v>0</v>
      </c>
    </row>
    <row r="715" spans="1:17">
      <c r="A715" s="326">
        <v>0</v>
      </c>
      <c r="B715" s="26">
        <v>92619</v>
      </c>
      <c r="C715" s="347" t="s">
        <v>3588</v>
      </c>
      <c r="D715" s="348"/>
      <c r="E715" s="348"/>
      <c r="F715" s="348"/>
      <c r="G715" s="348"/>
      <c r="H715" s="348"/>
      <c r="I715" s="348"/>
      <c r="J715" s="349"/>
      <c r="K715" s="290">
        <v>28.2</v>
      </c>
      <c r="L715" s="17">
        <f t="shared" si="50"/>
        <v>3102</v>
      </c>
      <c r="M715" s="61"/>
      <c r="N715" s="61">
        <f t="shared" ref="N715:N778" si="51">K715*(1-Скидка_SATA)</f>
        <v>28.2</v>
      </c>
      <c r="O715" s="62">
        <f t="shared" si="48"/>
        <v>0</v>
      </c>
      <c r="P715" s="61">
        <f t="shared" ref="P715:P778" si="52">L715*(1-Скидка_SATA)</f>
        <v>3102</v>
      </c>
      <c r="Q715" s="62">
        <f t="shared" si="49"/>
        <v>0</v>
      </c>
    </row>
    <row r="716" spans="1:17">
      <c r="A716" s="326">
        <v>0</v>
      </c>
      <c r="B716" s="26">
        <v>92742</v>
      </c>
      <c r="C716" s="347" t="s">
        <v>3589</v>
      </c>
      <c r="D716" s="348"/>
      <c r="E716" s="348"/>
      <c r="F716" s="348"/>
      <c r="G716" s="348"/>
      <c r="H716" s="348"/>
      <c r="I716" s="348"/>
      <c r="J716" s="349"/>
      <c r="K716" s="17">
        <v>86</v>
      </c>
      <c r="L716" s="17">
        <f t="shared" si="50"/>
        <v>9460</v>
      </c>
      <c r="M716" s="61"/>
      <c r="N716" s="61">
        <f t="shared" si="51"/>
        <v>86</v>
      </c>
      <c r="O716" s="62">
        <f t="shared" si="48"/>
        <v>0</v>
      </c>
      <c r="P716" s="61">
        <f t="shared" si="52"/>
        <v>9460</v>
      </c>
      <c r="Q716" s="62">
        <f t="shared" si="49"/>
        <v>0</v>
      </c>
    </row>
    <row r="717" spans="1:17">
      <c r="A717" s="326">
        <v>0</v>
      </c>
      <c r="B717" s="26">
        <v>92767</v>
      </c>
      <c r="C717" s="347" t="s">
        <v>3590</v>
      </c>
      <c r="D717" s="348"/>
      <c r="E717" s="348"/>
      <c r="F717" s="348"/>
      <c r="G717" s="348"/>
      <c r="H717" s="348"/>
      <c r="I717" s="348"/>
      <c r="J717" s="349"/>
      <c r="K717" s="17">
        <v>122</v>
      </c>
      <c r="L717" s="17">
        <f t="shared" si="50"/>
        <v>13420</v>
      </c>
      <c r="M717" s="61"/>
      <c r="N717" s="61">
        <f t="shared" si="51"/>
        <v>122</v>
      </c>
      <c r="O717" s="62">
        <f t="shared" si="48"/>
        <v>0</v>
      </c>
      <c r="P717" s="61">
        <f t="shared" si="52"/>
        <v>13420</v>
      </c>
      <c r="Q717" s="62">
        <f t="shared" si="49"/>
        <v>0</v>
      </c>
    </row>
    <row r="718" spans="1:17">
      <c r="A718" s="326">
        <v>0</v>
      </c>
      <c r="B718" s="26">
        <v>92759</v>
      </c>
      <c r="C718" s="347" t="s">
        <v>3591</v>
      </c>
      <c r="D718" s="348"/>
      <c r="E718" s="348"/>
      <c r="F718" s="348"/>
      <c r="G718" s="348"/>
      <c r="H718" s="348"/>
      <c r="I718" s="348"/>
      <c r="J718" s="349"/>
      <c r="K718" s="17">
        <v>81</v>
      </c>
      <c r="L718" s="17">
        <f t="shared" si="50"/>
        <v>8910</v>
      </c>
      <c r="M718" s="61"/>
      <c r="N718" s="61">
        <f t="shared" si="51"/>
        <v>81</v>
      </c>
      <c r="O718" s="62">
        <f t="shared" si="48"/>
        <v>0</v>
      </c>
      <c r="P718" s="61">
        <f t="shared" si="52"/>
        <v>8910</v>
      </c>
      <c r="Q718" s="62">
        <f t="shared" si="49"/>
        <v>0</v>
      </c>
    </row>
    <row r="719" spans="1:17">
      <c r="A719" s="326">
        <v>0</v>
      </c>
      <c r="B719" s="26">
        <v>93526</v>
      </c>
      <c r="C719" s="347" t="s">
        <v>3592</v>
      </c>
      <c r="D719" s="348"/>
      <c r="E719" s="348"/>
      <c r="F719" s="348"/>
      <c r="G719" s="348"/>
      <c r="H719" s="348"/>
      <c r="I719" s="348"/>
      <c r="J719" s="349"/>
      <c r="K719" s="290">
        <v>50.9</v>
      </c>
      <c r="L719" s="17">
        <f t="shared" si="50"/>
        <v>5599</v>
      </c>
      <c r="M719" s="61"/>
      <c r="N719" s="61">
        <f t="shared" si="51"/>
        <v>50.9</v>
      </c>
      <c r="O719" s="62">
        <f t="shared" si="48"/>
        <v>0</v>
      </c>
      <c r="P719" s="61">
        <f t="shared" si="52"/>
        <v>5599</v>
      </c>
      <c r="Q719" s="62">
        <f t="shared" si="49"/>
        <v>0</v>
      </c>
    </row>
    <row r="720" spans="1:17">
      <c r="A720" s="326">
        <v>0</v>
      </c>
      <c r="B720" s="26">
        <v>93559</v>
      </c>
      <c r="C720" s="347" t="s">
        <v>3593</v>
      </c>
      <c r="D720" s="348"/>
      <c r="E720" s="348"/>
      <c r="F720" s="348"/>
      <c r="G720" s="348"/>
      <c r="H720" s="348"/>
      <c r="I720" s="348"/>
      <c r="J720" s="349"/>
      <c r="K720" s="17">
        <v>77</v>
      </c>
      <c r="L720" s="17">
        <f t="shared" si="50"/>
        <v>8470</v>
      </c>
      <c r="M720" s="61"/>
      <c r="N720" s="61">
        <f t="shared" si="51"/>
        <v>77</v>
      </c>
      <c r="O720" s="62">
        <f t="shared" si="48"/>
        <v>0</v>
      </c>
      <c r="P720" s="61">
        <f t="shared" si="52"/>
        <v>8470</v>
      </c>
      <c r="Q720" s="62">
        <f t="shared" si="49"/>
        <v>0</v>
      </c>
    </row>
    <row r="721" spans="1:17">
      <c r="A721" s="326">
        <v>0</v>
      </c>
      <c r="B721" s="26">
        <v>98509</v>
      </c>
      <c r="C721" s="347" t="s">
        <v>3594</v>
      </c>
      <c r="D721" s="348"/>
      <c r="E721" s="348"/>
      <c r="F721" s="348"/>
      <c r="G721" s="348"/>
      <c r="H721" s="348"/>
      <c r="I721" s="348"/>
      <c r="J721" s="349"/>
      <c r="K721" s="17">
        <v>164</v>
      </c>
      <c r="L721" s="17">
        <f t="shared" si="50"/>
        <v>18040</v>
      </c>
      <c r="M721" s="61"/>
      <c r="N721" s="61">
        <f t="shared" si="51"/>
        <v>164</v>
      </c>
      <c r="O721" s="62">
        <f t="shared" si="48"/>
        <v>0</v>
      </c>
      <c r="P721" s="61">
        <f t="shared" si="52"/>
        <v>18040</v>
      </c>
      <c r="Q721" s="62">
        <f t="shared" si="49"/>
        <v>0</v>
      </c>
    </row>
    <row r="722" spans="1:17">
      <c r="A722" s="326">
        <v>0</v>
      </c>
      <c r="B722" s="26">
        <v>187419</v>
      </c>
      <c r="C722" s="347" t="s">
        <v>3619</v>
      </c>
      <c r="D722" s="348"/>
      <c r="E722" s="348"/>
      <c r="F722" s="348"/>
      <c r="G722" s="348"/>
      <c r="H722" s="348"/>
      <c r="I722" s="348"/>
      <c r="J722" s="349"/>
      <c r="K722" s="17">
        <v>105</v>
      </c>
      <c r="L722" s="17">
        <f t="shared" si="50"/>
        <v>11550</v>
      </c>
      <c r="M722" s="61"/>
      <c r="N722" s="61">
        <f t="shared" si="51"/>
        <v>105</v>
      </c>
      <c r="O722" s="62">
        <f t="shared" si="48"/>
        <v>0</v>
      </c>
      <c r="P722" s="61">
        <f t="shared" si="52"/>
        <v>11550</v>
      </c>
      <c r="Q722" s="62">
        <f t="shared" si="49"/>
        <v>0</v>
      </c>
    </row>
    <row r="723" spans="1:17">
      <c r="A723" s="326">
        <v>0</v>
      </c>
      <c r="B723" s="26">
        <v>187690</v>
      </c>
      <c r="C723" s="347" t="s">
        <v>3620</v>
      </c>
      <c r="D723" s="348"/>
      <c r="E723" s="348"/>
      <c r="F723" s="348"/>
      <c r="G723" s="348"/>
      <c r="H723" s="348"/>
      <c r="I723" s="348"/>
      <c r="J723" s="349"/>
      <c r="K723" s="17">
        <v>197</v>
      </c>
      <c r="L723" s="17">
        <f t="shared" si="50"/>
        <v>21670</v>
      </c>
      <c r="M723" s="61"/>
      <c r="N723" s="61">
        <f t="shared" si="51"/>
        <v>197</v>
      </c>
      <c r="O723" s="62">
        <f t="shared" si="48"/>
        <v>0</v>
      </c>
      <c r="P723" s="61">
        <f t="shared" si="52"/>
        <v>21670</v>
      </c>
      <c r="Q723" s="62">
        <f t="shared" si="49"/>
        <v>0</v>
      </c>
    </row>
    <row r="724" spans="1:17">
      <c r="A724" s="326">
        <v>0</v>
      </c>
      <c r="B724" s="26">
        <v>191551</v>
      </c>
      <c r="C724" s="347" t="s">
        <v>3621</v>
      </c>
      <c r="D724" s="348"/>
      <c r="E724" s="348"/>
      <c r="F724" s="348"/>
      <c r="G724" s="348"/>
      <c r="H724" s="348"/>
      <c r="I724" s="348"/>
      <c r="J724" s="349"/>
      <c r="K724" s="290">
        <v>59.4</v>
      </c>
      <c r="L724" s="17">
        <f t="shared" si="50"/>
        <v>6534</v>
      </c>
      <c r="M724" s="61"/>
      <c r="N724" s="61">
        <f t="shared" si="51"/>
        <v>59.4</v>
      </c>
      <c r="O724" s="62">
        <f t="shared" ref="O724:O787" si="53">N724*M724</f>
        <v>0</v>
      </c>
      <c r="P724" s="61">
        <f t="shared" si="52"/>
        <v>6534</v>
      </c>
      <c r="Q724" s="62">
        <f t="shared" ref="Q724:Q787" si="54">M724*P724</f>
        <v>0</v>
      </c>
    </row>
    <row r="725" spans="1:17">
      <c r="A725" s="326">
        <v>0</v>
      </c>
      <c r="B725" s="26">
        <v>2600</v>
      </c>
      <c r="C725" s="347" t="s">
        <v>3622</v>
      </c>
      <c r="D725" s="348"/>
      <c r="E725" s="348"/>
      <c r="F725" s="348"/>
      <c r="G725" s="348"/>
      <c r="H725" s="348"/>
      <c r="I725" s="348"/>
      <c r="J725" s="349"/>
      <c r="K725" s="17">
        <v>90</v>
      </c>
      <c r="L725" s="17">
        <f t="shared" si="50"/>
        <v>9900</v>
      </c>
      <c r="M725" s="61"/>
      <c r="N725" s="61">
        <f t="shared" si="51"/>
        <v>90</v>
      </c>
      <c r="O725" s="62">
        <f t="shared" si="53"/>
        <v>0</v>
      </c>
      <c r="P725" s="61">
        <f t="shared" si="52"/>
        <v>9900</v>
      </c>
      <c r="Q725" s="62">
        <f t="shared" si="54"/>
        <v>0</v>
      </c>
    </row>
    <row r="726" spans="1:17">
      <c r="A726" s="326">
        <v>0</v>
      </c>
      <c r="B726" s="26">
        <v>6445</v>
      </c>
      <c r="C726" s="347" t="s">
        <v>3623</v>
      </c>
      <c r="D726" s="348"/>
      <c r="E726" s="348"/>
      <c r="F726" s="348"/>
      <c r="G726" s="348"/>
      <c r="H726" s="348"/>
      <c r="I726" s="348"/>
      <c r="J726" s="349"/>
      <c r="K726" s="290">
        <v>27.2</v>
      </c>
      <c r="L726" s="17">
        <f t="shared" si="50"/>
        <v>2992</v>
      </c>
      <c r="M726" s="61"/>
      <c r="N726" s="61">
        <f t="shared" si="51"/>
        <v>27.2</v>
      </c>
      <c r="O726" s="62">
        <f t="shared" si="53"/>
        <v>0</v>
      </c>
      <c r="P726" s="61">
        <f t="shared" si="52"/>
        <v>2992</v>
      </c>
      <c r="Q726" s="62">
        <f t="shared" si="54"/>
        <v>0</v>
      </c>
    </row>
    <row r="727" spans="1:17">
      <c r="A727" s="326">
        <v>0</v>
      </c>
      <c r="B727" s="26">
        <v>9720</v>
      </c>
      <c r="C727" s="347" t="s">
        <v>3624</v>
      </c>
      <c r="D727" s="348"/>
      <c r="E727" s="348"/>
      <c r="F727" s="348"/>
      <c r="G727" s="348"/>
      <c r="H727" s="348"/>
      <c r="I727" s="348"/>
      <c r="J727" s="349"/>
      <c r="K727" s="17">
        <v>111</v>
      </c>
      <c r="L727" s="17">
        <f t="shared" si="50"/>
        <v>12210</v>
      </c>
      <c r="M727" s="61"/>
      <c r="N727" s="61">
        <f t="shared" si="51"/>
        <v>111</v>
      </c>
      <c r="O727" s="62">
        <f t="shared" si="53"/>
        <v>0</v>
      </c>
      <c r="P727" s="61">
        <f t="shared" si="52"/>
        <v>12210</v>
      </c>
      <c r="Q727" s="62">
        <f t="shared" si="54"/>
        <v>0</v>
      </c>
    </row>
    <row r="728" spans="1:17">
      <c r="A728" s="326">
        <v>0</v>
      </c>
      <c r="B728" s="26">
        <v>9829</v>
      </c>
      <c r="C728" s="347" t="s">
        <v>3625</v>
      </c>
      <c r="D728" s="348"/>
      <c r="E728" s="348"/>
      <c r="F728" s="348"/>
      <c r="G728" s="348"/>
      <c r="H728" s="348"/>
      <c r="I728" s="348"/>
      <c r="J728" s="349"/>
      <c r="K728" s="290">
        <v>30.1</v>
      </c>
      <c r="L728" s="17">
        <f t="shared" si="50"/>
        <v>3311</v>
      </c>
      <c r="M728" s="61"/>
      <c r="N728" s="61">
        <f t="shared" si="51"/>
        <v>30.1</v>
      </c>
      <c r="O728" s="62">
        <f t="shared" si="53"/>
        <v>0</v>
      </c>
      <c r="P728" s="61">
        <f t="shared" si="52"/>
        <v>3311</v>
      </c>
      <c r="Q728" s="62">
        <f t="shared" si="54"/>
        <v>0</v>
      </c>
    </row>
    <row r="729" spans="1:17">
      <c r="A729" s="326">
        <v>0</v>
      </c>
      <c r="B729" s="26">
        <v>61416</v>
      </c>
      <c r="C729" s="347" t="s">
        <v>3626</v>
      </c>
      <c r="D729" s="348"/>
      <c r="E729" s="348"/>
      <c r="F729" s="348"/>
      <c r="G729" s="348"/>
      <c r="H729" s="348"/>
      <c r="I729" s="348"/>
      <c r="J729" s="349"/>
      <c r="K729" s="290">
        <v>26.6</v>
      </c>
      <c r="L729" s="17">
        <f t="shared" si="50"/>
        <v>2926</v>
      </c>
      <c r="M729" s="61"/>
      <c r="N729" s="61">
        <f t="shared" si="51"/>
        <v>26.6</v>
      </c>
      <c r="O729" s="62">
        <f t="shared" si="53"/>
        <v>0</v>
      </c>
      <c r="P729" s="61">
        <f t="shared" si="52"/>
        <v>2926</v>
      </c>
      <c r="Q729" s="62">
        <f t="shared" si="54"/>
        <v>0</v>
      </c>
    </row>
    <row r="730" spans="1:17">
      <c r="A730" s="326">
        <v>0</v>
      </c>
      <c r="B730" s="26">
        <v>69666</v>
      </c>
      <c r="C730" s="347" t="s">
        <v>3627</v>
      </c>
      <c r="D730" s="348"/>
      <c r="E730" s="348"/>
      <c r="F730" s="348"/>
      <c r="G730" s="348"/>
      <c r="H730" s="348"/>
      <c r="I730" s="348"/>
      <c r="J730" s="349"/>
      <c r="K730" s="17">
        <v>111</v>
      </c>
      <c r="L730" s="17">
        <f t="shared" si="50"/>
        <v>12210</v>
      </c>
      <c r="M730" s="61"/>
      <c r="N730" s="61">
        <f t="shared" si="51"/>
        <v>111</v>
      </c>
      <c r="O730" s="62">
        <f t="shared" si="53"/>
        <v>0</v>
      </c>
      <c r="P730" s="61">
        <f t="shared" si="52"/>
        <v>12210</v>
      </c>
      <c r="Q730" s="62">
        <f t="shared" si="54"/>
        <v>0</v>
      </c>
    </row>
    <row r="731" spans="1:17">
      <c r="A731" s="326">
        <v>0</v>
      </c>
      <c r="B731" s="26">
        <v>50666</v>
      </c>
      <c r="C731" s="347" t="s">
        <v>3628</v>
      </c>
      <c r="D731" s="348"/>
      <c r="E731" s="348"/>
      <c r="F731" s="348"/>
      <c r="G731" s="348"/>
      <c r="H731" s="348"/>
      <c r="I731" s="348"/>
      <c r="J731" s="349"/>
      <c r="K731" s="290">
        <v>30.1</v>
      </c>
      <c r="L731" s="17">
        <f t="shared" si="50"/>
        <v>3311</v>
      </c>
      <c r="M731" s="61"/>
      <c r="N731" s="61">
        <f t="shared" si="51"/>
        <v>30.1</v>
      </c>
      <c r="O731" s="62">
        <f t="shared" si="53"/>
        <v>0</v>
      </c>
      <c r="P731" s="61">
        <f t="shared" si="52"/>
        <v>3311</v>
      </c>
      <c r="Q731" s="62">
        <f t="shared" si="54"/>
        <v>0</v>
      </c>
    </row>
    <row r="732" spans="1:17">
      <c r="A732" s="326">
        <v>0</v>
      </c>
      <c r="B732" s="26">
        <v>70623</v>
      </c>
      <c r="C732" s="347" t="s">
        <v>3629</v>
      </c>
      <c r="D732" s="348"/>
      <c r="E732" s="348"/>
      <c r="F732" s="348"/>
      <c r="G732" s="348"/>
      <c r="H732" s="348"/>
      <c r="I732" s="348"/>
      <c r="J732" s="349"/>
      <c r="K732" s="17">
        <v>172</v>
      </c>
      <c r="L732" s="17">
        <f t="shared" si="50"/>
        <v>18920</v>
      </c>
      <c r="M732" s="61"/>
      <c r="N732" s="61">
        <f t="shared" si="51"/>
        <v>172</v>
      </c>
      <c r="O732" s="62">
        <f t="shared" si="53"/>
        <v>0</v>
      </c>
      <c r="P732" s="61">
        <f t="shared" si="52"/>
        <v>18920</v>
      </c>
      <c r="Q732" s="62">
        <f t="shared" si="54"/>
        <v>0</v>
      </c>
    </row>
    <row r="733" spans="1:17">
      <c r="A733" s="326">
        <v>0</v>
      </c>
      <c r="B733" s="26">
        <v>8268</v>
      </c>
      <c r="C733" s="347" t="s">
        <v>3630</v>
      </c>
      <c r="D733" s="348"/>
      <c r="E733" s="348"/>
      <c r="F733" s="348"/>
      <c r="G733" s="348"/>
      <c r="H733" s="348"/>
      <c r="I733" s="348"/>
      <c r="J733" s="349"/>
      <c r="K733" s="116">
        <v>3.69</v>
      </c>
      <c r="L733" s="17">
        <f t="shared" si="50"/>
        <v>406</v>
      </c>
      <c r="M733" s="61"/>
      <c r="N733" s="61">
        <f t="shared" si="51"/>
        <v>3.69</v>
      </c>
      <c r="O733" s="62">
        <f t="shared" si="53"/>
        <v>0</v>
      </c>
      <c r="P733" s="61">
        <f t="shared" si="52"/>
        <v>406</v>
      </c>
      <c r="Q733" s="62">
        <f t="shared" si="54"/>
        <v>0</v>
      </c>
    </row>
    <row r="734" spans="1:17">
      <c r="A734" s="326">
        <v>0</v>
      </c>
      <c r="B734" s="26">
        <v>20461</v>
      </c>
      <c r="C734" s="347" t="s">
        <v>3631</v>
      </c>
      <c r="D734" s="348"/>
      <c r="E734" s="348"/>
      <c r="F734" s="348"/>
      <c r="G734" s="348"/>
      <c r="H734" s="348"/>
      <c r="I734" s="348"/>
      <c r="J734" s="349"/>
      <c r="K734" s="290">
        <v>14.8</v>
      </c>
      <c r="L734" s="17">
        <f t="shared" si="50"/>
        <v>1628</v>
      </c>
      <c r="M734" s="61"/>
      <c r="N734" s="61">
        <f t="shared" si="51"/>
        <v>14.8</v>
      </c>
      <c r="O734" s="62">
        <f t="shared" si="53"/>
        <v>0</v>
      </c>
      <c r="P734" s="61">
        <f t="shared" si="52"/>
        <v>1628</v>
      </c>
      <c r="Q734" s="62">
        <f t="shared" si="54"/>
        <v>0</v>
      </c>
    </row>
    <row r="735" spans="1:17">
      <c r="A735" s="326">
        <v>0</v>
      </c>
      <c r="B735" s="26">
        <v>21014</v>
      </c>
      <c r="C735" s="347" t="s">
        <v>3632</v>
      </c>
      <c r="D735" s="348"/>
      <c r="E735" s="348"/>
      <c r="F735" s="348"/>
      <c r="G735" s="348"/>
      <c r="H735" s="348"/>
      <c r="I735" s="348"/>
      <c r="J735" s="349"/>
      <c r="K735" s="17">
        <v>157</v>
      </c>
      <c r="L735" s="17">
        <f t="shared" si="50"/>
        <v>17270</v>
      </c>
      <c r="M735" s="61"/>
      <c r="N735" s="61">
        <f t="shared" si="51"/>
        <v>157</v>
      </c>
      <c r="O735" s="62">
        <f t="shared" si="53"/>
        <v>0</v>
      </c>
      <c r="P735" s="61">
        <f t="shared" si="52"/>
        <v>17270</v>
      </c>
      <c r="Q735" s="62">
        <f t="shared" si="54"/>
        <v>0</v>
      </c>
    </row>
    <row r="736" spans="1:17">
      <c r="A736" s="326">
        <v>0</v>
      </c>
      <c r="B736" s="26">
        <v>53777</v>
      </c>
      <c r="C736" s="347" t="s">
        <v>3633</v>
      </c>
      <c r="D736" s="348"/>
      <c r="E736" s="348"/>
      <c r="F736" s="348"/>
      <c r="G736" s="348"/>
      <c r="H736" s="348"/>
      <c r="I736" s="348"/>
      <c r="J736" s="349"/>
      <c r="K736" s="116">
        <v>12.88</v>
      </c>
      <c r="L736" s="17">
        <f t="shared" si="50"/>
        <v>1417</v>
      </c>
      <c r="M736" s="61"/>
      <c r="N736" s="61">
        <f t="shared" si="51"/>
        <v>12.88</v>
      </c>
      <c r="O736" s="62">
        <f t="shared" si="53"/>
        <v>0</v>
      </c>
      <c r="P736" s="61">
        <f t="shared" si="52"/>
        <v>1417</v>
      </c>
      <c r="Q736" s="62">
        <f t="shared" si="54"/>
        <v>0</v>
      </c>
    </row>
    <row r="737" spans="1:17">
      <c r="A737" s="326">
        <v>0</v>
      </c>
      <c r="B737" s="26">
        <v>54049</v>
      </c>
      <c r="C737" s="347" t="s">
        <v>3634</v>
      </c>
      <c r="D737" s="348"/>
      <c r="E737" s="348"/>
      <c r="F737" s="348"/>
      <c r="G737" s="348"/>
      <c r="H737" s="348"/>
      <c r="I737" s="348"/>
      <c r="J737" s="349"/>
      <c r="K737" s="290">
        <v>19</v>
      </c>
      <c r="L737" s="17">
        <f t="shared" si="50"/>
        <v>2090</v>
      </c>
      <c r="M737" s="61"/>
      <c r="N737" s="61">
        <f t="shared" si="51"/>
        <v>19</v>
      </c>
      <c r="O737" s="62">
        <f t="shared" si="53"/>
        <v>0</v>
      </c>
      <c r="P737" s="61">
        <f t="shared" si="52"/>
        <v>2090</v>
      </c>
      <c r="Q737" s="62">
        <f t="shared" si="54"/>
        <v>0</v>
      </c>
    </row>
    <row r="738" spans="1:17">
      <c r="A738" s="326">
        <v>0</v>
      </c>
      <c r="B738" s="26">
        <v>56648</v>
      </c>
      <c r="C738" s="347" t="s">
        <v>3635</v>
      </c>
      <c r="D738" s="348"/>
      <c r="E738" s="348"/>
      <c r="F738" s="348"/>
      <c r="G738" s="348"/>
      <c r="H738" s="348"/>
      <c r="I738" s="348"/>
      <c r="J738" s="349"/>
      <c r="K738" s="290">
        <v>21.7</v>
      </c>
      <c r="L738" s="17">
        <f t="shared" si="50"/>
        <v>2387</v>
      </c>
      <c r="M738" s="61"/>
      <c r="N738" s="61">
        <f t="shared" si="51"/>
        <v>21.7</v>
      </c>
      <c r="O738" s="62">
        <f t="shared" si="53"/>
        <v>0</v>
      </c>
      <c r="P738" s="61">
        <f t="shared" si="52"/>
        <v>2387</v>
      </c>
      <c r="Q738" s="62">
        <f t="shared" si="54"/>
        <v>0</v>
      </c>
    </row>
    <row r="739" spans="1:17">
      <c r="A739" s="326">
        <v>0</v>
      </c>
      <c r="B739" s="26">
        <v>65920</v>
      </c>
      <c r="C739" s="347" t="s">
        <v>3636</v>
      </c>
      <c r="D739" s="348"/>
      <c r="E739" s="348"/>
      <c r="F739" s="348"/>
      <c r="G739" s="348"/>
      <c r="H739" s="348"/>
      <c r="I739" s="348"/>
      <c r="J739" s="349"/>
      <c r="K739" s="17">
        <v>335</v>
      </c>
      <c r="L739" s="17">
        <f t="shared" si="50"/>
        <v>36850</v>
      </c>
      <c r="M739" s="61"/>
      <c r="N739" s="61">
        <f t="shared" si="51"/>
        <v>335</v>
      </c>
      <c r="O739" s="62">
        <f t="shared" si="53"/>
        <v>0</v>
      </c>
      <c r="P739" s="61">
        <f t="shared" si="52"/>
        <v>36850</v>
      </c>
      <c r="Q739" s="62">
        <f t="shared" si="54"/>
        <v>0</v>
      </c>
    </row>
    <row r="740" spans="1:17">
      <c r="A740" s="326">
        <v>0</v>
      </c>
      <c r="B740" s="26">
        <v>70664</v>
      </c>
      <c r="C740" s="347" t="s">
        <v>3637</v>
      </c>
      <c r="D740" s="348"/>
      <c r="E740" s="348"/>
      <c r="F740" s="348"/>
      <c r="G740" s="348"/>
      <c r="H740" s="348"/>
      <c r="I740" s="348"/>
      <c r="J740" s="349"/>
      <c r="K740" s="290">
        <v>26.3</v>
      </c>
      <c r="L740" s="17">
        <f t="shared" si="50"/>
        <v>2893</v>
      </c>
      <c r="M740" s="61"/>
      <c r="N740" s="61">
        <f t="shared" si="51"/>
        <v>26.3</v>
      </c>
      <c r="O740" s="62">
        <f t="shared" si="53"/>
        <v>0</v>
      </c>
      <c r="P740" s="61">
        <f t="shared" si="52"/>
        <v>2893</v>
      </c>
      <c r="Q740" s="62">
        <f t="shared" si="54"/>
        <v>0</v>
      </c>
    </row>
    <row r="741" spans="1:17">
      <c r="A741" s="326">
        <v>0</v>
      </c>
      <c r="B741" s="26">
        <v>83493</v>
      </c>
      <c r="C741" s="347" t="s">
        <v>3638</v>
      </c>
      <c r="D741" s="348"/>
      <c r="E741" s="348"/>
      <c r="F741" s="348"/>
      <c r="G741" s="348"/>
      <c r="H741" s="348"/>
      <c r="I741" s="348"/>
      <c r="J741" s="349"/>
      <c r="K741" s="17">
        <v>82</v>
      </c>
      <c r="L741" s="17">
        <f t="shared" si="50"/>
        <v>9020</v>
      </c>
      <c r="M741" s="61"/>
      <c r="N741" s="61">
        <f t="shared" si="51"/>
        <v>82</v>
      </c>
      <c r="O741" s="62">
        <f t="shared" si="53"/>
        <v>0</v>
      </c>
      <c r="P741" s="61">
        <f t="shared" si="52"/>
        <v>9020</v>
      </c>
      <c r="Q741" s="62">
        <f t="shared" si="54"/>
        <v>0</v>
      </c>
    </row>
    <row r="742" spans="1:17">
      <c r="A742" s="326">
        <v>0</v>
      </c>
      <c r="B742" s="26">
        <v>83501</v>
      </c>
      <c r="C742" s="347" t="s">
        <v>3639</v>
      </c>
      <c r="D742" s="348"/>
      <c r="E742" s="348"/>
      <c r="F742" s="348"/>
      <c r="G742" s="348"/>
      <c r="H742" s="348"/>
      <c r="I742" s="348"/>
      <c r="J742" s="349"/>
      <c r="K742" s="17">
        <v>94</v>
      </c>
      <c r="L742" s="17">
        <f t="shared" si="50"/>
        <v>10340</v>
      </c>
      <c r="M742" s="61"/>
      <c r="N742" s="61">
        <f t="shared" si="51"/>
        <v>94</v>
      </c>
      <c r="O742" s="62">
        <f t="shared" si="53"/>
        <v>0</v>
      </c>
      <c r="P742" s="61">
        <f t="shared" si="52"/>
        <v>10340</v>
      </c>
      <c r="Q742" s="62">
        <f t="shared" si="54"/>
        <v>0</v>
      </c>
    </row>
    <row r="743" spans="1:17">
      <c r="A743" s="326">
        <v>0</v>
      </c>
      <c r="B743" s="26">
        <v>1503</v>
      </c>
      <c r="C743" s="347" t="s">
        <v>3640</v>
      </c>
      <c r="D743" s="348"/>
      <c r="E743" s="348"/>
      <c r="F743" s="348"/>
      <c r="G743" s="348"/>
      <c r="H743" s="348"/>
      <c r="I743" s="348"/>
      <c r="J743" s="349"/>
      <c r="K743" s="116">
        <v>3.91</v>
      </c>
      <c r="L743" s="17">
        <f t="shared" si="50"/>
        <v>430</v>
      </c>
      <c r="M743" s="61"/>
      <c r="N743" s="61">
        <f t="shared" si="51"/>
        <v>3.91</v>
      </c>
      <c r="O743" s="62">
        <f t="shared" si="53"/>
        <v>0</v>
      </c>
      <c r="P743" s="61">
        <f t="shared" si="52"/>
        <v>430</v>
      </c>
      <c r="Q743" s="62">
        <f t="shared" si="54"/>
        <v>0</v>
      </c>
    </row>
    <row r="744" spans="1:17">
      <c r="A744" s="326">
        <v>0</v>
      </c>
      <c r="B744" s="26">
        <v>2188</v>
      </c>
      <c r="C744" s="347" t="s">
        <v>3641</v>
      </c>
      <c r="D744" s="348"/>
      <c r="E744" s="348"/>
      <c r="F744" s="348"/>
      <c r="G744" s="348"/>
      <c r="H744" s="348"/>
      <c r="I744" s="348"/>
      <c r="J744" s="349"/>
      <c r="K744" s="290">
        <v>51.2</v>
      </c>
      <c r="L744" s="17">
        <f t="shared" si="50"/>
        <v>5632</v>
      </c>
      <c r="M744" s="61"/>
      <c r="N744" s="61">
        <f t="shared" si="51"/>
        <v>51.2</v>
      </c>
      <c r="O744" s="62">
        <f t="shared" si="53"/>
        <v>0</v>
      </c>
      <c r="P744" s="61">
        <f t="shared" si="52"/>
        <v>5632</v>
      </c>
      <c r="Q744" s="62">
        <f t="shared" si="54"/>
        <v>0</v>
      </c>
    </row>
    <row r="745" spans="1:17">
      <c r="A745" s="326">
        <v>0</v>
      </c>
      <c r="B745" s="26">
        <v>54080</v>
      </c>
      <c r="C745" s="347" t="s">
        <v>3642</v>
      </c>
      <c r="D745" s="348"/>
      <c r="E745" s="348"/>
      <c r="F745" s="348"/>
      <c r="G745" s="348"/>
      <c r="H745" s="348"/>
      <c r="I745" s="348"/>
      <c r="J745" s="349"/>
      <c r="K745" s="290">
        <v>28.1</v>
      </c>
      <c r="L745" s="17">
        <f t="shared" si="50"/>
        <v>3091</v>
      </c>
      <c r="M745" s="61"/>
      <c r="N745" s="61">
        <f t="shared" si="51"/>
        <v>28.1</v>
      </c>
      <c r="O745" s="62">
        <f t="shared" si="53"/>
        <v>0</v>
      </c>
      <c r="P745" s="61">
        <f t="shared" si="52"/>
        <v>3091</v>
      </c>
      <c r="Q745" s="62">
        <f t="shared" si="54"/>
        <v>0</v>
      </c>
    </row>
    <row r="746" spans="1:17">
      <c r="A746" s="326">
        <v>0</v>
      </c>
      <c r="B746" s="26">
        <v>65557</v>
      </c>
      <c r="C746" s="347" t="s">
        <v>3643</v>
      </c>
      <c r="D746" s="348"/>
      <c r="E746" s="348"/>
      <c r="F746" s="348"/>
      <c r="G746" s="348"/>
      <c r="H746" s="348"/>
      <c r="I746" s="348"/>
      <c r="J746" s="349"/>
      <c r="K746" s="290">
        <v>30.8</v>
      </c>
      <c r="L746" s="17">
        <f t="shared" si="50"/>
        <v>3388</v>
      </c>
      <c r="M746" s="61"/>
      <c r="N746" s="61">
        <f t="shared" si="51"/>
        <v>30.8</v>
      </c>
      <c r="O746" s="62">
        <f t="shared" si="53"/>
        <v>0</v>
      </c>
      <c r="P746" s="61">
        <f t="shared" si="52"/>
        <v>3388</v>
      </c>
      <c r="Q746" s="62">
        <f t="shared" si="54"/>
        <v>0</v>
      </c>
    </row>
    <row r="747" spans="1:17">
      <c r="A747" s="326">
        <v>0</v>
      </c>
      <c r="B747" s="26">
        <v>54957</v>
      </c>
      <c r="C747" s="347" t="s">
        <v>3644</v>
      </c>
      <c r="D747" s="348"/>
      <c r="E747" s="348"/>
      <c r="F747" s="348"/>
      <c r="G747" s="348"/>
      <c r="H747" s="348"/>
      <c r="I747" s="348"/>
      <c r="J747" s="349"/>
      <c r="K747" s="17">
        <v>104</v>
      </c>
      <c r="L747" s="17">
        <f t="shared" si="50"/>
        <v>11440</v>
      </c>
      <c r="M747" s="61"/>
      <c r="N747" s="61">
        <f t="shared" si="51"/>
        <v>104</v>
      </c>
      <c r="O747" s="62">
        <f t="shared" si="53"/>
        <v>0</v>
      </c>
      <c r="P747" s="61">
        <f t="shared" si="52"/>
        <v>11440</v>
      </c>
      <c r="Q747" s="62">
        <f t="shared" si="54"/>
        <v>0</v>
      </c>
    </row>
    <row r="748" spans="1:17">
      <c r="A748" s="326">
        <v>0</v>
      </c>
      <c r="B748" s="26">
        <v>134593</v>
      </c>
      <c r="C748" s="347" t="s">
        <v>3645</v>
      </c>
      <c r="D748" s="348"/>
      <c r="E748" s="348"/>
      <c r="F748" s="348"/>
      <c r="G748" s="348"/>
      <c r="H748" s="348"/>
      <c r="I748" s="348"/>
      <c r="J748" s="349"/>
      <c r="K748" s="290">
        <v>24.9</v>
      </c>
      <c r="L748" s="17">
        <f t="shared" si="50"/>
        <v>2739</v>
      </c>
      <c r="M748" s="61"/>
      <c r="N748" s="61">
        <f t="shared" si="51"/>
        <v>24.9</v>
      </c>
      <c r="O748" s="62">
        <f t="shared" si="53"/>
        <v>0</v>
      </c>
      <c r="P748" s="61">
        <f t="shared" si="52"/>
        <v>2739</v>
      </c>
      <c r="Q748" s="62">
        <f t="shared" si="54"/>
        <v>0</v>
      </c>
    </row>
    <row r="749" spans="1:17">
      <c r="A749" s="326">
        <v>0</v>
      </c>
      <c r="B749" s="26">
        <v>422</v>
      </c>
      <c r="C749" s="347" t="s">
        <v>3646</v>
      </c>
      <c r="D749" s="348"/>
      <c r="E749" s="348"/>
      <c r="F749" s="348"/>
      <c r="G749" s="348"/>
      <c r="H749" s="348"/>
      <c r="I749" s="348"/>
      <c r="J749" s="349"/>
      <c r="K749" s="116">
        <v>4.63</v>
      </c>
      <c r="L749" s="17">
        <f t="shared" si="50"/>
        <v>509</v>
      </c>
      <c r="M749" s="61"/>
      <c r="N749" s="61">
        <f t="shared" si="51"/>
        <v>4.63</v>
      </c>
      <c r="O749" s="62">
        <f t="shared" si="53"/>
        <v>0</v>
      </c>
      <c r="P749" s="61">
        <f t="shared" si="52"/>
        <v>509</v>
      </c>
      <c r="Q749" s="62">
        <f t="shared" si="54"/>
        <v>0</v>
      </c>
    </row>
    <row r="750" spans="1:17">
      <c r="A750" s="326">
        <v>0</v>
      </c>
      <c r="B750" s="26">
        <v>9860</v>
      </c>
      <c r="C750" s="347" t="s">
        <v>3647</v>
      </c>
      <c r="D750" s="348"/>
      <c r="E750" s="348"/>
      <c r="F750" s="348"/>
      <c r="G750" s="348"/>
      <c r="H750" s="348"/>
      <c r="I750" s="348"/>
      <c r="J750" s="349"/>
      <c r="K750" s="290">
        <v>73.900000000000006</v>
      </c>
      <c r="L750" s="17">
        <f t="shared" si="50"/>
        <v>8129</v>
      </c>
      <c r="M750" s="61"/>
      <c r="N750" s="61">
        <f t="shared" si="51"/>
        <v>73.900000000000006</v>
      </c>
      <c r="O750" s="62">
        <f t="shared" si="53"/>
        <v>0</v>
      </c>
      <c r="P750" s="61">
        <f t="shared" si="52"/>
        <v>8129</v>
      </c>
      <c r="Q750" s="62">
        <f t="shared" si="54"/>
        <v>0</v>
      </c>
    </row>
    <row r="751" spans="1:17">
      <c r="A751" s="326">
        <v>0</v>
      </c>
      <c r="B751" s="26">
        <v>16295</v>
      </c>
      <c r="C751" s="347" t="s">
        <v>3648</v>
      </c>
      <c r="D751" s="348"/>
      <c r="E751" s="348"/>
      <c r="F751" s="348"/>
      <c r="G751" s="348"/>
      <c r="H751" s="348"/>
      <c r="I751" s="348"/>
      <c r="J751" s="349"/>
      <c r="K751" s="290">
        <v>48.8</v>
      </c>
      <c r="L751" s="17">
        <f t="shared" si="50"/>
        <v>5368</v>
      </c>
      <c r="M751" s="61"/>
      <c r="N751" s="61">
        <f t="shared" si="51"/>
        <v>48.8</v>
      </c>
      <c r="O751" s="62">
        <f t="shared" si="53"/>
        <v>0</v>
      </c>
      <c r="P751" s="61">
        <f t="shared" si="52"/>
        <v>5368</v>
      </c>
      <c r="Q751" s="62">
        <f t="shared" si="54"/>
        <v>0</v>
      </c>
    </row>
    <row r="752" spans="1:17">
      <c r="A752" s="326">
        <v>0</v>
      </c>
      <c r="B752" s="26">
        <v>53033</v>
      </c>
      <c r="C752" s="347" t="s">
        <v>3649</v>
      </c>
      <c r="D752" s="348"/>
      <c r="E752" s="348"/>
      <c r="F752" s="348"/>
      <c r="G752" s="348"/>
      <c r="H752" s="348"/>
      <c r="I752" s="348"/>
      <c r="J752" s="349"/>
      <c r="K752" s="17">
        <v>210</v>
      </c>
      <c r="L752" s="17">
        <f t="shared" si="50"/>
        <v>23100</v>
      </c>
      <c r="M752" s="61"/>
      <c r="N752" s="61">
        <f t="shared" si="51"/>
        <v>210</v>
      </c>
      <c r="O752" s="62">
        <f t="shared" si="53"/>
        <v>0</v>
      </c>
      <c r="P752" s="61">
        <f t="shared" si="52"/>
        <v>23100</v>
      </c>
      <c r="Q752" s="62">
        <f t="shared" si="54"/>
        <v>0</v>
      </c>
    </row>
    <row r="753" spans="1:17">
      <c r="A753" s="326">
        <v>0</v>
      </c>
      <c r="B753" s="26">
        <v>58164</v>
      </c>
      <c r="C753" s="347" t="s">
        <v>3650</v>
      </c>
      <c r="D753" s="348"/>
      <c r="E753" s="348"/>
      <c r="F753" s="348"/>
      <c r="G753" s="348"/>
      <c r="H753" s="348"/>
      <c r="I753" s="348"/>
      <c r="J753" s="349"/>
      <c r="K753" s="290">
        <v>52.7</v>
      </c>
      <c r="L753" s="17">
        <f t="shared" si="50"/>
        <v>5797</v>
      </c>
      <c r="M753" s="61"/>
      <c r="N753" s="61">
        <f t="shared" si="51"/>
        <v>52.7</v>
      </c>
      <c r="O753" s="62">
        <f t="shared" si="53"/>
        <v>0</v>
      </c>
      <c r="P753" s="61">
        <f t="shared" si="52"/>
        <v>5797</v>
      </c>
      <c r="Q753" s="62">
        <f t="shared" si="54"/>
        <v>0</v>
      </c>
    </row>
    <row r="754" spans="1:17">
      <c r="A754" s="326">
        <v>0</v>
      </c>
      <c r="B754" s="26">
        <v>69427</v>
      </c>
      <c r="C754" s="347" t="s">
        <v>3651</v>
      </c>
      <c r="D754" s="348"/>
      <c r="E754" s="348"/>
      <c r="F754" s="348"/>
      <c r="G754" s="348"/>
      <c r="H754" s="348"/>
      <c r="I754" s="348"/>
      <c r="J754" s="349"/>
      <c r="K754" s="290">
        <v>30.7</v>
      </c>
      <c r="L754" s="17">
        <f t="shared" si="50"/>
        <v>3377</v>
      </c>
      <c r="M754" s="61"/>
      <c r="N754" s="61">
        <f t="shared" si="51"/>
        <v>30.7</v>
      </c>
      <c r="O754" s="62">
        <f t="shared" si="53"/>
        <v>0</v>
      </c>
      <c r="P754" s="61">
        <f t="shared" si="52"/>
        <v>3377</v>
      </c>
      <c r="Q754" s="62">
        <f t="shared" si="54"/>
        <v>0</v>
      </c>
    </row>
    <row r="755" spans="1:17">
      <c r="A755" s="326">
        <v>0</v>
      </c>
      <c r="B755" s="26">
        <v>91165</v>
      </c>
      <c r="C755" s="347" t="s">
        <v>3652</v>
      </c>
      <c r="D755" s="348"/>
      <c r="E755" s="348"/>
      <c r="F755" s="348"/>
      <c r="G755" s="348"/>
      <c r="H755" s="348"/>
      <c r="I755" s="348"/>
      <c r="J755" s="349"/>
      <c r="K755" s="17">
        <v>102</v>
      </c>
      <c r="L755" s="17">
        <f t="shared" si="50"/>
        <v>11220</v>
      </c>
      <c r="M755" s="61"/>
      <c r="N755" s="61">
        <f t="shared" si="51"/>
        <v>102</v>
      </c>
      <c r="O755" s="62">
        <f t="shared" si="53"/>
        <v>0</v>
      </c>
      <c r="P755" s="61">
        <f t="shared" si="52"/>
        <v>11220</v>
      </c>
      <c r="Q755" s="62">
        <f t="shared" si="54"/>
        <v>0</v>
      </c>
    </row>
    <row r="756" spans="1:17">
      <c r="A756" s="326">
        <v>0</v>
      </c>
      <c r="B756" s="26">
        <v>32029</v>
      </c>
      <c r="C756" s="347" t="s">
        <v>3653</v>
      </c>
      <c r="D756" s="348"/>
      <c r="E756" s="348"/>
      <c r="F756" s="348"/>
      <c r="G756" s="348"/>
      <c r="H756" s="348"/>
      <c r="I756" s="348"/>
      <c r="J756" s="349"/>
      <c r="K756" s="116">
        <v>14.54</v>
      </c>
      <c r="L756" s="17">
        <f t="shared" si="50"/>
        <v>1599</v>
      </c>
      <c r="M756" s="61"/>
      <c r="N756" s="61">
        <f t="shared" si="51"/>
        <v>14.54</v>
      </c>
      <c r="O756" s="62">
        <f t="shared" si="53"/>
        <v>0</v>
      </c>
      <c r="P756" s="61">
        <f t="shared" si="52"/>
        <v>1599</v>
      </c>
      <c r="Q756" s="62">
        <f t="shared" si="54"/>
        <v>0</v>
      </c>
    </row>
    <row r="757" spans="1:17">
      <c r="A757" s="326">
        <v>0</v>
      </c>
      <c r="B757" s="26">
        <v>32276</v>
      </c>
      <c r="C757" s="347" t="s">
        <v>3654</v>
      </c>
      <c r="D757" s="348"/>
      <c r="E757" s="348"/>
      <c r="F757" s="348"/>
      <c r="G757" s="348"/>
      <c r="H757" s="348"/>
      <c r="I757" s="348"/>
      <c r="J757" s="349"/>
      <c r="K757" s="17">
        <v>102</v>
      </c>
      <c r="L757" s="17">
        <f t="shared" si="50"/>
        <v>11220</v>
      </c>
      <c r="M757" s="61"/>
      <c r="N757" s="61">
        <f t="shared" si="51"/>
        <v>102</v>
      </c>
      <c r="O757" s="62">
        <f t="shared" si="53"/>
        <v>0</v>
      </c>
      <c r="P757" s="61">
        <f t="shared" si="52"/>
        <v>11220</v>
      </c>
      <c r="Q757" s="62">
        <f t="shared" si="54"/>
        <v>0</v>
      </c>
    </row>
    <row r="758" spans="1:17">
      <c r="A758" s="326">
        <v>0</v>
      </c>
      <c r="B758" s="26">
        <v>32615</v>
      </c>
      <c r="C758" s="347" t="s">
        <v>3655</v>
      </c>
      <c r="D758" s="348"/>
      <c r="E758" s="348"/>
      <c r="F758" s="348"/>
      <c r="G758" s="348"/>
      <c r="H758" s="348"/>
      <c r="I758" s="348"/>
      <c r="J758" s="349"/>
      <c r="K758" s="290">
        <v>40.4</v>
      </c>
      <c r="L758" s="17">
        <f t="shared" si="50"/>
        <v>4444</v>
      </c>
      <c r="M758" s="61"/>
      <c r="N758" s="61">
        <f t="shared" si="51"/>
        <v>40.4</v>
      </c>
      <c r="O758" s="62">
        <f t="shared" si="53"/>
        <v>0</v>
      </c>
      <c r="P758" s="61">
        <f t="shared" si="52"/>
        <v>4444</v>
      </c>
      <c r="Q758" s="62">
        <f t="shared" si="54"/>
        <v>0</v>
      </c>
    </row>
    <row r="759" spans="1:17">
      <c r="A759" s="326">
        <v>0</v>
      </c>
      <c r="B759" s="26">
        <v>32987</v>
      </c>
      <c r="C759" s="347" t="s">
        <v>3656</v>
      </c>
      <c r="D759" s="348"/>
      <c r="E759" s="348"/>
      <c r="F759" s="348"/>
      <c r="G759" s="348"/>
      <c r="H759" s="348"/>
      <c r="I759" s="348"/>
      <c r="J759" s="349"/>
      <c r="K759" s="17">
        <v>89</v>
      </c>
      <c r="L759" s="17">
        <f t="shared" si="50"/>
        <v>9790</v>
      </c>
      <c r="M759" s="61"/>
      <c r="N759" s="61">
        <f t="shared" si="51"/>
        <v>89</v>
      </c>
      <c r="O759" s="62">
        <f t="shared" si="53"/>
        <v>0</v>
      </c>
      <c r="P759" s="61">
        <f t="shared" si="52"/>
        <v>9790</v>
      </c>
      <c r="Q759" s="62">
        <f t="shared" si="54"/>
        <v>0</v>
      </c>
    </row>
    <row r="760" spans="1:17">
      <c r="A760" s="326">
        <v>0</v>
      </c>
      <c r="B760" s="26">
        <v>33001</v>
      </c>
      <c r="C760" s="347" t="s">
        <v>3657</v>
      </c>
      <c r="D760" s="348"/>
      <c r="E760" s="348"/>
      <c r="F760" s="348"/>
      <c r="G760" s="348"/>
      <c r="H760" s="348"/>
      <c r="I760" s="348"/>
      <c r="J760" s="349"/>
      <c r="K760" s="290">
        <v>28.7</v>
      </c>
      <c r="L760" s="17">
        <f t="shared" si="50"/>
        <v>3157</v>
      </c>
      <c r="M760" s="61"/>
      <c r="N760" s="61">
        <f t="shared" si="51"/>
        <v>28.7</v>
      </c>
      <c r="O760" s="62">
        <f t="shared" si="53"/>
        <v>0</v>
      </c>
      <c r="P760" s="61">
        <f t="shared" si="52"/>
        <v>3157</v>
      </c>
      <c r="Q760" s="62">
        <f t="shared" si="54"/>
        <v>0</v>
      </c>
    </row>
    <row r="761" spans="1:17">
      <c r="A761" s="326">
        <v>0</v>
      </c>
      <c r="B761" s="26">
        <v>33019</v>
      </c>
      <c r="C761" s="347" t="s">
        <v>3658</v>
      </c>
      <c r="D761" s="348"/>
      <c r="E761" s="348"/>
      <c r="F761" s="348"/>
      <c r="G761" s="348"/>
      <c r="H761" s="348"/>
      <c r="I761" s="348"/>
      <c r="J761" s="349"/>
      <c r="K761" s="290">
        <v>17.8</v>
      </c>
      <c r="L761" s="17">
        <f t="shared" si="50"/>
        <v>1958</v>
      </c>
      <c r="M761" s="61"/>
      <c r="N761" s="61">
        <f t="shared" si="51"/>
        <v>17.8</v>
      </c>
      <c r="O761" s="62">
        <f t="shared" si="53"/>
        <v>0</v>
      </c>
      <c r="P761" s="61">
        <f t="shared" si="52"/>
        <v>1958</v>
      </c>
      <c r="Q761" s="62">
        <f t="shared" si="54"/>
        <v>0</v>
      </c>
    </row>
    <row r="762" spans="1:17">
      <c r="A762" s="326">
        <v>0</v>
      </c>
      <c r="B762" s="26">
        <v>33092</v>
      </c>
      <c r="C762" s="347" t="s">
        <v>3659</v>
      </c>
      <c r="D762" s="348"/>
      <c r="E762" s="348"/>
      <c r="F762" s="348"/>
      <c r="G762" s="348"/>
      <c r="H762" s="348"/>
      <c r="I762" s="348"/>
      <c r="J762" s="349"/>
      <c r="K762" s="17">
        <v>84</v>
      </c>
      <c r="L762" s="17">
        <f t="shared" si="50"/>
        <v>9240</v>
      </c>
      <c r="M762" s="61"/>
      <c r="N762" s="61">
        <f t="shared" si="51"/>
        <v>84</v>
      </c>
      <c r="O762" s="62">
        <f t="shared" si="53"/>
        <v>0</v>
      </c>
      <c r="P762" s="61">
        <f t="shared" si="52"/>
        <v>9240</v>
      </c>
      <c r="Q762" s="62">
        <f t="shared" si="54"/>
        <v>0</v>
      </c>
    </row>
    <row r="763" spans="1:17">
      <c r="A763" s="326">
        <v>0</v>
      </c>
      <c r="B763" s="26">
        <v>35964</v>
      </c>
      <c r="C763" s="347" t="s">
        <v>3660</v>
      </c>
      <c r="D763" s="348"/>
      <c r="E763" s="348"/>
      <c r="F763" s="348"/>
      <c r="G763" s="348"/>
      <c r="H763" s="348"/>
      <c r="I763" s="348"/>
      <c r="J763" s="349"/>
      <c r="K763" s="290">
        <v>36.9</v>
      </c>
      <c r="L763" s="17">
        <f t="shared" si="50"/>
        <v>4059</v>
      </c>
      <c r="M763" s="61"/>
      <c r="N763" s="61">
        <f t="shared" si="51"/>
        <v>36.9</v>
      </c>
      <c r="O763" s="62">
        <f t="shared" si="53"/>
        <v>0</v>
      </c>
      <c r="P763" s="61">
        <f t="shared" si="52"/>
        <v>4059</v>
      </c>
      <c r="Q763" s="62">
        <f t="shared" si="54"/>
        <v>0</v>
      </c>
    </row>
    <row r="764" spans="1:17">
      <c r="A764" s="326">
        <v>0</v>
      </c>
      <c r="B764" s="26">
        <v>134767</v>
      </c>
      <c r="C764" s="347" t="s">
        <v>3661</v>
      </c>
      <c r="D764" s="348"/>
      <c r="E764" s="348"/>
      <c r="F764" s="348"/>
      <c r="G764" s="348"/>
      <c r="H764" s="348"/>
      <c r="I764" s="348"/>
      <c r="J764" s="349"/>
      <c r="K764" s="290">
        <v>61.7</v>
      </c>
      <c r="L764" s="17">
        <f t="shared" si="50"/>
        <v>6787</v>
      </c>
      <c r="M764" s="61"/>
      <c r="N764" s="61">
        <f t="shared" si="51"/>
        <v>61.7</v>
      </c>
      <c r="O764" s="62">
        <f t="shared" si="53"/>
        <v>0</v>
      </c>
      <c r="P764" s="61">
        <f t="shared" si="52"/>
        <v>6787</v>
      </c>
      <c r="Q764" s="62">
        <f t="shared" si="54"/>
        <v>0</v>
      </c>
    </row>
    <row r="765" spans="1:17">
      <c r="A765" s="326">
        <v>0</v>
      </c>
      <c r="B765" s="26">
        <v>134775</v>
      </c>
      <c r="C765" s="347" t="s">
        <v>3662</v>
      </c>
      <c r="D765" s="348"/>
      <c r="E765" s="348"/>
      <c r="F765" s="348"/>
      <c r="G765" s="348"/>
      <c r="H765" s="348"/>
      <c r="I765" s="348"/>
      <c r="J765" s="349"/>
      <c r="K765" s="17">
        <v>103</v>
      </c>
      <c r="L765" s="17">
        <f t="shared" si="50"/>
        <v>11330</v>
      </c>
      <c r="M765" s="61"/>
      <c r="N765" s="61">
        <f t="shared" si="51"/>
        <v>103</v>
      </c>
      <c r="O765" s="62">
        <f t="shared" si="53"/>
        <v>0</v>
      </c>
      <c r="P765" s="61">
        <f t="shared" si="52"/>
        <v>11330</v>
      </c>
      <c r="Q765" s="62">
        <f t="shared" si="54"/>
        <v>0</v>
      </c>
    </row>
    <row r="766" spans="1:17">
      <c r="A766" s="326">
        <v>0</v>
      </c>
      <c r="B766" s="26">
        <v>134783</v>
      </c>
      <c r="C766" s="347" t="s">
        <v>3663</v>
      </c>
      <c r="D766" s="348"/>
      <c r="E766" s="348"/>
      <c r="F766" s="348"/>
      <c r="G766" s="348"/>
      <c r="H766" s="348"/>
      <c r="I766" s="348"/>
      <c r="J766" s="349"/>
      <c r="K766" s="290">
        <v>79.900000000000006</v>
      </c>
      <c r="L766" s="17">
        <f t="shared" si="50"/>
        <v>8789</v>
      </c>
      <c r="M766" s="61"/>
      <c r="N766" s="61">
        <f t="shared" si="51"/>
        <v>79.900000000000006</v>
      </c>
      <c r="O766" s="62">
        <f t="shared" si="53"/>
        <v>0</v>
      </c>
      <c r="P766" s="61">
        <f t="shared" si="52"/>
        <v>8789</v>
      </c>
      <c r="Q766" s="62">
        <f t="shared" si="54"/>
        <v>0</v>
      </c>
    </row>
    <row r="767" spans="1:17">
      <c r="A767" s="326">
        <v>0</v>
      </c>
      <c r="B767" s="26">
        <v>134791</v>
      </c>
      <c r="C767" s="347" t="s">
        <v>3664</v>
      </c>
      <c r="D767" s="348"/>
      <c r="E767" s="348"/>
      <c r="F767" s="348"/>
      <c r="G767" s="348"/>
      <c r="H767" s="348"/>
      <c r="I767" s="348"/>
      <c r="J767" s="349"/>
      <c r="K767" s="17">
        <v>135</v>
      </c>
      <c r="L767" s="17">
        <f t="shared" si="50"/>
        <v>14850</v>
      </c>
      <c r="M767" s="61"/>
      <c r="N767" s="61">
        <f t="shared" si="51"/>
        <v>135</v>
      </c>
      <c r="O767" s="62">
        <f t="shared" si="53"/>
        <v>0</v>
      </c>
      <c r="P767" s="61">
        <f t="shared" si="52"/>
        <v>14850</v>
      </c>
      <c r="Q767" s="62">
        <f t="shared" si="54"/>
        <v>0</v>
      </c>
    </row>
    <row r="768" spans="1:17">
      <c r="A768" s="326">
        <v>0</v>
      </c>
      <c r="B768" s="26">
        <v>134817</v>
      </c>
      <c r="C768" s="347" t="s">
        <v>3665</v>
      </c>
      <c r="D768" s="348"/>
      <c r="E768" s="348"/>
      <c r="F768" s="348"/>
      <c r="G768" s="348"/>
      <c r="H768" s="348"/>
      <c r="I768" s="348"/>
      <c r="J768" s="349"/>
      <c r="K768" s="290">
        <v>27.6</v>
      </c>
      <c r="L768" s="17">
        <f t="shared" si="50"/>
        <v>3036</v>
      </c>
      <c r="M768" s="61"/>
      <c r="N768" s="61">
        <f t="shared" si="51"/>
        <v>27.6</v>
      </c>
      <c r="O768" s="62">
        <f t="shared" si="53"/>
        <v>0</v>
      </c>
      <c r="P768" s="61">
        <f t="shared" si="52"/>
        <v>3036</v>
      </c>
      <c r="Q768" s="62">
        <f t="shared" si="54"/>
        <v>0</v>
      </c>
    </row>
    <row r="769" spans="1:17">
      <c r="A769" s="326">
        <v>0</v>
      </c>
      <c r="B769" s="26">
        <v>134833</v>
      </c>
      <c r="C769" s="347" t="s">
        <v>3666</v>
      </c>
      <c r="D769" s="348"/>
      <c r="E769" s="348"/>
      <c r="F769" s="348"/>
      <c r="G769" s="348"/>
      <c r="H769" s="348"/>
      <c r="I769" s="348"/>
      <c r="J769" s="349"/>
      <c r="K769" s="17">
        <v>105</v>
      </c>
      <c r="L769" s="17">
        <f t="shared" si="50"/>
        <v>11550</v>
      </c>
      <c r="M769" s="61"/>
      <c r="N769" s="61">
        <f t="shared" si="51"/>
        <v>105</v>
      </c>
      <c r="O769" s="62">
        <f t="shared" si="53"/>
        <v>0</v>
      </c>
      <c r="P769" s="61">
        <f t="shared" si="52"/>
        <v>11550</v>
      </c>
      <c r="Q769" s="62">
        <f t="shared" si="54"/>
        <v>0</v>
      </c>
    </row>
    <row r="770" spans="1:17">
      <c r="A770" s="326">
        <v>0</v>
      </c>
      <c r="B770" s="26">
        <v>134841</v>
      </c>
      <c r="C770" s="347" t="s">
        <v>3667</v>
      </c>
      <c r="D770" s="348"/>
      <c r="E770" s="348"/>
      <c r="F770" s="348"/>
      <c r="G770" s="348"/>
      <c r="H770" s="348"/>
      <c r="I770" s="348"/>
      <c r="J770" s="349"/>
      <c r="K770" s="17">
        <v>106</v>
      </c>
      <c r="L770" s="17">
        <f t="shared" si="50"/>
        <v>11660</v>
      </c>
      <c r="M770" s="61"/>
      <c r="N770" s="61">
        <f t="shared" si="51"/>
        <v>106</v>
      </c>
      <c r="O770" s="62">
        <f t="shared" si="53"/>
        <v>0</v>
      </c>
      <c r="P770" s="61">
        <f t="shared" si="52"/>
        <v>11660</v>
      </c>
      <c r="Q770" s="62">
        <f t="shared" si="54"/>
        <v>0</v>
      </c>
    </row>
    <row r="771" spans="1:17">
      <c r="A771" s="326">
        <v>0</v>
      </c>
      <c r="B771" s="26">
        <v>134858</v>
      </c>
      <c r="C771" s="347" t="s">
        <v>3668</v>
      </c>
      <c r="D771" s="348"/>
      <c r="E771" s="348"/>
      <c r="F771" s="348"/>
      <c r="G771" s="348"/>
      <c r="H771" s="348"/>
      <c r="I771" s="348"/>
      <c r="J771" s="349"/>
      <c r="K771" s="17">
        <v>111</v>
      </c>
      <c r="L771" s="17">
        <f t="shared" si="50"/>
        <v>12210</v>
      </c>
      <c r="M771" s="61"/>
      <c r="N771" s="61">
        <f t="shared" si="51"/>
        <v>111</v>
      </c>
      <c r="O771" s="62">
        <f t="shared" si="53"/>
        <v>0</v>
      </c>
      <c r="P771" s="61">
        <f t="shared" si="52"/>
        <v>12210</v>
      </c>
      <c r="Q771" s="62">
        <f t="shared" si="54"/>
        <v>0</v>
      </c>
    </row>
    <row r="772" spans="1:17">
      <c r="A772" s="326">
        <v>0</v>
      </c>
      <c r="B772" s="26">
        <v>134957</v>
      </c>
      <c r="C772" s="347" t="s">
        <v>3669</v>
      </c>
      <c r="D772" s="348"/>
      <c r="E772" s="348"/>
      <c r="F772" s="348"/>
      <c r="G772" s="348"/>
      <c r="H772" s="348"/>
      <c r="I772" s="348"/>
      <c r="J772" s="349"/>
      <c r="K772" s="17">
        <v>105</v>
      </c>
      <c r="L772" s="17">
        <f t="shared" si="50"/>
        <v>11550</v>
      </c>
      <c r="M772" s="61"/>
      <c r="N772" s="61">
        <f t="shared" si="51"/>
        <v>105</v>
      </c>
      <c r="O772" s="62">
        <f t="shared" si="53"/>
        <v>0</v>
      </c>
      <c r="P772" s="61">
        <f t="shared" si="52"/>
        <v>11550</v>
      </c>
      <c r="Q772" s="62">
        <f t="shared" si="54"/>
        <v>0</v>
      </c>
    </row>
    <row r="773" spans="1:17">
      <c r="A773" s="326">
        <v>0</v>
      </c>
      <c r="B773" s="26">
        <v>138909</v>
      </c>
      <c r="C773" s="347" t="s">
        <v>3670</v>
      </c>
      <c r="D773" s="348"/>
      <c r="E773" s="348"/>
      <c r="F773" s="348"/>
      <c r="G773" s="348"/>
      <c r="H773" s="348"/>
      <c r="I773" s="348"/>
      <c r="J773" s="349"/>
      <c r="K773" s="290">
        <v>41.8</v>
      </c>
      <c r="L773" s="17">
        <f t="shared" si="50"/>
        <v>4598</v>
      </c>
      <c r="M773" s="61"/>
      <c r="N773" s="61">
        <f t="shared" si="51"/>
        <v>41.8</v>
      </c>
      <c r="O773" s="62">
        <f t="shared" si="53"/>
        <v>0</v>
      </c>
      <c r="P773" s="61">
        <f t="shared" si="52"/>
        <v>4598</v>
      </c>
      <c r="Q773" s="62">
        <f t="shared" si="54"/>
        <v>0</v>
      </c>
    </row>
    <row r="774" spans="1:17">
      <c r="A774" s="326">
        <v>0</v>
      </c>
      <c r="B774" s="26">
        <v>142638</v>
      </c>
      <c r="C774" s="347" t="s">
        <v>3671</v>
      </c>
      <c r="D774" s="348"/>
      <c r="E774" s="348"/>
      <c r="F774" s="348"/>
      <c r="G774" s="348"/>
      <c r="H774" s="348"/>
      <c r="I774" s="348"/>
      <c r="J774" s="349"/>
      <c r="K774" s="290">
        <v>43.9</v>
      </c>
      <c r="L774" s="17">
        <f t="shared" si="50"/>
        <v>4829</v>
      </c>
      <c r="M774" s="61"/>
      <c r="N774" s="61">
        <f t="shared" si="51"/>
        <v>43.9</v>
      </c>
      <c r="O774" s="62">
        <f t="shared" si="53"/>
        <v>0</v>
      </c>
      <c r="P774" s="61">
        <f t="shared" si="52"/>
        <v>4829</v>
      </c>
      <c r="Q774" s="62">
        <f t="shared" si="54"/>
        <v>0</v>
      </c>
    </row>
    <row r="775" spans="1:17">
      <c r="A775" s="326">
        <v>0</v>
      </c>
      <c r="B775" s="26">
        <v>3657</v>
      </c>
      <c r="C775" s="347" t="s">
        <v>3672</v>
      </c>
      <c r="D775" s="348"/>
      <c r="E775" s="348"/>
      <c r="F775" s="348"/>
      <c r="G775" s="348"/>
      <c r="H775" s="348"/>
      <c r="I775" s="348"/>
      <c r="J775" s="349"/>
      <c r="K775" s="290">
        <v>33.700000000000003</v>
      </c>
      <c r="L775" s="17">
        <f t="shared" si="50"/>
        <v>3707</v>
      </c>
      <c r="M775" s="61"/>
      <c r="N775" s="61">
        <f t="shared" si="51"/>
        <v>33.700000000000003</v>
      </c>
      <c r="O775" s="62">
        <f t="shared" si="53"/>
        <v>0</v>
      </c>
      <c r="P775" s="61">
        <f t="shared" si="52"/>
        <v>3707</v>
      </c>
      <c r="Q775" s="62">
        <f t="shared" si="54"/>
        <v>0</v>
      </c>
    </row>
    <row r="776" spans="1:17">
      <c r="A776" s="326">
        <v>0</v>
      </c>
      <c r="B776" s="26">
        <v>3749</v>
      </c>
      <c r="C776" s="347" t="s">
        <v>3673</v>
      </c>
      <c r="D776" s="348"/>
      <c r="E776" s="348"/>
      <c r="F776" s="348"/>
      <c r="G776" s="348"/>
      <c r="H776" s="348"/>
      <c r="I776" s="348"/>
      <c r="J776" s="349"/>
      <c r="K776" s="290">
        <v>15.5</v>
      </c>
      <c r="L776" s="17">
        <f t="shared" si="50"/>
        <v>1705</v>
      </c>
      <c r="M776" s="61"/>
      <c r="N776" s="61">
        <f t="shared" si="51"/>
        <v>15.5</v>
      </c>
      <c r="O776" s="62">
        <f t="shared" si="53"/>
        <v>0</v>
      </c>
      <c r="P776" s="61">
        <f t="shared" si="52"/>
        <v>1705</v>
      </c>
      <c r="Q776" s="62">
        <f t="shared" si="54"/>
        <v>0</v>
      </c>
    </row>
    <row r="777" spans="1:17">
      <c r="A777" s="326">
        <v>0</v>
      </c>
      <c r="B777" s="26">
        <v>60624</v>
      </c>
      <c r="C777" s="347" t="s">
        <v>3674</v>
      </c>
      <c r="D777" s="348"/>
      <c r="E777" s="348"/>
      <c r="F777" s="348"/>
      <c r="G777" s="348"/>
      <c r="H777" s="348"/>
      <c r="I777" s="348"/>
      <c r="J777" s="349"/>
      <c r="K777" s="290">
        <v>60.5</v>
      </c>
      <c r="L777" s="17">
        <f t="shared" si="50"/>
        <v>6655</v>
      </c>
      <c r="M777" s="61"/>
      <c r="N777" s="61">
        <f t="shared" si="51"/>
        <v>60.5</v>
      </c>
      <c r="O777" s="62">
        <f t="shared" si="53"/>
        <v>0</v>
      </c>
      <c r="P777" s="61">
        <f t="shared" si="52"/>
        <v>6655</v>
      </c>
      <c r="Q777" s="62">
        <f t="shared" si="54"/>
        <v>0</v>
      </c>
    </row>
    <row r="778" spans="1:17">
      <c r="A778" s="326">
        <v>0</v>
      </c>
      <c r="B778" s="26">
        <v>55244</v>
      </c>
      <c r="C778" s="347" t="s">
        <v>3675</v>
      </c>
      <c r="D778" s="348"/>
      <c r="E778" s="348"/>
      <c r="F778" s="348"/>
      <c r="G778" s="348"/>
      <c r="H778" s="348"/>
      <c r="I778" s="348"/>
      <c r="J778" s="349"/>
      <c r="K778" s="290">
        <v>30.1</v>
      </c>
      <c r="L778" s="17">
        <f t="shared" ref="L778:L801" si="55">ROUND(K778*Курс_EUR,0)</f>
        <v>3311</v>
      </c>
      <c r="M778" s="61"/>
      <c r="N778" s="61">
        <f t="shared" si="51"/>
        <v>30.1</v>
      </c>
      <c r="O778" s="62">
        <f t="shared" si="53"/>
        <v>0</v>
      </c>
      <c r="P778" s="61">
        <f t="shared" si="52"/>
        <v>3311</v>
      </c>
      <c r="Q778" s="62">
        <f t="shared" si="54"/>
        <v>0</v>
      </c>
    </row>
    <row r="779" spans="1:17" ht="21" customHeight="1">
      <c r="A779" s="326">
        <v>0</v>
      </c>
      <c r="B779" s="26">
        <v>82636</v>
      </c>
      <c r="C779" s="347" t="s">
        <v>3676</v>
      </c>
      <c r="D779" s="348"/>
      <c r="E779" s="348"/>
      <c r="F779" s="348"/>
      <c r="G779" s="348"/>
      <c r="H779" s="348"/>
      <c r="I779" s="348"/>
      <c r="J779" s="349"/>
      <c r="K779" s="290">
        <v>55</v>
      </c>
      <c r="L779" s="17">
        <f t="shared" si="55"/>
        <v>6050</v>
      </c>
      <c r="M779" s="61"/>
      <c r="N779" s="61">
        <f t="shared" ref="N779:N801" si="56">K779*(1-Скидка_SATA)</f>
        <v>55</v>
      </c>
      <c r="O779" s="62">
        <f t="shared" si="53"/>
        <v>0</v>
      </c>
      <c r="P779" s="61">
        <f t="shared" ref="P779:P801" si="57">L779*(1-Скидка_SATA)</f>
        <v>6050</v>
      </c>
      <c r="Q779" s="62">
        <f t="shared" si="54"/>
        <v>0</v>
      </c>
    </row>
    <row r="780" spans="1:17">
      <c r="A780" s="326">
        <v>0</v>
      </c>
      <c r="B780" s="26">
        <v>17152</v>
      </c>
      <c r="C780" s="347" t="s">
        <v>3677</v>
      </c>
      <c r="D780" s="348"/>
      <c r="E780" s="348"/>
      <c r="F780" s="348"/>
      <c r="G780" s="348"/>
      <c r="H780" s="348"/>
      <c r="I780" s="348"/>
      <c r="J780" s="349"/>
      <c r="K780" s="290">
        <v>19.399999999999999</v>
      </c>
      <c r="L780" s="17">
        <f t="shared" si="55"/>
        <v>2134</v>
      </c>
      <c r="M780" s="61"/>
      <c r="N780" s="61">
        <f t="shared" si="56"/>
        <v>19.399999999999999</v>
      </c>
      <c r="O780" s="62">
        <f t="shared" si="53"/>
        <v>0</v>
      </c>
      <c r="P780" s="61">
        <f t="shared" si="57"/>
        <v>2134</v>
      </c>
      <c r="Q780" s="62">
        <f t="shared" si="54"/>
        <v>0</v>
      </c>
    </row>
    <row r="781" spans="1:17">
      <c r="A781" s="326">
        <v>0</v>
      </c>
      <c r="B781" s="26">
        <v>25874</v>
      </c>
      <c r="C781" s="347" t="s">
        <v>3678</v>
      </c>
      <c r="D781" s="348"/>
      <c r="E781" s="348"/>
      <c r="F781" s="348"/>
      <c r="G781" s="348"/>
      <c r="H781" s="348"/>
      <c r="I781" s="348"/>
      <c r="J781" s="349"/>
      <c r="K781" s="116">
        <v>3.88</v>
      </c>
      <c r="L781" s="17">
        <f t="shared" si="55"/>
        <v>427</v>
      </c>
      <c r="M781" s="61"/>
      <c r="N781" s="61">
        <f t="shared" si="56"/>
        <v>3.88</v>
      </c>
      <c r="O781" s="62">
        <f t="shared" si="53"/>
        <v>0</v>
      </c>
      <c r="P781" s="61">
        <f t="shared" si="57"/>
        <v>427</v>
      </c>
      <c r="Q781" s="62">
        <f t="shared" si="54"/>
        <v>0</v>
      </c>
    </row>
    <row r="782" spans="1:17">
      <c r="A782" s="326">
        <v>0</v>
      </c>
      <c r="B782" s="26">
        <v>78154</v>
      </c>
      <c r="C782" s="347" t="s">
        <v>3679</v>
      </c>
      <c r="D782" s="348"/>
      <c r="E782" s="348"/>
      <c r="F782" s="348"/>
      <c r="G782" s="348"/>
      <c r="H782" s="348"/>
      <c r="I782" s="348"/>
      <c r="J782" s="349"/>
      <c r="K782" s="116">
        <v>9.11</v>
      </c>
      <c r="L782" s="17">
        <f t="shared" si="55"/>
        <v>1002</v>
      </c>
      <c r="M782" s="61"/>
      <c r="N782" s="61">
        <f t="shared" si="56"/>
        <v>9.11</v>
      </c>
      <c r="O782" s="62">
        <f t="shared" si="53"/>
        <v>0</v>
      </c>
      <c r="P782" s="61">
        <f t="shared" si="57"/>
        <v>1002</v>
      </c>
      <c r="Q782" s="62">
        <f t="shared" si="54"/>
        <v>0</v>
      </c>
    </row>
    <row r="783" spans="1:17">
      <c r="A783" s="326">
        <v>0</v>
      </c>
      <c r="B783" s="26">
        <v>86843</v>
      </c>
      <c r="C783" s="347" t="s">
        <v>3680</v>
      </c>
      <c r="D783" s="348"/>
      <c r="E783" s="348"/>
      <c r="F783" s="348"/>
      <c r="G783" s="348"/>
      <c r="H783" s="348"/>
      <c r="I783" s="348"/>
      <c r="J783" s="349"/>
      <c r="K783" s="116">
        <v>13.45</v>
      </c>
      <c r="L783" s="17">
        <f t="shared" si="55"/>
        <v>1480</v>
      </c>
      <c r="M783" s="61"/>
      <c r="N783" s="61">
        <f t="shared" si="56"/>
        <v>13.45</v>
      </c>
      <c r="O783" s="62">
        <f t="shared" si="53"/>
        <v>0</v>
      </c>
      <c r="P783" s="61">
        <f t="shared" si="57"/>
        <v>1480</v>
      </c>
      <c r="Q783" s="62">
        <f t="shared" si="54"/>
        <v>0</v>
      </c>
    </row>
    <row r="784" spans="1:17">
      <c r="A784" s="326">
        <v>0</v>
      </c>
      <c r="B784" s="26">
        <v>89771</v>
      </c>
      <c r="C784" s="347" t="s">
        <v>3681</v>
      </c>
      <c r="D784" s="348"/>
      <c r="E784" s="348"/>
      <c r="F784" s="348"/>
      <c r="G784" s="348"/>
      <c r="H784" s="348"/>
      <c r="I784" s="348"/>
      <c r="J784" s="349"/>
      <c r="K784" s="17">
        <v>72</v>
      </c>
      <c r="L784" s="17">
        <f t="shared" si="55"/>
        <v>7920</v>
      </c>
      <c r="M784" s="61"/>
      <c r="N784" s="61">
        <f t="shared" si="56"/>
        <v>72</v>
      </c>
      <c r="O784" s="62">
        <f t="shared" si="53"/>
        <v>0</v>
      </c>
      <c r="P784" s="61">
        <f t="shared" si="57"/>
        <v>7920</v>
      </c>
      <c r="Q784" s="62">
        <f t="shared" si="54"/>
        <v>0</v>
      </c>
    </row>
    <row r="785" spans="1:17">
      <c r="A785" s="326">
        <v>0</v>
      </c>
      <c r="B785" s="26">
        <v>91959</v>
      </c>
      <c r="C785" s="347" t="s">
        <v>4253</v>
      </c>
      <c r="D785" s="348"/>
      <c r="E785" s="348"/>
      <c r="F785" s="348"/>
      <c r="G785" s="348"/>
      <c r="H785" s="348"/>
      <c r="I785" s="348"/>
      <c r="J785" s="349"/>
      <c r="K785" s="290">
        <v>15.5</v>
      </c>
      <c r="L785" s="17">
        <f t="shared" si="55"/>
        <v>1705</v>
      </c>
      <c r="M785" s="61"/>
      <c r="N785" s="61">
        <f t="shared" si="56"/>
        <v>15.5</v>
      </c>
      <c r="O785" s="62">
        <f t="shared" si="53"/>
        <v>0</v>
      </c>
      <c r="P785" s="61">
        <f t="shared" si="57"/>
        <v>1705</v>
      </c>
      <c r="Q785" s="62">
        <f t="shared" si="54"/>
        <v>0</v>
      </c>
    </row>
    <row r="786" spans="1:17">
      <c r="A786" s="326">
        <v>0</v>
      </c>
      <c r="B786" s="26">
        <v>97824</v>
      </c>
      <c r="C786" s="347" t="s">
        <v>3682</v>
      </c>
      <c r="D786" s="348"/>
      <c r="E786" s="348"/>
      <c r="F786" s="348"/>
      <c r="G786" s="348"/>
      <c r="H786" s="348"/>
      <c r="I786" s="348"/>
      <c r="J786" s="349"/>
      <c r="K786" s="290">
        <v>30.7</v>
      </c>
      <c r="L786" s="17">
        <f t="shared" si="55"/>
        <v>3377</v>
      </c>
      <c r="M786" s="61"/>
      <c r="N786" s="61">
        <f t="shared" si="56"/>
        <v>30.7</v>
      </c>
      <c r="O786" s="62">
        <f t="shared" si="53"/>
        <v>0</v>
      </c>
      <c r="P786" s="61">
        <f t="shared" si="57"/>
        <v>3377</v>
      </c>
      <c r="Q786" s="62">
        <f t="shared" si="54"/>
        <v>0</v>
      </c>
    </row>
    <row r="787" spans="1:17">
      <c r="A787" s="326">
        <v>0</v>
      </c>
      <c r="B787" s="26">
        <v>15438</v>
      </c>
      <c r="C787" s="347" t="s">
        <v>3683</v>
      </c>
      <c r="D787" s="348"/>
      <c r="E787" s="348"/>
      <c r="F787" s="348"/>
      <c r="G787" s="348"/>
      <c r="H787" s="348"/>
      <c r="I787" s="348"/>
      <c r="J787" s="349"/>
      <c r="K787" s="290">
        <v>26.3</v>
      </c>
      <c r="L787" s="17">
        <f t="shared" si="55"/>
        <v>2893</v>
      </c>
      <c r="M787" s="61"/>
      <c r="N787" s="61">
        <f t="shared" si="56"/>
        <v>26.3</v>
      </c>
      <c r="O787" s="62">
        <f t="shared" si="53"/>
        <v>0</v>
      </c>
      <c r="P787" s="61">
        <f t="shared" si="57"/>
        <v>2893</v>
      </c>
      <c r="Q787" s="62">
        <f t="shared" si="54"/>
        <v>0</v>
      </c>
    </row>
    <row r="788" spans="1:17">
      <c r="A788" s="326">
        <v>0</v>
      </c>
      <c r="B788" s="26">
        <v>19745</v>
      </c>
      <c r="C788" s="347" t="s">
        <v>3684</v>
      </c>
      <c r="D788" s="348"/>
      <c r="E788" s="348"/>
      <c r="F788" s="348"/>
      <c r="G788" s="348"/>
      <c r="H788" s="348"/>
      <c r="I788" s="348"/>
      <c r="J788" s="349"/>
      <c r="K788" s="290">
        <v>51.8</v>
      </c>
      <c r="L788" s="17">
        <f t="shared" si="55"/>
        <v>5698</v>
      </c>
      <c r="M788" s="61"/>
      <c r="N788" s="61">
        <f t="shared" si="56"/>
        <v>51.8</v>
      </c>
      <c r="O788" s="62">
        <f t="shared" ref="O788:O851" si="58">N788*M788</f>
        <v>0</v>
      </c>
      <c r="P788" s="61">
        <f t="shared" si="57"/>
        <v>5698</v>
      </c>
      <c r="Q788" s="62">
        <f t="shared" ref="Q788:Q851" si="59">M788*P788</f>
        <v>0</v>
      </c>
    </row>
    <row r="789" spans="1:17">
      <c r="A789" s="326">
        <v>0</v>
      </c>
      <c r="B789" s="26">
        <v>50195</v>
      </c>
      <c r="C789" s="347" t="s">
        <v>3685</v>
      </c>
      <c r="D789" s="348"/>
      <c r="E789" s="348"/>
      <c r="F789" s="348"/>
      <c r="G789" s="348"/>
      <c r="H789" s="348"/>
      <c r="I789" s="348"/>
      <c r="J789" s="349"/>
      <c r="K789" s="290">
        <v>30.1</v>
      </c>
      <c r="L789" s="17">
        <f t="shared" si="55"/>
        <v>3311</v>
      </c>
      <c r="M789" s="61"/>
      <c r="N789" s="61">
        <f t="shared" si="56"/>
        <v>30.1</v>
      </c>
      <c r="O789" s="62">
        <f t="shared" si="58"/>
        <v>0</v>
      </c>
      <c r="P789" s="61">
        <f t="shared" si="57"/>
        <v>3311</v>
      </c>
      <c r="Q789" s="62">
        <f t="shared" si="59"/>
        <v>0</v>
      </c>
    </row>
    <row r="790" spans="1:17">
      <c r="A790" s="326">
        <v>0</v>
      </c>
      <c r="B790" s="26">
        <v>53603</v>
      </c>
      <c r="C790" s="347" t="s">
        <v>3686</v>
      </c>
      <c r="D790" s="348"/>
      <c r="E790" s="348"/>
      <c r="F790" s="348"/>
      <c r="G790" s="348"/>
      <c r="H790" s="348"/>
      <c r="I790" s="348"/>
      <c r="J790" s="349"/>
      <c r="K790" s="290">
        <v>66</v>
      </c>
      <c r="L790" s="17">
        <f t="shared" si="55"/>
        <v>7260</v>
      </c>
      <c r="M790" s="61"/>
      <c r="N790" s="61">
        <f t="shared" si="56"/>
        <v>66</v>
      </c>
      <c r="O790" s="62">
        <f t="shared" si="58"/>
        <v>0</v>
      </c>
      <c r="P790" s="61">
        <f t="shared" si="57"/>
        <v>7260</v>
      </c>
      <c r="Q790" s="62">
        <f t="shared" si="59"/>
        <v>0</v>
      </c>
    </row>
    <row r="791" spans="1:17">
      <c r="A791" s="326">
        <v>0</v>
      </c>
      <c r="B791" s="26">
        <v>54221</v>
      </c>
      <c r="C791" s="347" t="s">
        <v>3687</v>
      </c>
      <c r="D791" s="348"/>
      <c r="E791" s="348"/>
      <c r="F791" s="348"/>
      <c r="G791" s="348"/>
      <c r="H791" s="348"/>
      <c r="I791" s="348"/>
      <c r="J791" s="349"/>
      <c r="K791" s="290">
        <v>50.1</v>
      </c>
      <c r="L791" s="17">
        <f t="shared" si="55"/>
        <v>5511</v>
      </c>
      <c r="M791" s="61"/>
      <c r="N791" s="61">
        <f t="shared" si="56"/>
        <v>50.1</v>
      </c>
      <c r="O791" s="62">
        <f t="shared" si="58"/>
        <v>0</v>
      </c>
      <c r="P791" s="61">
        <f t="shared" si="57"/>
        <v>5511</v>
      </c>
      <c r="Q791" s="62">
        <f t="shared" si="59"/>
        <v>0</v>
      </c>
    </row>
    <row r="792" spans="1:17" ht="12" customHeight="1">
      <c r="A792" s="326">
        <v>0</v>
      </c>
      <c r="B792" s="26">
        <v>77677</v>
      </c>
      <c r="C792" s="347" t="s">
        <v>3688</v>
      </c>
      <c r="D792" s="348"/>
      <c r="E792" s="348"/>
      <c r="F792" s="348"/>
      <c r="G792" s="348"/>
      <c r="H792" s="348"/>
      <c r="I792" s="348"/>
      <c r="J792" s="349"/>
      <c r="K792" s="290">
        <v>20.2</v>
      </c>
      <c r="L792" s="17">
        <f t="shared" si="55"/>
        <v>2222</v>
      </c>
      <c r="M792" s="61"/>
      <c r="N792" s="61">
        <f t="shared" si="56"/>
        <v>20.2</v>
      </c>
      <c r="O792" s="62">
        <f t="shared" si="58"/>
        <v>0</v>
      </c>
      <c r="P792" s="61">
        <f t="shared" si="57"/>
        <v>2222</v>
      </c>
      <c r="Q792" s="62">
        <f t="shared" si="59"/>
        <v>0</v>
      </c>
    </row>
    <row r="793" spans="1:17" ht="21" customHeight="1">
      <c r="A793" s="326">
        <v>0</v>
      </c>
      <c r="B793" s="26">
        <v>10520</v>
      </c>
      <c r="C793" s="347" t="s">
        <v>3689</v>
      </c>
      <c r="D793" s="348"/>
      <c r="E793" s="348"/>
      <c r="F793" s="348"/>
      <c r="G793" s="348"/>
      <c r="H793" s="348"/>
      <c r="I793" s="348"/>
      <c r="J793" s="349"/>
      <c r="K793" s="290">
        <v>19.399999999999999</v>
      </c>
      <c r="L793" s="17">
        <f t="shared" si="55"/>
        <v>2134</v>
      </c>
      <c r="M793" s="61"/>
      <c r="N793" s="61">
        <f t="shared" si="56"/>
        <v>19.399999999999999</v>
      </c>
      <c r="O793" s="62">
        <f t="shared" si="58"/>
        <v>0</v>
      </c>
      <c r="P793" s="61">
        <f t="shared" si="57"/>
        <v>2134</v>
      </c>
      <c r="Q793" s="62">
        <f t="shared" si="59"/>
        <v>0</v>
      </c>
    </row>
    <row r="794" spans="1:17">
      <c r="A794" s="326">
        <v>0</v>
      </c>
      <c r="B794" s="26">
        <v>27813</v>
      </c>
      <c r="C794" s="347" t="s">
        <v>3690</v>
      </c>
      <c r="D794" s="348"/>
      <c r="E794" s="348"/>
      <c r="F794" s="348"/>
      <c r="G794" s="348"/>
      <c r="H794" s="348"/>
      <c r="I794" s="348"/>
      <c r="J794" s="349"/>
      <c r="K794" s="116">
        <v>4.63</v>
      </c>
      <c r="L794" s="17">
        <f t="shared" si="55"/>
        <v>509</v>
      </c>
      <c r="M794" s="61"/>
      <c r="N794" s="61">
        <f t="shared" si="56"/>
        <v>4.63</v>
      </c>
      <c r="O794" s="62">
        <f t="shared" si="58"/>
        <v>0</v>
      </c>
      <c r="P794" s="61">
        <f t="shared" si="57"/>
        <v>509</v>
      </c>
      <c r="Q794" s="62">
        <f t="shared" si="59"/>
        <v>0</v>
      </c>
    </row>
    <row r="795" spans="1:17">
      <c r="A795" s="326">
        <v>0</v>
      </c>
      <c r="B795" s="26">
        <v>69724</v>
      </c>
      <c r="C795" s="347" t="s">
        <v>3691</v>
      </c>
      <c r="D795" s="348"/>
      <c r="E795" s="348"/>
      <c r="F795" s="348"/>
      <c r="G795" s="348"/>
      <c r="H795" s="348"/>
      <c r="I795" s="348"/>
      <c r="J795" s="349"/>
      <c r="K795" s="290">
        <v>16</v>
      </c>
      <c r="L795" s="17">
        <f t="shared" si="55"/>
        <v>1760</v>
      </c>
      <c r="M795" s="61"/>
      <c r="N795" s="61">
        <f t="shared" si="56"/>
        <v>16</v>
      </c>
      <c r="O795" s="62">
        <f t="shared" si="58"/>
        <v>0</v>
      </c>
      <c r="P795" s="61">
        <f t="shared" si="57"/>
        <v>1760</v>
      </c>
      <c r="Q795" s="62">
        <f t="shared" si="59"/>
        <v>0</v>
      </c>
    </row>
    <row r="796" spans="1:17" ht="21" customHeight="1">
      <c r="A796" s="326">
        <v>0</v>
      </c>
      <c r="B796" s="26">
        <v>133942</v>
      </c>
      <c r="C796" s="347" t="s">
        <v>3692</v>
      </c>
      <c r="D796" s="348"/>
      <c r="E796" s="348"/>
      <c r="F796" s="348"/>
      <c r="G796" s="348"/>
      <c r="H796" s="348"/>
      <c r="I796" s="348"/>
      <c r="J796" s="349"/>
      <c r="K796" s="290">
        <v>31.7</v>
      </c>
      <c r="L796" s="17">
        <f t="shared" si="55"/>
        <v>3487</v>
      </c>
      <c r="M796" s="61"/>
      <c r="N796" s="61">
        <f t="shared" si="56"/>
        <v>31.7</v>
      </c>
      <c r="O796" s="62">
        <f t="shared" si="58"/>
        <v>0</v>
      </c>
      <c r="P796" s="61">
        <f t="shared" si="57"/>
        <v>3487</v>
      </c>
      <c r="Q796" s="62">
        <f t="shared" si="59"/>
        <v>0</v>
      </c>
    </row>
    <row r="797" spans="1:17" ht="21" customHeight="1">
      <c r="A797" s="326">
        <v>0</v>
      </c>
      <c r="B797" s="26">
        <v>133959</v>
      </c>
      <c r="C797" s="347" t="s">
        <v>3693</v>
      </c>
      <c r="D797" s="348"/>
      <c r="E797" s="348"/>
      <c r="F797" s="348"/>
      <c r="G797" s="348"/>
      <c r="H797" s="348"/>
      <c r="I797" s="348"/>
      <c r="J797" s="349"/>
      <c r="K797" s="290">
        <v>26.6</v>
      </c>
      <c r="L797" s="17">
        <f t="shared" si="55"/>
        <v>2926</v>
      </c>
      <c r="M797" s="61"/>
      <c r="N797" s="61">
        <f t="shared" si="56"/>
        <v>26.6</v>
      </c>
      <c r="O797" s="62">
        <f t="shared" si="58"/>
        <v>0</v>
      </c>
      <c r="P797" s="61">
        <f t="shared" si="57"/>
        <v>2926</v>
      </c>
      <c r="Q797" s="62">
        <f t="shared" si="59"/>
        <v>0</v>
      </c>
    </row>
    <row r="798" spans="1:17">
      <c r="A798" s="326">
        <v>0</v>
      </c>
      <c r="B798" s="26">
        <v>133983</v>
      </c>
      <c r="C798" s="347" t="s">
        <v>3694</v>
      </c>
      <c r="D798" s="348"/>
      <c r="E798" s="348"/>
      <c r="F798" s="348"/>
      <c r="G798" s="348"/>
      <c r="H798" s="348"/>
      <c r="I798" s="348"/>
      <c r="J798" s="349"/>
      <c r="K798" s="290">
        <v>19</v>
      </c>
      <c r="L798" s="17">
        <f t="shared" si="55"/>
        <v>2090</v>
      </c>
      <c r="M798" s="61"/>
      <c r="N798" s="61">
        <f t="shared" si="56"/>
        <v>19</v>
      </c>
      <c r="O798" s="62">
        <f t="shared" si="58"/>
        <v>0</v>
      </c>
      <c r="P798" s="61">
        <f t="shared" si="57"/>
        <v>2090</v>
      </c>
      <c r="Q798" s="62">
        <f t="shared" si="59"/>
        <v>0</v>
      </c>
    </row>
    <row r="799" spans="1:17" ht="21" customHeight="1">
      <c r="A799" s="326">
        <v>0</v>
      </c>
      <c r="B799" s="26">
        <v>133991</v>
      </c>
      <c r="C799" s="347" t="s">
        <v>3695</v>
      </c>
      <c r="D799" s="348"/>
      <c r="E799" s="348"/>
      <c r="F799" s="348"/>
      <c r="G799" s="348"/>
      <c r="H799" s="348"/>
      <c r="I799" s="348"/>
      <c r="J799" s="349"/>
      <c r="K799" s="116">
        <v>11.58</v>
      </c>
      <c r="L799" s="17">
        <f t="shared" si="55"/>
        <v>1274</v>
      </c>
      <c r="M799" s="61"/>
      <c r="N799" s="61">
        <f t="shared" si="56"/>
        <v>11.58</v>
      </c>
      <c r="O799" s="62">
        <f t="shared" si="58"/>
        <v>0</v>
      </c>
      <c r="P799" s="61">
        <f t="shared" si="57"/>
        <v>1274</v>
      </c>
      <c r="Q799" s="62">
        <f t="shared" si="59"/>
        <v>0</v>
      </c>
    </row>
    <row r="800" spans="1:17">
      <c r="A800" s="326">
        <v>0</v>
      </c>
      <c r="B800" s="26">
        <v>165944</v>
      </c>
      <c r="C800" s="347" t="s">
        <v>3696</v>
      </c>
      <c r="D800" s="348"/>
      <c r="E800" s="348"/>
      <c r="F800" s="348"/>
      <c r="G800" s="348"/>
      <c r="H800" s="348"/>
      <c r="I800" s="348"/>
      <c r="J800" s="349"/>
      <c r="K800" s="17">
        <v>78</v>
      </c>
      <c r="L800" s="17">
        <f t="shared" si="55"/>
        <v>8580</v>
      </c>
      <c r="M800" s="61"/>
      <c r="N800" s="61">
        <f t="shared" si="56"/>
        <v>78</v>
      </c>
      <c r="O800" s="62">
        <f t="shared" si="58"/>
        <v>0</v>
      </c>
      <c r="P800" s="61">
        <f t="shared" si="57"/>
        <v>8580</v>
      </c>
      <c r="Q800" s="62">
        <f t="shared" si="59"/>
        <v>0</v>
      </c>
    </row>
    <row r="801" spans="1:17" ht="11.25" customHeight="1" thickBot="1">
      <c r="A801" s="326">
        <v>0</v>
      </c>
      <c r="B801" s="26">
        <v>166033</v>
      </c>
      <c r="C801" s="347" t="s">
        <v>3697</v>
      </c>
      <c r="D801" s="348"/>
      <c r="E801" s="348"/>
      <c r="F801" s="348"/>
      <c r="G801" s="348"/>
      <c r="H801" s="348"/>
      <c r="I801" s="348"/>
      <c r="J801" s="349"/>
      <c r="K801" s="290">
        <v>38.6</v>
      </c>
      <c r="L801" s="17">
        <f t="shared" si="55"/>
        <v>4246</v>
      </c>
      <c r="M801" s="61"/>
      <c r="N801" s="61">
        <f t="shared" si="56"/>
        <v>38.6</v>
      </c>
      <c r="O801" s="62">
        <f t="shared" si="58"/>
        <v>0</v>
      </c>
      <c r="P801" s="61">
        <f t="shared" si="57"/>
        <v>4246</v>
      </c>
      <c r="Q801" s="62">
        <f t="shared" si="59"/>
        <v>0</v>
      </c>
    </row>
    <row r="802" spans="1:17" ht="12" customHeight="1">
      <c r="A802" s="326"/>
      <c r="B802" s="350" t="s">
        <v>636</v>
      </c>
      <c r="C802" s="350"/>
      <c r="D802" s="350"/>
      <c r="E802" s="350"/>
      <c r="F802" s="350"/>
      <c r="G802" s="350"/>
      <c r="H802" s="350"/>
      <c r="I802" s="350"/>
      <c r="J802" s="350"/>
      <c r="K802" s="351"/>
      <c r="L802" s="291"/>
      <c r="M802" s="61"/>
      <c r="N802" s="61"/>
      <c r="O802" s="62"/>
      <c r="P802" s="61"/>
      <c r="Q802" s="62"/>
    </row>
    <row r="803" spans="1:17">
      <c r="A803" s="326">
        <v>0</v>
      </c>
      <c r="B803" s="26">
        <v>207639</v>
      </c>
      <c r="C803" s="347" t="s">
        <v>3698</v>
      </c>
      <c r="D803" s="348"/>
      <c r="E803" s="348"/>
      <c r="F803" s="348"/>
      <c r="G803" s="348"/>
      <c r="H803" s="348"/>
      <c r="I803" s="348"/>
      <c r="J803" s="349"/>
      <c r="K803" s="17">
        <v>137</v>
      </c>
      <c r="L803" s="17">
        <f t="shared" ref="L803:L834" si="60">ROUND(K803*Курс_EUR,0)</f>
        <v>15070</v>
      </c>
      <c r="M803" s="61"/>
      <c r="N803" s="61">
        <f t="shared" ref="N803:N834" si="61">K803*(1-Скидка_SATA)</f>
        <v>137</v>
      </c>
      <c r="O803" s="62">
        <f t="shared" si="58"/>
        <v>0</v>
      </c>
      <c r="P803" s="61">
        <f t="shared" ref="P803:P834" si="62">L803*(1-Скидка_SATA)</f>
        <v>15070</v>
      </c>
      <c r="Q803" s="62">
        <f t="shared" si="59"/>
        <v>0</v>
      </c>
    </row>
    <row r="804" spans="1:17">
      <c r="A804" s="326">
        <v>0</v>
      </c>
      <c r="B804" s="26">
        <v>208280</v>
      </c>
      <c r="C804" s="347" t="s">
        <v>3699</v>
      </c>
      <c r="D804" s="348"/>
      <c r="E804" s="348"/>
      <c r="F804" s="348"/>
      <c r="G804" s="348"/>
      <c r="H804" s="348"/>
      <c r="I804" s="348"/>
      <c r="J804" s="349"/>
      <c r="K804" s="290">
        <v>42.2</v>
      </c>
      <c r="L804" s="17">
        <f t="shared" si="60"/>
        <v>4642</v>
      </c>
      <c r="M804" s="61"/>
      <c r="N804" s="61">
        <f t="shared" si="61"/>
        <v>42.2</v>
      </c>
      <c r="O804" s="62">
        <f t="shared" si="58"/>
        <v>0</v>
      </c>
      <c r="P804" s="61">
        <f t="shared" si="62"/>
        <v>4642</v>
      </c>
      <c r="Q804" s="62">
        <f t="shared" si="59"/>
        <v>0</v>
      </c>
    </row>
    <row r="805" spans="1:17">
      <c r="A805" s="326">
        <v>0</v>
      </c>
      <c r="B805" s="26">
        <v>208439</v>
      </c>
      <c r="C805" s="347" t="s">
        <v>3700</v>
      </c>
      <c r="D805" s="348"/>
      <c r="E805" s="348"/>
      <c r="F805" s="348"/>
      <c r="G805" s="348"/>
      <c r="H805" s="348"/>
      <c r="I805" s="348"/>
      <c r="J805" s="349"/>
      <c r="K805" s="17">
        <v>91</v>
      </c>
      <c r="L805" s="17">
        <f t="shared" si="60"/>
        <v>10010</v>
      </c>
      <c r="M805" s="61"/>
      <c r="N805" s="61">
        <f t="shared" si="61"/>
        <v>91</v>
      </c>
      <c r="O805" s="62">
        <f t="shared" si="58"/>
        <v>0</v>
      </c>
      <c r="P805" s="61">
        <f t="shared" si="62"/>
        <v>10010</v>
      </c>
      <c r="Q805" s="62">
        <f t="shared" si="59"/>
        <v>0</v>
      </c>
    </row>
    <row r="806" spans="1:17">
      <c r="A806" s="326">
        <v>0</v>
      </c>
      <c r="B806" s="26">
        <v>208447</v>
      </c>
      <c r="C806" s="347" t="s">
        <v>3701</v>
      </c>
      <c r="D806" s="348"/>
      <c r="E806" s="348"/>
      <c r="F806" s="348"/>
      <c r="G806" s="348"/>
      <c r="H806" s="348"/>
      <c r="I806" s="348"/>
      <c r="J806" s="349"/>
      <c r="K806" s="116">
        <v>12.31</v>
      </c>
      <c r="L806" s="17">
        <f t="shared" si="60"/>
        <v>1354</v>
      </c>
      <c r="M806" s="61"/>
      <c r="N806" s="61">
        <f t="shared" si="61"/>
        <v>12.31</v>
      </c>
      <c r="O806" s="62">
        <f t="shared" si="58"/>
        <v>0</v>
      </c>
      <c r="P806" s="61">
        <f t="shared" si="62"/>
        <v>1354</v>
      </c>
      <c r="Q806" s="62">
        <f t="shared" si="59"/>
        <v>0</v>
      </c>
    </row>
    <row r="807" spans="1:17">
      <c r="A807" s="326">
        <v>0</v>
      </c>
      <c r="B807" s="26">
        <v>208462</v>
      </c>
      <c r="C807" s="347" t="s">
        <v>3702</v>
      </c>
      <c r="D807" s="348"/>
      <c r="E807" s="348"/>
      <c r="F807" s="348"/>
      <c r="G807" s="348"/>
      <c r="H807" s="348"/>
      <c r="I807" s="348"/>
      <c r="J807" s="349"/>
      <c r="K807" s="290">
        <v>23.2</v>
      </c>
      <c r="L807" s="17">
        <f t="shared" si="60"/>
        <v>2552</v>
      </c>
      <c r="M807" s="61"/>
      <c r="N807" s="61">
        <f t="shared" si="61"/>
        <v>23.2</v>
      </c>
      <c r="O807" s="62">
        <f t="shared" si="58"/>
        <v>0</v>
      </c>
      <c r="P807" s="61">
        <f t="shared" si="62"/>
        <v>2552</v>
      </c>
      <c r="Q807" s="62">
        <f t="shared" si="59"/>
        <v>0</v>
      </c>
    </row>
    <row r="808" spans="1:17">
      <c r="A808" s="326">
        <v>0</v>
      </c>
      <c r="B808" s="26">
        <v>210468</v>
      </c>
      <c r="C808" s="347" t="s">
        <v>3703</v>
      </c>
      <c r="D808" s="348"/>
      <c r="E808" s="348"/>
      <c r="F808" s="348"/>
      <c r="G808" s="348"/>
      <c r="H808" s="348"/>
      <c r="I808" s="348"/>
      <c r="J808" s="349"/>
      <c r="K808" s="17">
        <v>129</v>
      </c>
      <c r="L808" s="17">
        <f t="shared" si="60"/>
        <v>14190</v>
      </c>
      <c r="M808" s="61"/>
      <c r="N808" s="61">
        <f t="shared" si="61"/>
        <v>129</v>
      </c>
      <c r="O808" s="62">
        <f t="shared" si="58"/>
        <v>0</v>
      </c>
      <c r="P808" s="61">
        <f t="shared" si="62"/>
        <v>14190</v>
      </c>
      <c r="Q808" s="62">
        <f t="shared" si="59"/>
        <v>0</v>
      </c>
    </row>
    <row r="809" spans="1:17">
      <c r="A809" s="326">
        <v>0</v>
      </c>
      <c r="B809" s="26">
        <v>215590</v>
      </c>
      <c r="C809" s="347" t="s">
        <v>3704</v>
      </c>
      <c r="D809" s="348"/>
      <c r="E809" s="348"/>
      <c r="F809" s="348"/>
      <c r="G809" s="348"/>
      <c r="H809" s="348"/>
      <c r="I809" s="348"/>
      <c r="J809" s="349"/>
      <c r="K809" s="17">
        <v>572</v>
      </c>
      <c r="L809" s="17">
        <f t="shared" si="60"/>
        <v>62920</v>
      </c>
      <c r="M809" s="61"/>
      <c r="N809" s="61">
        <f t="shared" si="61"/>
        <v>572</v>
      </c>
      <c r="O809" s="62">
        <f t="shared" si="58"/>
        <v>0</v>
      </c>
      <c r="P809" s="61">
        <f t="shared" si="62"/>
        <v>62920</v>
      </c>
      <c r="Q809" s="62">
        <f t="shared" si="59"/>
        <v>0</v>
      </c>
    </row>
    <row r="810" spans="1:17">
      <c r="A810" s="326">
        <v>0</v>
      </c>
      <c r="B810" s="26">
        <v>210526</v>
      </c>
      <c r="C810" s="347" t="s">
        <v>3705</v>
      </c>
      <c r="D810" s="348"/>
      <c r="E810" s="348"/>
      <c r="F810" s="348"/>
      <c r="G810" s="348"/>
      <c r="H810" s="348"/>
      <c r="I810" s="348"/>
      <c r="J810" s="349"/>
      <c r="K810" s="17">
        <v>2246</v>
      </c>
      <c r="L810" s="17">
        <f t="shared" si="60"/>
        <v>247060</v>
      </c>
      <c r="M810" s="61"/>
      <c r="N810" s="61">
        <f t="shared" si="61"/>
        <v>2246</v>
      </c>
      <c r="O810" s="62">
        <f t="shared" si="58"/>
        <v>0</v>
      </c>
      <c r="P810" s="61">
        <f t="shared" si="62"/>
        <v>247060</v>
      </c>
      <c r="Q810" s="62">
        <f t="shared" si="59"/>
        <v>0</v>
      </c>
    </row>
    <row r="811" spans="1:17">
      <c r="A811" s="326">
        <v>0</v>
      </c>
      <c r="B811" s="26">
        <v>211904</v>
      </c>
      <c r="C811" s="347" t="s">
        <v>3706</v>
      </c>
      <c r="D811" s="348"/>
      <c r="E811" s="348"/>
      <c r="F811" s="348"/>
      <c r="G811" s="348"/>
      <c r="H811" s="348"/>
      <c r="I811" s="348"/>
      <c r="J811" s="349"/>
      <c r="K811" s="116">
        <v>6.68</v>
      </c>
      <c r="L811" s="17">
        <f t="shared" si="60"/>
        <v>735</v>
      </c>
      <c r="M811" s="61"/>
      <c r="N811" s="61">
        <f t="shared" si="61"/>
        <v>6.68</v>
      </c>
      <c r="O811" s="62">
        <f t="shared" si="58"/>
        <v>0</v>
      </c>
      <c r="P811" s="61">
        <f t="shared" si="62"/>
        <v>735</v>
      </c>
      <c r="Q811" s="62">
        <f t="shared" si="59"/>
        <v>0</v>
      </c>
    </row>
    <row r="812" spans="1:17">
      <c r="A812" s="326">
        <v>0</v>
      </c>
      <c r="B812" s="26">
        <v>211912</v>
      </c>
      <c r="C812" s="347" t="s">
        <v>3707</v>
      </c>
      <c r="D812" s="348"/>
      <c r="E812" s="348"/>
      <c r="F812" s="348"/>
      <c r="G812" s="348"/>
      <c r="H812" s="348"/>
      <c r="I812" s="348"/>
      <c r="J812" s="349"/>
      <c r="K812" s="290">
        <v>67.3</v>
      </c>
      <c r="L812" s="17">
        <f t="shared" si="60"/>
        <v>7403</v>
      </c>
      <c r="M812" s="61"/>
      <c r="N812" s="61">
        <f t="shared" si="61"/>
        <v>67.3</v>
      </c>
      <c r="O812" s="62">
        <f t="shared" si="58"/>
        <v>0</v>
      </c>
      <c r="P812" s="61">
        <f t="shared" si="62"/>
        <v>7403</v>
      </c>
      <c r="Q812" s="62">
        <f t="shared" si="59"/>
        <v>0</v>
      </c>
    </row>
    <row r="813" spans="1:17">
      <c r="A813" s="326">
        <v>0</v>
      </c>
      <c r="B813" s="26">
        <v>213728</v>
      </c>
      <c r="C813" s="347" t="s">
        <v>3708</v>
      </c>
      <c r="D813" s="348"/>
      <c r="E813" s="348"/>
      <c r="F813" s="348"/>
      <c r="G813" s="348"/>
      <c r="H813" s="348"/>
      <c r="I813" s="348"/>
      <c r="J813" s="349"/>
      <c r="K813" s="290">
        <v>58.3</v>
      </c>
      <c r="L813" s="17">
        <f t="shared" si="60"/>
        <v>6413</v>
      </c>
      <c r="M813" s="61"/>
      <c r="N813" s="61">
        <f t="shared" si="61"/>
        <v>58.3</v>
      </c>
      <c r="O813" s="62">
        <f t="shared" si="58"/>
        <v>0</v>
      </c>
      <c r="P813" s="61">
        <f t="shared" si="62"/>
        <v>6413</v>
      </c>
      <c r="Q813" s="62">
        <f t="shared" si="59"/>
        <v>0</v>
      </c>
    </row>
    <row r="814" spans="1:17">
      <c r="A814" s="326">
        <v>0</v>
      </c>
      <c r="B814" s="26">
        <v>213736</v>
      </c>
      <c r="C814" s="347" t="s">
        <v>3709</v>
      </c>
      <c r="D814" s="348"/>
      <c r="E814" s="348"/>
      <c r="F814" s="348"/>
      <c r="G814" s="348"/>
      <c r="H814" s="348"/>
      <c r="I814" s="348"/>
      <c r="J814" s="349"/>
      <c r="K814" s="290">
        <v>21.8</v>
      </c>
      <c r="L814" s="17">
        <f t="shared" si="60"/>
        <v>2398</v>
      </c>
      <c r="M814" s="61"/>
      <c r="N814" s="61">
        <f t="shared" si="61"/>
        <v>21.8</v>
      </c>
      <c r="O814" s="62">
        <f t="shared" si="58"/>
        <v>0</v>
      </c>
      <c r="P814" s="61">
        <f t="shared" si="62"/>
        <v>2398</v>
      </c>
      <c r="Q814" s="62">
        <f t="shared" si="59"/>
        <v>0</v>
      </c>
    </row>
    <row r="815" spans="1:17">
      <c r="A815" s="326">
        <v>0</v>
      </c>
      <c r="B815" s="26">
        <v>213751</v>
      </c>
      <c r="C815" s="347" t="s">
        <v>3710</v>
      </c>
      <c r="D815" s="348"/>
      <c r="E815" s="348"/>
      <c r="F815" s="348"/>
      <c r="G815" s="348"/>
      <c r="H815" s="348"/>
      <c r="I815" s="348"/>
      <c r="J815" s="349"/>
      <c r="K815" s="116">
        <v>9.15</v>
      </c>
      <c r="L815" s="17">
        <f t="shared" si="60"/>
        <v>1007</v>
      </c>
      <c r="M815" s="61"/>
      <c r="N815" s="61">
        <f t="shared" si="61"/>
        <v>9.15</v>
      </c>
      <c r="O815" s="62">
        <f t="shared" si="58"/>
        <v>0</v>
      </c>
      <c r="P815" s="61">
        <f t="shared" si="62"/>
        <v>1007</v>
      </c>
      <c r="Q815" s="62">
        <f t="shared" si="59"/>
        <v>0</v>
      </c>
    </row>
    <row r="816" spans="1:17">
      <c r="A816" s="326">
        <v>0</v>
      </c>
      <c r="B816" s="26">
        <v>213835</v>
      </c>
      <c r="C816" s="347" t="s">
        <v>3711</v>
      </c>
      <c r="D816" s="348"/>
      <c r="E816" s="348"/>
      <c r="F816" s="348"/>
      <c r="G816" s="348"/>
      <c r="H816" s="348"/>
      <c r="I816" s="348"/>
      <c r="J816" s="349"/>
      <c r="K816" s="116">
        <v>5.63</v>
      </c>
      <c r="L816" s="17">
        <f t="shared" si="60"/>
        <v>619</v>
      </c>
      <c r="M816" s="61"/>
      <c r="N816" s="61">
        <f t="shared" si="61"/>
        <v>5.63</v>
      </c>
      <c r="O816" s="62">
        <f t="shared" si="58"/>
        <v>0</v>
      </c>
      <c r="P816" s="61">
        <f t="shared" si="62"/>
        <v>619</v>
      </c>
      <c r="Q816" s="62">
        <f t="shared" si="59"/>
        <v>0</v>
      </c>
    </row>
    <row r="817" spans="1:17">
      <c r="A817" s="326">
        <v>0</v>
      </c>
      <c r="B817" s="26">
        <v>216473</v>
      </c>
      <c r="C817" s="347" t="s">
        <v>4089</v>
      </c>
      <c r="D817" s="348"/>
      <c r="E817" s="348"/>
      <c r="F817" s="348"/>
      <c r="G817" s="348"/>
      <c r="H817" s="348"/>
      <c r="I817" s="348"/>
      <c r="J817" s="349"/>
      <c r="K817" s="290">
        <v>68.900000000000006</v>
      </c>
      <c r="L817" s="17">
        <f t="shared" si="60"/>
        <v>7579</v>
      </c>
      <c r="M817" s="61"/>
      <c r="N817" s="61">
        <f t="shared" si="61"/>
        <v>68.900000000000006</v>
      </c>
      <c r="O817" s="62">
        <f t="shared" si="58"/>
        <v>0</v>
      </c>
      <c r="P817" s="61">
        <f t="shared" si="62"/>
        <v>7579</v>
      </c>
      <c r="Q817" s="62">
        <f t="shared" si="59"/>
        <v>0</v>
      </c>
    </row>
    <row r="818" spans="1:17">
      <c r="A818" s="326">
        <v>0</v>
      </c>
      <c r="B818" s="26">
        <v>218206</v>
      </c>
      <c r="C818" s="347" t="s">
        <v>3712</v>
      </c>
      <c r="D818" s="348"/>
      <c r="E818" s="348"/>
      <c r="F818" s="348"/>
      <c r="G818" s="348"/>
      <c r="H818" s="348"/>
      <c r="I818" s="348"/>
      <c r="J818" s="349"/>
      <c r="K818" s="17">
        <v>210</v>
      </c>
      <c r="L818" s="17">
        <f t="shared" si="60"/>
        <v>23100</v>
      </c>
      <c r="M818" s="61"/>
      <c r="N818" s="61">
        <f t="shared" si="61"/>
        <v>210</v>
      </c>
      <c r="O818" s="62">
        <f t="shared" si="58"/>
        <v>0</v>
      </c>
      <c r="P818" s="61">
        <f t="shared" si="62"/>
        <v>23100</v>
      </c>
      <c r="Q818" s="62">
        <f t="shared" si="59"/>
        <v>0</v>
      </c>
    </row>
    <row r="819" spans="1:17">
      <c r="A819" s="326">
        <v>0</v>
      </c>
      <c r="B819" s="26">
        <v>226456</v>
      </c>
      <c r="C819" s="347" t="s">
        <v>3713</v>
      </c>
      <c r="D819" s="348"/>
      <c r="E819" s="348"/>
      <c r="F819" s="348"/>
      <c r="G819" s="348"/>
      <c r="H819" s="348"/>
      <c r="I819" s="348"/>
      <c r="J819" s="349"/>
      <c r="K819" s="290">
        <v>20.2</v>
      </c>
      <c r="L819" s="17">
        <f t="shared" si="60"/>
        <v>2222</v>
      </c>
      <c r="M819" s="61"/>
      <c r="N819" s="61">
        <f t="shared" si="61"/>
        <v>20.2</v>
      </c>
      <c r="O819" s="62">
        <f t="shared" si="58"/>
        <v>0</v>
      </c>
      <c r="P819" s="61">
        <f t="shared" si="62"/>
        <v>2222</v>
      </c>
      <c r="Q819" s="62">
        <f t="shared" si="59"/>
        <v>0</v>
      </c>
    </row>
    <row r="820" spans="1:17">
      <c r="A820" s="326">
        <v>0</v>
      </c>
      <c r="B820" s="26">
        <v>226621</v>
      </c>
      <c r="C820" s="347" t="s">
        <v>3714</v>
      </c>
      <c r="D820" s="348"/>
      <c r="E820" s="348"/>
      <c r="F820" s="348"/>
      <c r="G820" s="348"/>
      <c r="H820" s="348"/>
      <c r="I820" s="348"/>
      <c r="J820" s="349"/>
      <c r="K820" s="17">
        <v>431</v>
      </c>
      <c r="L820" s="17">
        <f t="shared" si="60"/>
        <v>47410</v>
      </c>
      <c r="M820" s="61"/>
      <c r="N820" s="61">
        <f t="shared" si="61"/>
        <v>431</v>
      </c>
      <c r="O820" s="62">
        <f t="shared" si="58"/>
        <v>0</v>
      </c>
      <c r="P820" s="61">
        <f t="shared" si="62"/>
        <v>47410</v>
      </c>
      <c r="Q820" s="62">
        <f t="shared" si="59"/>
        <v>0</v>
      </c>
    </row>
    <row r="821" spans="1:17">
      <c r="A821" s="326">
        <v>0</v>
      </c>
      <c r="B821" s="26">
        <v>226746</v>
      </c>
      <c r="C821" s="347" t="s">
        <v>3698</v>
      </c>
      <c r="D821" s="348"/>
      <c r="E821" s="348"/>
      <c r="F821" s="348"/>
      <c r="G821" s="348"/>
      <c r="H821" s="348"/>
      <c r="I821" s="348"/>
      <c r="J821" s="349"/>
      <c r="K821" s="17">
        <v>139</v>
      </c>
      <c r="L821" s="17">
        <f t="shared" si="60"/>
        <v>15290</v>
      </c>
      <c r="M821" s="61"/>
      <c r="N821" s="61">
        <f t="shared" si="61"/>
        <v>139</v>
      </c>
      <c r="O821" s="62">
        <f t="shared" si="58"/>
        <v>0</v>
      </c>
      <c r="P821" s="61">
        <f t="shared" si="62"/>
        <v>15290</v>
      </c>
      <c r="Q821" s="62">
        <f t="shared" si="59"/>
        <v>0</v>
      </c>
    </row>
    <row r="822" spans="1:17">
      <c r="A822" s="326">
        <v>0</v>
      </c>
      <c r="B822" s="26">
        <v>1000059</v>
      </c>
      <c r="C822" s="347" t="s">
        <v>3715</v>
      </c>
      <c r="D822" s="348"/>
      <c r="E822" s="348"/>
      <c r="F822" s="348"/>
      <c r="G822" s="348"/>
      <c r="H822" s="348"/>
      <c r="I822" s="348"/>
      <c r="J822" s="349"/>
      <c r="K822" s="17">
        <v>877</v>
      </c>
      <c r="L822" s="17">
        <f t="shared" si="60"/>
        <v>96470</v>
      </c>
      <c r="M822" s="61"/>
      <c r="N822" s="61">
        <f t="shared" si="61"/>
        <v>877</v>
      </c>
      <c r="O822" s="62">
        <f t="shared" si="58"/>
        <v>0</v>
      </c>
      <c r="P822" s="61">
        <f t="shared" si="62"/>
        <v>96470</v>
      </c>
      <c r="Q822" s="62">
        <f t="shared" si="59"/>
        <v>0</v>
      </c>
    </row>
    <row r="823" spans="1:17">
      <c r="A823" s="326">
        <v>0</v>
      </c>
      <c r="B823" s="26">
        <v>1000108</v>
      </c>
      <c r="C823" s="347" t="s">
        <v>3716</v>
      </c>
      <c r="D823" s="348"/>
      <c r="E823" s="348"/>
      <c r="F823" s="348"/>
      <c r="G823" s="348"/>
      <c r="H823" s="348"/>
      <c r="I823" s="348"/>
      <c r="J823" s="349"/>
      <c r="K823" s="17">
        <v>494</v>
      </c>
      <c r="L823" s="17">
        <f t="shared" si="60"/>
        <v>54340</v>
      </c>
      <c r="M823" s="61"/>
      <c r="N823" s="61">
        <f t="shared" si="61"/>
        <v>494</v>
      </c>
      <c r="O823" s="62">
        <f t="shared" si="58"/>
        <v>0</v>
      </c>
      <c r="P823" s="61">
        <f t="shared" si="62"/>
        <v>54340</v>
      </c>
      <c r="Q823" s="62">
        <f t="shared" si="59"/>
        <v>0</v>
      </c>
    </row>
    <row r="824" spans="1:17">
      <c r="A824" s="326">
        <v>0</v>
      </c>
      <c r="B824" s="26">
        <v>1000132</v>
      </c>
      <c r="C824" s="347" t="s">
        <v>3717</v>
      </c>
      <c r="D824" s="348"/>
      <c r="E824" s="348"/>
      <c r="F824" s="348"/>
      <c r="G824" s="348"/>
      <c r="H824" s="348"/>
      <c r="I824" s="348"/>
      <c r="J824" s="349"/>
      <c r="K824" s="17">
        <v>285</v>
      </c>
      <c r="L824" s="17">
        <f t="shared" si="60"/>
        <v>31350</v>
      </c>
      <c r="M824" s="61"/>
      <c r="N824" s="61">
        <f t="shared" si="61"/>
        <v>285</v>
      </c>
      <c r="O824" s="62">
        <f t="shared" si="58"/>
        <v>0</v>
      </c>
      <c r="P824" s="61">
        <f t="shared" si="62"/>
        <v>31350</v>
      </c>
      <c r="Q824" s="62">
        <f t="shared" si="59"/>
        <v>0</v>
      </c>
    </row>
    <row r="825" spans="1:17">
      <c r="A825" s="326">
        <v>0</v>
      </c>
      <c r="B825" s="26">
        <v>1000166</v>
      </c>
      <c r="C825" s="347" t="s">
        <v>3718</v>
      </c>
      <c r="D825" s="348"/>
      <c r="E825" s="348"/>
      <c r="F825" s="348"/>
      <c r="G825" s="348"/>
      <c r="H825" s="348"/>
      <c r="I825" s="348"/>
      <c r="J825" s="349"/>
      <c r="K825" s="17">
        <v>707</v>
      </c>
      <c r="L825" s="17">
        <f t="shared" si="60"/>
        <v>77770</v>
      </c>
      <c r="M825" s="61"/>
      <c r="N825" s="61">
        <f t="shared" si="61"/>
        <v>707</v>
      </c>
      <c r="O825" s="62">
        <f t="shared" si="58"/>
        <v>0</v>
      </c>
      <c r="P825" s="61">
        <f t="shared" si="62"/>
        <v>77770</v>
      </c>
      <c r="Q825" s="62">
        <f t="shared" si="59"/>
        <v>0</v>
      </c>
    </row>
    <row r="826" spans="1:17">
      <c r="A826" s="326">
        <v>0</v>
      </c>
      <c r="B826" s="26">
        <v>1000190</v>
      </c>
      <c r="C826" s="347" t="s">
        <v>3719</v>
      </c>
      <c r="D826" s="348"/>
      <c r="E826" s="348"/>
      <c r="F826" s="348"/>
      <c r="G826" s="348"/>
      <c r="H826" s="348"/>
      <c r="I826" s="348"/>
      <c r="J826" s="349"/>
      <c r="K826" s="17">
        <v>328</v>
      </c>
      <c r="L826" s="17">
        <f t="shared" si="60"/>
        <v>36080</v>
      </c>
      <c r="M826" s="61"/>
      <c r="N826" s="61">
        <f t="shared" si="61"/>
        <v>328</v>
      </c>
      <c r="O826" s="62">
        <f t="shared" si="58"/>
        <v>0</v>
      </c>
      <c r="P826" s="61">
        <f t="shared" si="62"/>
        <v>36080</v>
      </c>
      <c r="Q826" s="62">
        <f t="shared" si="59"/>
        <v>0</v>
      </c>
    </row>
    <row r="827" spans="1:17">
      <c r="A827" s="326">
        <v>0</v>
      </c>
      <c r="B827" s="26">
        <v>1000215</v>
      </c>
      <c r="C827" s="347" t="s">
        <v>3720</v>
      </c>
      <c r="D827" s="348"/>
      <c r="E827" s="348"/>
      <c r="F827" s="348"/>
      <c r="G827" s="348"/>
      <c r="H827" s="348"/>
      <c r="I827" s="348"/>
      <c r="J827" s="349"/>
      <c r="K827" s="17">
        <v>175</v>
      </c>
      <c r="L827" s="17">
        <f t="shared" si="60"/>
        <v>19250</v>
      </c>
      <c r="M827" s="61"/>
      <c r="N827" s="61">
        <f t="shared" si="61"/>
        <v>175</v>
      </c>
      <c r="O827" s="62">
        <f t="shared" si="58"/>
        <v>0</v>
      </c>
      <c r="P827" s="61">
        <f t="shared" si="62"/>
        <v>19250</v>
      </c>
      <c r="Q827" s="62">
        <f t="shared" si="59"/>
        <v>0</v>
      </c>
    </row>
    <row r="828" spans="1:17">
      <c r="A828" s="326">
        <v>0</v>
      </c>
      <c r="B828" s="26">
        <v>1006982</v>
      </c>
      <c r="C828" s="347" t="s">
        <v>3721</v>
      </c>
      <c r="D828" s="348"/>
      <c r="E828" s="348"/>
      <c r="F828" s="348"/>
      <c r="G828" s="348"/>
      <c r="H828" s="348"/>
      <c r="I828" s="348"/>
      <c r="J828" s="349"/>
      <c r="K828" s="17">
        <v>422</v>
      </c>
      <c r="L828" s="17">
        <f t="shared" si="60"/>
        <v>46420</v>
      </c>
      <c r="M828" s="61"/>
      <c r="N828" s="61">
        <f t="shared" si="61"/>
        <v>422</v>
      </c>
      <c r="O828" s="62">
        <f t="shared" si="58"/>
        <v>0</v>
      </c>
      <c r="P828" s="61">
        <f t="shared" si="62"/>
        <v>46420</v>
      </c>
      <c r="Q828" s="62">
        <f t="shared" si="59"/>
        <v>0</v>
      </c>
    </row>
    <row r="829" spans="1:17">
      <c r="A829" s="326">
        <v>0</v>
      </c>
      <c r="B829" s="26">
        <v>1030668</v>
      </c>
      <c r="C829" s="347" t="s">
        <v>3722</v>
      </c>
      <c r="D829" s="348"/>
      <c r="E829" s="348"/>
      <c r="F829" s="348"/>
      <c r="G829" s="348"/>
      <c r="H829" s="348"/>
      <c r="I829" s="348"/>
      <c r="J829" s="349"/>
      <c r="K829" s="17">
        <v>188</v>
      </c>
      <c r="L829" s="17">
        <f t="shared" si="60"/>
        <v>20680</v>
      </c>
      <c r="M829" s="61"/>
      <c r="N829" s="61">
        <f t="shared" si="61"/>
        <v>188</v>
      </c>
      <c r="O829" s="62">
        <f t="shared" si="58"/>
        <v>0</v>
      </c>
      <c r="P829" s="61">
        <f t="shared" si="62"/>
        <v>20680</v>
      </c>
      <c r="Q829" s="62">
        <f t="shared" si="59"/>
        <v>0</v>
      </c>
    </row>
    <row r="830" spans="1:17">
      <c r="A830" s="326">
        <v>0</v>
      </c>
      <c r="B830" s="26">
        <v>1007005</v>
      </c>
      <c r="C830" s="347" t="s">
        <v>3723</v>
      </c>
      <c r="D830" s="348"/>
      <c r="E830" s="348"/>
      <c r="F830" s="348"/>
      <c r="G830" s="348"/>
      <c r="H830" s="348"/>
      <c r="I830" s="348"/>
      <c r="J830" s="349"/>
      <c r="K830" s="17">
        <v>422</v>
      </c>
      <c r="L830" s="17">
        <f t="shared" si="60"/>
        <v>46420</v>
      </c>
      <c r="M830" s="61"/>
      <c r="N830" s="61">
        <f t="shared" si="61"/>
        <v>422</v>
      </c>
      <c r="O830" s="62">
        <f t="shared" si="58"/>
        <v>0</v>
      </c>
      <c r="P830" s="61">
        <f t="shared" si="62"/>
        <v>46420</v>
      </c>
      <c r="Q830" s="62">
        <f t="shared" si="59"/>
        <v>0</v>
      </c>
    </row>
    <row r="831" spans="1:17">
      <c r="A831" s="326">
        <v>0</v>
      </c>
      <c r="B831" s="26">
        <v>10330</v>
      </c>
      <c r="C831" s="347" t="s">
        <v>3724</v>
      </c>
      <c r="D831" s="348"/>
      <c r="E831" s="348"/>
      <c r="F831" s="348"/>
      <c r="G831" s="348"/>
      <c r="H831" s="348"/>
      <c r="I831" s="348"/>
      <c r="J831" s="349"/>
      <c r="K831" s="290">
        <v>49</v>
      </c>
      <c r="L831" s="17">
        <f t="shared" si="60"/>
        <v>5390</v>
      </c>
      <c r="M831" s="61"/>
      <c r="N831" s="61">
        <f t="shared" si="61"/>
        <v>49</v>
      </c>
      <c r="O831" s="62">
        <f t="shared" si="58"/>
        <v>0</v>
      </c>
      <c r="P831" s="61">
        <f t="shared" si="62"/>
        <v>5390</v>
      </c>
      <c r="Q831" s="62">
        <f t="shared" si="59"/>
        <v>0</v>
      </c>
    </row>
    <row r="832" spans="1:17">
      <c r="A832" s="326">
        <v>0</v>
      </c>
      <c r="B832" s="26">
        <v>13854</v>
      </c>
      <c r="C832" s="347" t="s">
        <v>4254</v>
      </c>
      <c r="D832" s="348"/>
      <c r="E832" s="348"/>
      <c r="F832" s="348"/>
      <c r="G832" s="348"/>
      <c r="H832" s="348"/>
      <c r="I832" s="348"/>
      <c r="J832" s="349"/>
      <c r="K832" s="290">
        <v>49.7</v>
      </c>
      <c r="L832" s="17">
        <f t="shared" si="60"/>
        <v>5467</v>
      </c>
      <c r="M832" s="61"/>
      <c r="N832" s="61">
        <f t="shared" si="61"/>
        <v>49.7</v>
      </c>
      <c r="O832" s="62">
        <f t="shared" si="58"/>
        <v>0</v>
      </c>
      <c r="P832" s="61">
        <f t="shared" si="62"/>
        <v>5467</v>
      </c>
      <c r="Q832" s="62">
        <f t="shared" si="59"/>
        <v>0</v>
      </c>
    </row>
    <row r="833" spans="1:17">
      <c r="A833" s="326">
        <v>0</v>
      </c>
      <c r="B833" s="26">
        <v>13870</v>
      </c>
      <c r="C833" s="347" t="s">
        <v>3725</v>
      </c>
      <c r="D833" s="348"/>
      <c r="E833" s="348"/>
      <c r="F833" s="348"/>
      <c r="G833" s="348"/>
      <c r="H833" s="348"/>
      <c r="I833" s="348"/>
      <c r="J833" s="349"/>
      <c r="K833" s="17">
        <v>98</v>
      </c>
      <c r="L833" s="17">
        <f t="shared" si="60"/>
        <v>10780</v>
      </c>
      <c r="M833" s="61"/>
      <c r="N833" s="61">
        <f t="shared" si="61"/>
        <v>98</v>
      </c>
      <c r="O833" s="62">
        <f t="shared" si="58"/>
        <v>0</v>
      </c>
      <c r="P833" s="61">
        <f t="shared" si="62"/>
        <v>10780</v>
      </c>
      <c r="Q833" s="62">
        <f t="shared" si="59"/>
        <v>0</v>
      </c>
    </row>
    <row r="834" spans="1:17">
      <c r="A834" s="326">
        <v>0</v>
      </c>
      <c r="B834" s="26">
        <v>13904</v>
      </c>
      <c r="C834" s="347" t="s">
        <v>3726</v>
      </c>
      <c r="D834" s="348"/>
      <c r="E834" s="348"/>
      <c r="F834" s="348"/>
      <c r="G834" s="348"/>
      <c r="H834" s="348"/>
      <c r="I834" s="348"/>
      <c r="J834" s="349"/>
      <c r="K834" s="17">
        <v>88</v>
      </c>
      <c r="L834" s="17">
        <f t="shared" si="60"/>
        <v>9680</v>
      </c>
      <c r="M834" s="61"/>
      <c r="N834" s="61">
        <f t="shared" si="61"/>
        <v>88</v>
      </c>
      <c r="O834" s="62">
        <f t="shared" si="58"/>
        <v>0</v>
      </c>
      <c r="P834" s="61">
        <f t="shared" si="62"/>
        <v>9680</v>
      </c>
      <c r="Q834" s="62">
        <f t="shared" si="59"/>
        <v>0</v>
      </c>
    </row>
    <row r="835" spans="1:17">
      <c r="A835" s="326">
        <v>0</v>
      </c>
      <c r="B835" s="26">
        <v>13920</v>
      </c>
      <c r="C835" s="347" t="s">
        <v>4091</v>
      </c>
      <c r="D835" s="348"/>
      <c r="E835" s="348"/>
      <c r="F835" s="348"/>
      <c r="G835" s="348"/>
      <c r="H835" s="348"/>
      <c r="I835" s="348"/>
      <c r="J835" s="349"/>
      <c r="K835" s="290">
        <v>77.7</v>
      </c>
      <c r="L835" s="17">
        <f t="shared" ref="L835:L866" si="63">ROUND(K835*Курс_EUR,0)</f>
        <v>8547</v>
      </c>
      <c r="M835" s="61"/>
      <c r="N835" s="61">
        <f t="shared" ref="N835:N866" si="64">K835*(1-Скидка_SATA)</f>
        <v>77.7</v>
      </c>
      <c r="O835" s="62">
        <f t="shared" si="58"/>
        <v>0</v>
      </c>
      <c r="P835" s="61">
        <f t="shared" ref="P835:P866" si="65">L835*(1-Скидка_SATA)</f>
        <v>8547</v>
      </c>
      <c r="Q835" s="62">
        <f t="shared" si="59"/>
        <v>0</v>
      </c>
    </row>
    <row r="836" spans="1:17">
      <c r="A836" s="326">
        <v>0</v>
      </c>
      <c r="B836" s="26">
        <v>15412</v>
      </c>
      <c r="C836" s="347" t="s">
        <v>3727</v>
      </c>
      <c r="D836" s="348"/>
      <c r="E836" s="348"/>
      <c r="F836" s="348"/>
      <c r="G836" s="348"/>
      <c r="H836" s="348"/>
      <c r="I836" s="348"/>
      <c r="J836" s="349"/>
      <c r="K836" s="17">
        <v>124</v>
      </c>
      <c r="L836" s="17">
        <f t="shared" si="63"/>
        <v>13640</v>
      </c>
      <c r="M836" s="61"/>
      <c r="N836" s="61">
        <f t="shared" si="64"/>
        <v>124</v>
      </c>
      <c r="O836" s="62">
        <f t="shared" si="58"/>
        <v>0</v>
      </c>
      <c r="P836" s="61">
        <f t="shared" si="65"/>
        <v>13640</v>
      </c>
      <c r="Q836" s="62">
        <f t="shared" si="59"/>
        <v>0</v>
      </c>
    </row>
    <row r="837" spans="1:17">
      <c r="A837" s="326">
        <v>0</v>
      </c>
      <c r="B837" s="26">
        <v>21840</v>
      </c>
      <c r="C837" s="347" t="s">
        <v>3728</v>
      </c>
      <c r="D837" s="348"/>
      <c r="E837" s="348"/>
      <c r="F837" s="348"/>
      <c r="G837" s="348"/>
      <c r="H837" s="348"/>
      <c r="I837" s="348"/>
      <c r="J837" s="349"/>
      <c r="K837" s="290">
        <v>18.399999999999999</v>
      </c>
      <c r="L837" s="17">
        <f t="shared" si="63"/>
        <v>2024</v>
      </c>
      <c r="M837" s="61"/>
      <c r="N837" s="61">
        <f t="shared" si="64"/>
        <v>18.399999999999999</v>
      </c>
      <c r="O837" s="62">
        <f t="shared" si="58"/>
        <v>0</v>
      </c>
      <c r="P837" s="61">
        <f t="shared" si="65"/>
        <v>2024</v>
      </c>
      <c r="Q837" s="62">
        <f t="shared" si="59"/>
        <v>0</v>
      </c>
    </row>
    <row r="838" spans="1:17">
      <c r="A838" s="326">
        <v>0</v>
      </c>
      <c r="B838" s="26">
        <v>21865</v>
      </c>
      <c r="C838" s="347" t="s">
        <v>3729</v>
      </c>
      <c r="D838" s="348"/>
      <c r="E838" s="348"/>
      <c r="F838" s="348"/>
      <c r="G838" s="348"/>
      <c r="H838" s="348"/>
      <c r="I838" s="348"/>
      <c r="J838" s="349"/>
      <c r="K838" s="290">
        <v>30.6</v>
      </c>
      <c r="L838" s="17">
        <f t="shared" si="63"/>
        <v>3366</v>
      </c>
      <c r="M838" s="61"/>
      <c r="N838" s="61">
        <f t="shared" si="64"/>
        <v>30.6</v>
      </c>
      <c r="O838" s="62">
        <f t="shared" si="58"/>
        <v>0</v>
      </c>
      <c r="P838" s="61">
        <f t="shared" si="65"/>
        <v>3366</v>
      </c>
      <c r="Q838" s="62">
        <f t="shared" si="59"/>
        <v>0</v>
      </c>
    </row>
    <row r="839" spans="1:17">
      <c r="A839" s="326">
        <v>0</v>
      </c>
      <c r="B839" s="26">
        <v>22947</v>
      </c>
      <c r="C839" s="347" t="s">
        <v>3730</v>
      </c>
      <c r="D839" s="348"/>
      <c r="E839" s="348"/>
      <c r="F839" s="348"/>
      <c r="G839" s="348"/>
      <c r="H839" s="348"/>
      <c r="I839" s="348"/>
      <c r="J839" s="349"/>
      <c r="K839" s="116">
        <v>5.98</v>
      </c>
      <c r="L839" s="17">
        <f t="shared" si="63"/>
        <v>658</v>
      </c>
      <c r="M839" s="61"/>
      <c r="N839" s="61">
        <f t="shared" si="64"/>
        <v>5.98</v>
      </c>
      <c r="O839" s="62">
        <f t="shared" si="58"/>
        <v>0</v>
      </c>
      <c r="P839" s="61">
        <f t="shared" si="65"/>
        <v>658</v>
      </c>
      <c r="Q839" s="62">
        <f t="shared" si="59"/>
        <v>0</v>
      </c>
    </row>
    <row r="840" spans="1:17">
      <c r="A840" s="326">
        <v>0</v>
      </c>
      <c r="B840" s="26">
        <v>25106</v>
      </c>
      <c r="C840" s="347" t="s">
        <v>4092</v>
      </c>
      <c r="D840" s="348"/>
      <c r="E840" s="348"/>
      <c r="F840" s="348"/>
      <c r="G840" s="348"/>
      <c r="H840" s="348"/>
      <c r="I840" s="348"/>
      <c r="J840" s="349"/>
      <c r="K840" s="290">
        <v>52</v>
      </c>
      <c r="L840" s="17">
        <f t="shared" si="63"/>
        <v>5720</v>
      </c>
      <c r="M840" s="61"/>
      <c r="N840" s="61">
        <f t="shared" si="64"/>
        <v>52</v>
      </c>
      <c r="O840" s="62">
        <f t="shared" si="58"/>
        <v>0</v>
      </c>
      <c r="P840" s="61">
        <f t="shared" si="65"/>
        <v>5720</v>
      </c>
      <c r="Q840" s="62">
        <f t="shared" si="59"/>
        <v>0</v>
      </c>
    </row>
    <row r="841" spans="1:17">
      <c r="A841" s="326">
        <v>0</v>
      </c>
      <c r="B841" s="26">
        <v>27797</v>
      </c>
      <c r="C841" s="347" t="s">
        <v>3731</v>
      </c>
      <c r="D841" s="348"/>
      <c r="E841" s="348"/>
      <c r="F841" s="348"/>
      <c r="G841" s="348"/>
      <c r="H841" s="348"/>
      <c r="I841" s="348"/>
      <c r="J841" s="349"/>
      <c r="K841" s="290">
        <v>67.599999999999994</v>
      </c>
      <c r="L841" s="17">
        <f t="shared" si="63"/>
        <v>7436</v>
      </c>
      <c r="M841" s="61"/>
      <c r="N841" s="61">
        <f t="shared" si="64"/>
        <v>67.599999999999994</v>
      </c>
      <c r="O841" s="62">
        <f t="shared" si="58"/>
        <v>0</v>
      </c>
      <c r="P841" s="61">
        <f t="shared" si="65"/>
        <v>7436</v>
      </c>
      <c r="Q841" s="62">
        <f t="shared" si="59"/>
        <v>0</v>
      </c>
    </row>
    <row r="842" spans="1:17">
      <c r="A842" s="326">
        <v>0</v>
      </c>
      <c r="B842" s="26">
        <v>35659</v>
      </c>
      <c r="C842" s="347" t="s">
        <v>3732</v>
      </c>
      <c r="D842" s="348"/>
      <c r="E842" s="348"/>
      <c r="F842" s="348"/>
      <c r="G842" s="348"/>
      <c r="H842" s="348"/>
      <c r="I842" s="348"/>
      <c r="J842" s="349"/>
      <c r="K842" s="290">
        <v>36.6</v>
      </c>
      <c r="L842" s="17">
        <f t="shared" si="63"/>
        <v>4026</v>
      </c>
      <c r="M842" s="61"/>
      <c r="N842" s="61">
        <f t="shared" si="64"/>
        <v>36.6</v>
      </c>
      <c r="O842" s="62">
        <f t="shared" si="58"/>
        <v>0</v>
      </c>
      <c r="P842" s="61">
        <f t="shared" si="65"/>
        <v>4026</v>
      </c>
      <c r="Q842" s="62">
        <f t="shared" si="59"/>
        <v>0</v>
      </c>
    </row>
    <row r="843" spans="1:17">
      <c r="A843" s="326">
        <v>0</v>
      </c>
      <c r="B843" s="26">
        <v>35675</v>
      </c>
      <c r="C843" s="347" t="s">
        <v>3733</v>
      </c>
      <c r="D843" s="348"/>
      <c r="E843" s="348"/>
      <c r="F843" s="348"/>
      <c r="G843" s="348"/>
      <c r="H843" s="348"/>
      <c r="I843" s="348"/>
      <c r="J843" s="349"/>
      <c r="K843" s="17">
        <v>130</v>
      </c>
      <c r="L843" s="17">
        <f t="shared" si="63"/>
        <v>14300</v>
      </c>
      <c r="M843" s="61"/>
      <c r="N843" s="61">
        <f t="shared" si="64"/>
        <v>130</v>
      </c>
      <c r="O843" s="62">
        <f t="shared" si="58"/>
        <v>0</v>
      </c>
      <c r="P843" s="61">
        <f t="shared" si="65"/>
        <v>14300</v>
      </c>
      <c r="Q843" s="62">
        <f t="shared" si="59"/>
        <v>0</v>
      </c>
    </row>
    <row r="844" spans="1:17">
      <c r="A844" s="326">
        <v>0</v>
      </c>
      <c r="B844" s="26">
        <v>36301</v>
      </c>
      <c r="C844" s="347" t="s">
        <v>3734</v>
      </c>
      <c r="D844" s="348"/>
      <c r="E844" s="348"/>
      <c r="F844" s="348"/>
      <c r="G844" s="348"/>
      <c r="H844" s="348"/>
      <c r="I844" s="348"/>
      <c r="J844" s="349"/>
      <c r="K844" s="17">
        <v>1923</v>
      </c>
      <c r="L844" s="17">
        <f t="shared" si="63"/>
        <v>211530</v>
      </c>
      <c r="M844" s="61"/>
      <c r="N844" s="61">
        <f t="shared" si="64"/>
        <v>1923</v>
      </c>
      <c r="O844" s="62">
        <f t="shared" si="58"/>
        <v>0</v>
      </c>
      <c r="P844" s="61">
        <f t="shared" si="65"/>
        <v>211530</v>
      </c>
      <c r="Q844" s="62">
        <f t="shared" si="59"/>
        <v>0</v>
      </c>
    </row>
    <row r="845" spans="1:17">
      <c r="A845" s="326">
        <v>0</v>
      </c>
      <c r="B845" s="26">
        <v>54213</v>
      </c>
      <c r="C845" s="347" t="s">
        <v>3735</v>
      </c>
      <c r="D845" s="348"/>
      <c r="E845" s="348"/>
      <c r="F845" s="348"/>
      <c r="G845" s="348"/>
      <c r="H845" s="348"/>
      <c r="I845" s="348"/>
      <c r="J845" s="349"/>
      <c r="K845" s="17">
        <v>147</v>
      </c>
      <c r="L845" s="17">
        <f t="shared" si="63"/>
        <v>16170</v>
      </c>
      <c r="M845" s="61"/>
      <c r="N845" s="61">
        <f t="shared" si="64"/>
        <v>147</v>
      </c>
      <c r="O845" s="62">
        <f t="shared" si="58"/>
        <v>0</v>
      </c>
      <c r="P845" s="61">
        <f t="shared" si="65"/>
        <v>16170</v>
      </c>
      <c r="Q845" s="62">
        <f t="shared" si="59"/>
        <v>0</v>
      </c>
    </row>
    <row r="846" spans="1:17">
      <c r="A846" s="326">
        <v>0</v>
      </c>
      <c r="B846" s="26">
        <v>19463</v>
      </c>
      <c r="C846" s="347" t="s">
        <v>3736</v>
      </c>
      <c r="D846" s="348"/>
      <c r="E846" s="348"/>
      <c r="F846" s="348"/>
      <c r="G846" s="348"/>
      <c r="H846" s="348"/>
      <c r="I846" s="348"/>
      <c r="J846" s="349"/>
      <c r="K846" s="290">
        <v>63.6</v>
      </c>
      <c r="L846" s="17">
        <f t="shared" si="63"/>
        <v>6996</v>
      </c>
      <c r="M846" s="61"/>
      <c r="N846" s="61">
        <f t="shared" si="64"/>
        <v>63.6</v>
      </c>
      <c r="O846" s="62">
        <f t="shared" si="58"/>
        <v>0</v>
      </c>
      <c r="P846" s="61">
        <f t="shared" si="65"/>
        <v>6996</v>
      </c>
      <c r="Q846" s="62">
        <f t="shared" si="59"/>
        <v>0</v>
      </c>
    </row>
    <row r="847" spans="1:17">
      <c r="A847" s="326">
        <v>0</v>
      </c>
      <c r="B847" s="26">
        <v>49080</v>
      </c>
      <c r="C847" s="347" t="s">
        <v>3737</v>
      </c>
      <c r="D847" s="348"/>
      <c r="E847" s="348"/>
      <c r="F847" s="348"/>
      <c r="G847" s="348"/>
      <c r="H847" s="348"/>
      <c r="I847" s="348"/>
      <c r="J847" s="349"/>
      <c r="K847" s="17">
        <v>611</v>
      </c>
      <c r="L847" s="17">
        <f t="shared" si="63"/>
        <v>67210</v>
      </c>
      <c r="M847" s="61"/>
      <c r="N847" s="61">
        <f t="shared" si="64"/>
        <v>611</v>
      </c>
      <c r="O847" s="62">
        <f t="shared" si="58"/>
        <v>0</v>
      </c>
      <c r="P847" s="61">
        <f t="shared" si="65"/>
        <v>67210</v>
      </c>
      <c r="Q847" s="62">
        <f t="shared" si="59"/>
        <v>0</v>
      </c>
    </row>
    <row r="848" spans="1:17">
      <c r="A848" s="326">
        <v>0</v>
      </c>
      <c r="B848" s="26">
        <v>49114</v>
      </c>
      <c r="C848" s="347" t="s">
        <v>3738</v>
      </c>
      <c r="D848" s="348"/>
      <c r="E848" s="348"/>
      <c r="F848" s="348"/>
      <c r="G848" s="348"/>
      <c r="H848" s="348"/>
      <c r="I848" s="348"/>
      <c r="J848" s="349"/>
      <c r="K848" s="17">
        <v>85</v>
      </c>
      <c r="L848" s="17">
        <f t="shared" si="63"/>
        <v>9350</v>
      </c>
      <c r="M848" s="61"/>
      <c r="N848" s="61">
        <f t="shared" si="64"/>
        <v>85</v>
      </c>
      <c r="O848" s="62">
        <f t="shared" si="58"/>
        <v>0</v>
      </c>
      <c r="P848" s="61">
        <f t="shared" si="65"/>
        <v>9350</v>
      </c>
      <c r="Q848" s="62">
        <f t="shared" si="59"/>
        <v>0</v>
      </c>
    </row>
    <row r="849" spans="1:17">
      <c r="A849" s="326">
        <v>0</v>
      </c>
      <c r="B849" s="26">
        <v>180851</v>
      </c>
      <c r="C849" s="347" t="s">
        <v>3739</v>
      </c>
      <c r="D849" s="348"/>
      <c r="E849" s="348"/>
      <c r="F849" s="348"/>
      <c r="G849" s="348"/>
      <c r="H849" s="348"/>
      <c r="I849" s="348"/>
      <c r="J849" s="349"/>
      <c r="K849" s="17">
        <v>2363</v>
      </c>
      <c r="L849" s="17">
        <f t="shared" si="63"/>
        <v>259930</v>
      </c>
      <c r="M849" s="61"/>
      <c r="N849" s="61">
        <f t="shared" si="64"/>
        <v>2363</v>
      </c>
      <c r="O849" s="62">
        <f t="shared" si="58"/>
        <v>0</v>
      </c>
      <c r="P849" s="61">
        <f t="shared" si="65"/>
        <v>259930</v>
      </c>
      <c r="Q849" s="62">
        <f t="shared" si="59"/>
        <v>0</v>
      </c>
    </row>
    <row r="850" spans="1:17">
      <c r="A850" s="326">
        <v>0</v>
      </c>
      <c r="B850" s="26">
        <v>176792</v>
      </c>
      <c r="C850" s="347" t="s">
        <v>3740</v>
      </c>
      <c r="D850" s="348"/>
      <c r="E850" s="348"/>
      <c r="F850" s="348"/>
      <c r="G850" s="348"/>
      <c r="H850" s="348"/>
      <c r="I850" s="348"/>
      <c r="J850" s="349"/>
      <c r="K850" s="17">
        <v>840</v>
      </c>
      <c r="L850" s="17">
        <f t="shared" si="63"/>
        <v>92400</v>
      </c>
      <c r="M850" s="61"/>
      <c r="N850" s="61">
        <f t="shared" si="64"/>
        <v>840</v>
      </c>
      <c r="O850" s="62">
        <f t="shared" si="58"/>
        <v>0</v>
      </c>
      <c r="P850" s="61">
        <f t="shared" si="65"/>
        <v>92400</v>
      </c>
      <c r="Q850" s="62">
        <f t="shared" si="59"/>
        <v>0</v>
      </c>
    </row>
    <row r="851" spans="1:17">
      <c r="A851" s="326">
        <v>0</v>
      </c>
      <c r="B851" s="26">
        <v>180851</v>
      </c>
      <c r="C851" s="347" t="s">
        <v>3741</v>
      </c>
      <c r="D851" s="348"/>
      <c r="E851" s="348"/>
      <c r="F851" s="348"/>
      <c r="G851" s="348"/>
      <c r="H851" s="348"/>
      <c r="I851" s="348"/>
      <c r="J851" s="349"/>
      <c r="K851" s="17">
        <v>2363</v>
      </c>
      <c r="L851" s="17">
        <f t="shared" si="63"/>
        <v>259930</v>
      </c>
      <c r="M851" s="61"/>
      <c r="N851" s="61">
        <f t="shared" si="64"/>
        <v>2363</v>
      </c>
      <c r="O851" s="62">
        <f t="shared" si="58"/>
        <v>0</v>
      </c>
      <c r="P851" s="61">
        <f t="shared" si="65"/>
        <v>259930</v>
      </c>
      <c r="Q851" s="62">
        <f t="shared" si="59"/>
        <v>0</v>
      </c>
    </row>
    <row r="852" spans="1:17">
      <c r="A852" s="326">
        <v>0</v>
      </c>
      <c r="B852" s="26">
        <v>24505</v>
      </c>
      <c r="C852" s="347" t="s">
        <v>3742</v>
      </c>
      <c r="D852" s="348"/>
      <c r="E852" s="348"/>
      <c r="F852" s="348"/>
      <c r="G852" s="348"/>
      <c r="H852" s="348"/>
      <c r="I852" s="348"/>
      <c r="J852" s="349"/>
      <c r="K852" s="290">
        <v>64.5</v>
      </c>
      <c r="L852" s="17">
        <f t="shared" si="63"/>
        <v>7095</v>
      </c>
      <c r="M852" s="61"/>
      <c r="N852" s="61">
        <f t="shared" si="64"/>
        <v>64.5</v>
      </c>
      <c r="O852" s="62">
        <f t="shared" ref="O852:O915" si="66">N852*M852</f>
        <v>0</v>
      </c>
      <c r="P852" s="61">
        <f t="shared" si="65"/>
        <v>7095</v>
      </c>
      <c r="Q852" s="62">
        <f t="shared" ref="Q852:Q915" si="67">M852*P852</f>
        <v>0</v>
      </c>
    </row>
    <row r="853" spans="1:17">
      <c r="A853" s="326">
        <v>0</v>
      </c>
      <c r="B853" s="26">
        <v>24612</v>
      </c>
      <c r="C853" s="347" t="s">
        <v>3743</v>
      </c>
      <c r="D853" s="348"/>
      <c r="E853" s="348"/>
      <c r="F853" s="348"/>
      <c r="G853" s="348"/>
      <c r="H853" s="348"/>
      <c r="I853" s="348"/>
      <c r="J853" s="349"/>
      <c r="K853" s="116">
        <v>15.47</v>
      </c>
      <c r="L853" s="17">
        <f t="shared" si="63"/>
        <v>1702</v>
      </c>
      <c r="M853" s="61"/>
      <c r="N853" s="61">
        <f t="shared" si="64"/>
        <v>15.47</v>
      </c>
      <c r="O853" s="62">
        <f t="shared" si="66"/>
        <v>0</v>
      </c>
      <c r="P853" s="61">
        <f t="shared" si="65"/>
        <v>1702</v>
      </c>
      <c r="Q853" s="62">
        <f t="shared" si="67"/>
        <v>0</v>
      </c>
    </row>
    <row r="854" spans="1:17">
      <c r="A854" s="326">
        <v>0</v>
      </c>
      <c r="B854" s="26">
        <v>24919</v>
      </c>
      <c r="C854" s="347" t="s">
        <v>3744</v>
      </c>
      <c r="D854" s="348"/>
      <c r="E854" s="348"/>
      <c r="F854" s="348"/>
      <c r="G854" s="348"/>
      <c r="H854" s="348"/>
      <c r="I854" s="348"/>
      <c r="J854" s="349"/>
      <c r="K854" s="116">
        <v>11.78</v>
      </c>
      <c r="L854" s="17">
        <f t="shared" si="63"/>
        <v>1296</v>
      </c>
      <c r="M854" s="61"/>
      <c r="N854" s="61">
        <f t="shared" si="64"/>
        <v>11.78</v>
      </c>
      <c r="O854" s="62">
        <f t="shared" si="66"/>
        <v>0</v>
      </c>
      <c r="P854" s="61">
        <f t="shared" si="65"/>
        <v>1296</v>
      </c>
      <c r="Q854" s="62">
        <f t="shared" si="67"/>
        <v>0</v>
      </c>
    </row>
    <row r="855" spans="1:17">
      <c r="A855" s="326">
        <v>0</v>
      </c>
      <c r="B855" s="26">
        <v>24950</v>
      </c>
      <c r="C855" s="347" t="s">
        <v>3745</v>
      </c>
      <c r="D855" s="348"/>
      <c r="E855" s="348"/>
      <c r="F855" s="348"/>
      <c r="G855" s="348"/>
      <c r="H855" s="348"/>
      <c r="I855" s="348"/>
      <c r="J855" s="349"/>
      <c r="K855" s="17">
        <v>106</v>
      </c>
      <c r="L855" s="17">
        <f t="shared" si="63"/>
        <v>11660</v>
      </c>
      <c r="M855" s="61"/>
      <c r="N855" s="61">
        <f t="shared" si="64"/>
        <v>106</v>
      </c>
      <c r="O855" s="62">
        <f t="shared" si="66"/>
        <v>0</v>
      </c>
      <c r="P855" s="61">
        <f t="shared" si="65"/>
        <v>11660</v>
      </c>
      <c r="Q855" s="62">
        <f t="shared" si="67"/>
        <v>0</v>
      </c>
    </row>
    <row r="856" spans="1:17">
      <c r="A856" s="326">
        <v>0</v>
      </c>
      <c r="B856" s="26">
        <v>46169</v>
      </c>
      <c r="C856" s="347" t="s">
        <v>3746</v>
      </c>
      <c r="D856" s="348"/>
      <c r="E856" s="348"/>
      <c r="F856" s="348"/>
      <c r="G856" s="348"/>
      <c r="H856" s="348"/>
      <c r="I856" s="348"/>
      <c r="J856" s="349"/>
      <c r="K856" s="290">
        <v>22.3</v>
      </c>
      <c r="L856" s="17">
        <f t="shared" si="63"/>
        <v>2453</v>
      </c>
      <c r="M856" s="61"/>
      <c r="N856" s="61">
        <f t="shared" si="64"/>
        <v>22.3</v>
      </c>
      <c r="O856" s="62">
        <f t="shared" si="66"/>
        <v>0</v>
      </c>
      <c r="P856" s="61">
        <f t="shared" si="65"/>
        <v>2453</v>
      </c>
      <c r="Q856" s="62">
        <f t="shared" si="67"/>
        <v>0</v>
      </c>
    </row>
    <row r="857" spans="1:17">
      <c r="A857" s="326">
        <v>0</v>
      </c>
      <c r="B857" s="26">
        <v>49585</v>
      </c>
      <c r="C857" s="347" t="s">
        <v>3747</v>
      </c>
      <c r="D857" s="348"/>
      <c r="E857" s="348"/>
      <c r="F857" s="348"/>
      <c r="G857" s="348"/>
      <c r="H857" s="348"/>
      <c r="I857" s="348"/>
      <c r="J857" s="349"/>
      <c r="K857" s="116">
        <v>6.15</v>
      </c>
      <c r="L857" s="17">
        <f t="shared" si="63"/>
        <v>677</v>
      </c>
      <c r="M857" s="61"/>
      <c r="N857" s="61">
        <f t="shared" si="64"/>
        <v>6.15</v>
      </c>
      <c r="O857" s="62">
        <f t="shared" si="66"/>
        <v>0</v>
      </c>
      <c r="P857" s="61">
        <f t="shared" si="65"/>
        <v>677</v>
      </c>
      <c r="Q857" s="62">
        <f t="shared" si="67"/>
        <v>0</v>
      </c>
    </row>
    <row r="858" spans="1:17">
      <c r="A858" s="326">
        <v>0</v>
      </c>
      <c r="B858" s="26">
        <v>49726</v>
      </c>
      <c r="C858" s="347" t="s">
        <v>3748</v>
      </c>
      <c r="D858" s="348"/>
      <c r="E858" s="348"/>
      <c r="F858" s="348"/>
      <c r="G858" s="348"/>
      <c r="H858" s="348"/>
      <c r="I858" s="348"/>
      <c r="J858" s="349"/>
      <c r="K858" s="290">
        <v>46.7</v>
      </c>
      <c r="L858" s="17">
        <f t="shared" si="63"/>
        <v>5137</v>
      </c>
      <c r="M858" s="61"/>
      <c r="N858" s="61">
        <f t="shared" si="64"/>
        <v>46.7</v>
      </c>
      <c r="O858" s="62">
        <f t="shared" si="66"/>
        <v>0</v>
      </c>
      <c r="P858" s="61">
        <f t="shared" si="65"/>
        <v>5137</v>
      </c>
      <c r="Q858" s="62">
        <f t="shared" si="67"/>
        <v>0</v>
      </c>
    </row>
    <row r="859" spans="1:17">
      <c r="A859" s="326">
        <v>0</v>
      </c>
      <c r="B859" s="26">
        <v>53975</v>
      </c>
      <c r="C859" s="347" t="s">
        <v>3749</v>
      </c>
      <c r="D859" s="348"/>
      <c r="E859" s="348"/>
      <c r="F859" s="348"/>
      <c r="G859" s="348"/>
      <c r="H859" s="348"/>
      <c r="I859" s="348"/>
      <c r="J859" s="349"/>
      <c r="K859" s="116">
        <v>3.88</v>
      </c>
      <c r="L859" s="17">
        <f t="shared" si="63"/>
        <v>427</v>
      </c>
      <c r="M859" s="61"/>
      <c r="N859" s="61">
        <f t="shared" si="64"/>
        <v>3.88</v>
      </c>
      <c r="O859" s="62">
        <f t="shared" si="66"/>
        <v>0</v>
      </c>
      <c r="P859" s="61">
        <f t="shared" si="65"/>
        <v>427</v>
      </c>
      <c r="Q859" s="62">
        <f t="shared" si="67"/>
        <v>0</v>
      </c>
    </row>
    <row r="860" spans="1:17">
      <c r="A860" s="326">
        <v>0</v>
      </c>
      <c r="B860" s="26">
        <v>54015</v>
      </c>
      <c r="C860" s="347" t="s">
        <v>3750</v>
      </c>
      <c r="D860" s="348"/>
      <c r="E860" s="348"/>
      <c r="F860" s="348"/>
      <c r="G860" s="348"/>
      <c r="H860" s="348"/>
      <c r="I860" s="348"/>
      <c r="J860" s="349"/>
      <c r="K860" s="17">
        <v>754</v>
      </c>
      <c r="L860" s="17">
        <f t="shared" si="63"/>
        <v>82940</v>
      </c>
      <c r="M860" s="61"/>
      <c r="N860" s="61">
        <f t="shared" si="64"/>
        <v>754</v>
      </c>
      <c r="O860" s="62">
        <f t="shared" si="66"/>
        <v>0</v>
      </c>
      <c r="P860" s="61">
        <f t="shared" si="65"/>
        <v>82940</v>
      </c>
      <c r="Q860" s="62">
        <f t="shared" si="67"/>
        <v>0</v>
      </c>
    </row>
    <row r="861" spans="1:17">
      <c r="A861" s="326">
        <v>0</v>
      </c>
      <c r="B861" s="26">
        <v>55798</v>
      </c>
      <c r="C861" s="347" t="s">
        <v>3751</v>
      </c>
      <c r="D861" s="348"/>
      <c r="E861" s="348"/>
      <c r="F861" s="348"/>
      <c r="G861" s="348"/>
      <c r="H861" s="348"/>
      <c r="I861" s="348"/>
      <c r="J861" s="349"/>
      <c r="K861" s="17">
        <v>752</v>
      </c>
      <c r="L861" s="17">
        <f t="shared" si="63"/>
        <v>82720</v>
      </c>
      <c r="M861" s="61"/>
      <c r="N861" s="61">
        <f t="shared" si="64"/>
        <v>752</v>
      </c>
      <c r="O861" s="62">
        <f t="shared" si="66"/>
        <v>0</v>
      </c>
      <c r="P861" s="61">
        <f t="shared" si="65"/>
        <v>82720</v>
      </c>
      <c r="Q861" s="62">
        <f t="shared" si="67"/>
        <v>0</v>
      </c>
    </row>
    <row r="862" spans="1:17">
      <c r="A862" s="326">
        <v>0</v>
      </c>
      <c r="B862" s="26">
        <v>54197</v>
      </c>
      <c r="C862" s="347" t="s">
        <v>3752</v>
      </c>
      <c r="D862" s="348"/>
      <c r="E862" s="348"/>
      <c r="F862" s="348"/>
      <c r="G862" s="348"/>
      <c r="H862" s="348"/>
      <c r="I862" s="348"/>
      <c r="J862" s="349"/>
      <c r="K862" s="290">
        <v>49</v>
      </c>
      <c r="L862" s="17">
        <f t="shared" si="63"/>
        <v>5390</v>
      </c>
      <c r="M862" s="61"/>
      <c r="N862" s="61">
        <f t="shared" si="64"/>
        <v>49</v>
      </c>
      <c r="O862" s="62">
        <f t="shared" si="66"/>
        <v>0</v>
      </c>
      <c r="P862" s="61">
        <f t="shared" si="65"/>
        <v>5390</v>
      </c>
      <c r="Q862" s="62">
        <f t="shared" si="67"/>
        <v>0</v>
      </c>
    </row>
    <row r="863" spans="1:17">
      <c r="A863" s="326">
        <v>0</v>
      </c>
      <c r="B863" s="26">
        <v>54205</v>
      </c>
      <c r="C863" s="347" t="s">
        <v>3753</v>
      </c>
      <c r="D863" s="348"/>
      <c r="E863" s="348"/>
      <c r="F863" s="348"/>
      <c r="G863" s="348"/>
      <c r="H863" s="348"/>
      <c r="I863" s="348"/>
      <c r="J863" s="349"/>
      <c r="K863" s="17">
        <v>84</v>
      </c>
      <c r="L863" s="17">
        <f t="shared" si="63"/>
        <v>9240</v>
      </c>
      <c r="M863" s="61"/>
      <c r="N863" s="61">
        <f t="shared" si="64"/>
        <v>84</v>
      </c>
      <c r="O863" s="62">
        <f t="shared" si="66"/>
        <v>0</v>
      </c>
      <c r="P863" s="61">
        <f t="shared" si="65"/>
        <v>9240</v>
      </c>
      <c r="Q863" s="62">
        <f t="shared" si="67"/>
        <v>0</v>
      </c>
    </row>
    <row r="864" spans="1:17">
      <c r="A864" s="326">
        <v>0</v>
      </c>
      <c r="B864" s="26">
        <v>63214</v>
      </c>
      <c r="C864" s="347" t="s">
        <v>3754</v>
      </c>
      <c r="D864" s="348"/>
      <c r="E864" s="348"/>
      <c r="F864" s="348"/>
      <c r="G864" s="348"/>
      <c r="H864" s="348"/>
      <c r="I864" s="348"/>
      <c r="J864" s="349"/>
      <c r="K864" s="290">
        <v>25</v>
      </c>
      <c r="L864" s="17">
        <f t="shared" si="63"/>
        <v>2750</v>
      </c>
      <c r="M864" s="61"/>
      <c r="N864" s="61">
        <f t="shared" si="64"/>
        <v>25</v>
      </c>
      <c r="O864" s="62">
        <f t="shared" si="66"/>
        <v>0</v>
      </c>
      <c r="P864" s="61">
        <f t="shared" si="65"/>
        <v>2750</v>
      </c>
      <c r="Q864" s="62">
        <f t="shared" si="67"/>
        <v>0</v>
      </c>
    </row>
    <row r="865" spans="1:17">
      <c r="A865" s="326">
        <v>0</v>
      </c>
      <c r="B865" s="26">
        <v>64931</v>
      </c>
      <c r="C865" s="347" t="s">
        <v>3755</v>
      </c>
      <c r="D865" s="348"/>
      <c r="E865" s="348"/>
      <c r="F865" s="348"/>
      <c r="G865" s="348"/>
      <c r="H865" s="348"/>
      <c r="I865" s="348"/>
      <c r="J865" s="349"/>
      <c r="K865" s="290">
        <v>56.2</v>
      </c>
      <c r="L865" s="17">
        <f t="shared" si="63"/>
        <v>6182</v>
      </c>
      <c r="M865" s="61"/>
      <c r="N865" s="61">
        <f t="shared" si="64"/>
        <v>56.2</v>
      </c>
      <c r="O865" s="62">
        <f t="shared" si="66"/>
        <v>0</v>
      </c>
      <c r="P865" s="61">
        <f t="shared" si="65"/>
        <v>6182</v>
      </c>
      <c r="Q865" s="62">
        <f t="shared" si="67"/>
        <v>0</v>
      </c>
    </row>
    <row r="866" spans="1:17">
      <c r="A866" s="326">
        <v>0</v>
      </c>
      <c r="B866" s="26">
        <v>53934</v>
      </c>
      <c r="C866" s="347" t="s">
        <v>3756</v>
      </c>
      <c r="D866" s="348"/>
      <c r="E866" s="348"/>
      <c r="F866" s="348"/>
      <c r="G866" s="348"/>
      <c r="H866" s="348"/>
      <c r="I866" s="348"/>
      <c r="J866" s="349"/>
      <c r="K866" s="290">
        <v>58.3</v>
      </c>
      <c r="L866" s="17">
        <f t="shared" si="63"/>
        <v>6413</v>
      </c>
      <c r="M866" s="61"/>
      <c r="N866" s="61">
        <f t="shared" si="64"/>
        <v>58.3</v>
      </c>
      <c r="O866" s="62">
        <f t="shared" si="66"/>
        <v>0</v>
      </c>
      <c r="P866" s="61">
        <f t="shared" si="65"/>
        <v>6413</v>
      </c>
      <c r="Q866" s="62">
        <f t="shared" si="67"/>
        <v>0</v>
      </c>
    </row>
    <row r="867" spans="1:17">
      <c r="A867" s="326">
        <v>0</v>
      </c>
      <c r="B867" s="26">
        <v>56184</v>
      </c>
      <c r="C867" s="347" t="s">
        <v>3757</v>
      </c>
      <c r="D867" s="348"/>
      <c r="E867" s="348"/>
      <c r="F867" s="348"/>
      <c r="G867" s="348"/>
      <c r="H867" s="348"/>
      <c r="I867" s="348"/>
      <c r="J867" s="349"/>
      <c r="K867" s="116">
        <v>10.73</v>
      </c>
      <c r="L867" s="17">
        <f t="shared" ref="L867:L898" si="68">ROUND(K867*Курс_EUR,0)</f>
        <v>1180</v>
      </c>
      <c r="M867" s="61"/>
      <c r="N867" s="61">
        <f t="shared" ref="N867:N898" si="69">K867*(1-Скидка_SATA)</f>
        <v>10.73</v>
      </c>
      <c r="O867" s="62">
        <f t="shared" si="66"/>
        <v>0</v>
      </c>
      <c r="P867" s="61">
        <f t="shared" ref="P867:P898" si="70">L867*(1-Скидка_SATA)</f>
        <v>1180</v>
      </c>
      <c r="Q867" s="62">
        <f t="shared" si="67"/>
        <v>0</v>
      </c>
    </row>
    <row r="868" spans="1:17">
      <c r="A868" s="326">
        <v>0</v>
      </c>
      <c r="B868" s="26">
        <v>56762</v>
      </c>
      <c r="C868" s="347" t="s">
        <v>3758</v>
      </c>
      <c r="D868" s="348"/>
      <c r="E868" s="348"/>
      <c r="F868" s="348"/>
      <c r="G868" s="348"/>
      <c r="H868" s="348"/>
      <c r="I868" s="348"/>
      <c r="J868" s="349"/>
      <c r="K868" s="17">
        <v>142</v>
      </c>
      <c r="L868" s="17">
        <f t="shared" si="68"/>
        <v>15620</v>
      </c>
      <c r="M868" s="61"/>
      <c r="N868" s="61">
        <f t="shared" si="69"/>
        <v>142</v>
      </c>
      <c r="O868" s="62">
        <f t="shared" si="66"/>
        <v>0</v>
      </c>
      <c r="P868" s="61">
        <f t="shared" si="70"/>
        <v>15620</v>
      </c>
      <c r="Q868" s="62">
        <f t="shared" si="67"/>
        <v>0</v>
      </c>
    </row>
    <row r="869" spans="1:17" ht="21" customHeight="1">
      <c r="A869" s="326">
        <v>0</v>
      </c>
      <c r="B869" s="26">
        <v>58941</v>
      </c>
      <c r="C869" s="347" t="s">
        <v>3759</v>
      </c>
      <c r="D869" s="348"/>
      <c r="E869" s="348"/>
      <c r="F869" s="348"/>
      <c r="G869" s="348"/>
      <c r="H869" s="348"/>
      <c r="I869" s="348"/>
      <c r="J869" s="349"/>
      <c r="K869" s="17">
        <v>332</v>
      </c>
      <c r="L869" s="17">
        <f t="shared" si="68"/>
        <v>36520</v>
      </c>
      <c r="M869" s="61"/>
      <c r="N869" s="61">
        <f t="shared" si="69"/>
        <v>332</v>
      </c>
      <c r="O869" s="62">
        <f t="shared" si="66"/>
        <v>0</v>
      </c>
      <c r="P869" s="61">
        <f t="shared" si="70"/>
        <v>36520</v>
      </c>
      <c r="Q869" s="62">
        <f t="shared" si="67"/>
        <v>0</v>
      </c>
    </row>
    <row r="870" spans="1:17">
      <c r="A870" s="326">
        <v>0</v>
      </c>
      <c r="B870" s="26">
        <v>60541</v>
      </c>
      <c r="C870" s="347" t="s">
        <v>3758</v>
      </c>
      <c r="D870" s="348"/>
      <c r="E870" s="348"/>
      <c r="F870" s="348"/>
      <c r="G870" s="348"/>
      <c r="H870" s="348"/>
      <c r="I870" s="348"/>
      <c r="J870" s="349"/>
      <c r="K870" s="17">
        <v>156</v>
      </c>
      <c r="L870" s="17">
        <f t="shared" si="68"/>
        <v>17160</v>
      </c>
      <c r="M870" s="61"/>
      <c r="N870" s="61">
        <f t="shared" si="69"/>
        <v>156</v>
      </c>
      <c r="O870" s="62">
        <f t="shared" si="66"/>
        <v>0</v>
      </c>
      <c r="P870" s="61">
        <f t="shared" si="70"/>
        <v>17160</v>
      </c>
      <c r="Q870" s="62">
        <f t="shared" si="67"/>
        <v>0</v>
      </c>
    </row>
    <row r="871" spans="1:17">
      <c r="A871" s="326">
        <v>0</v>
      </c>
      <c r="B871" s="26">
        <v>61226</v>
      </c>
      <c r="C871" s="347" t="s">
        <v>3760</v>
      </c>
      <c r="D871" s="348"/>
      <c r="E871" s="348"/>
      <c r="F871" s="348"/>
      <c r="G871" s="348"/>
      <c r="H871" s="348"/>
      <c r="I871" s="348"/>
      <c r="J871" s="349"/>
      <c r="K871" s="290">
        <v>25.8</v>
      </c>
      <c r="L871" s="17">
        <f t="shared" si="68"/>
        <v>2838</v>
      </c>
      <c r="M871" s="61"/>
      <c r="N871" s="61">
        <f t="shared" si="69"/>
        <v>25.8</v>
      </c>
      <c r="O871" s="62">
        <f t="shared" si="66"/>
        <v>0</v>
      </c>
      <c r="P871" s="61">
        <f t="shared" si="70"/>
        <v>2838</v>
      </c>
      <c r="Q871" s="62">
        <f t="shared" si="67"/>
        <v>0</v>
      </c>
    </row>
    <row r="872" spans="1:17">
      <c r="A872" s="326">
        <v>0</v>
      </c>
      <c r="B872" s="26">
        <v>61242</v>
      </c>
      <c r="C872" s="347" t="s">
        <v>3761</v>
      </c>
      <c r="D872" s="348"/>
      <c r="E872" s="348"/>
      <c r="F872" s="348"/>
      <c r="G872" s="348"/>
      <c r="H872" s="348"/>
      <c r="I872" s="348"/>
      <c r="J872" s="349"/>
      <c r="K872" s="17">
        <v>403</v>
      </c>
      <c r="L872" s="17">
        <f t="shared" si="68"/>
        <v>44330</v>
      </c>
      <c r="M872" s="61"/>
      <c r="N872" s="61">
        <f t="shared" si="69"/>
        <v>403</v>
      </c>
      <c r="O872" s="62">
        <f t="shared" si="66"/>
        <v>0</v>
      </c>
      <c r="P872" s="61">
        <f t="shared" si="70"/>
        <v>44330</v>
      </c>
      <c r="Q872" s="62">
        <f t="shared" si="67"/>
        <v>0</v>
      </c>
    </row>
    <row r="873" spans="1:17">
      <c r="A873" s="326">
        <v>0</v>
      </c>
      <c r="B873" s="26">
        <v>69658</v>
      </c>
      <c r="C873" s="347" t="s">
        <v>3762</v>
      </c>
      <c r="D873" s="348"/>
      <c r="E873" s="348"/>
      <c r="F873" s="348"/>
      <c r="G873" s="348"/>
      <c r="H873" s="348"/>
      <c r="I873" s="348"/>
      <c r="J873" s="349"/>
      <c r="K873" s="290">
        <v>59.4</v>
      </c>
      <c r="L873" s="17">
        <f t="shared" si="68"/>
        <v>6534</v>
      </c>
      <c r="M873" s="61"/>
      <c r="N873" s="61">
        <f t="shared" si="69"/>
        <v>59.4</v>
      </c>
      <c r="O873" s="62">
        <f t="shared" si="66"/>
        <v>0</v>
      </c>
      <c r="P873" s="61">
        <f t="shared" si="70"/>
        <v>6534</v>
      </c>
      <c r="Q873" s="62">
        <f t="shared" si="67"/>
        <v>0</v>
      </c>
    </row>
    <row r="874" spans="1:17">
      <c r="A874" s="326">
        <v>0</v>
      </c>
      <c r="B874" s="26">
        <v>72611</v>
      </c>
      <c r="C874" s="347" t="s">
        <v>3763</v>
      </c>
      <c r="D874" s="348"/>
      <c r="E874" s="348"/>
      <c r="F874" s="348"/>
      <c r="G874" s="348"/>
      <c r="H874" s="348"/>
      <c r="I874" s="348"/>
      <c r="J874" s="349"/>
      <c r="K874" s="17">
        <v>172</v>
      </c>
      <c r="L874" s="17">
        <f t="shared" si="68"/>
        <v>18920</v>
      </c>
      <c r="M874" s="61"/>
      <c r="N874" s="61">
        <f t="shared" si="69"/>
        <v>172</v>
      </c>
      <c r="O874" s="62">
        <f t="shared" si="66"/>
        <v>0</v>
      </c>
      <c r="P874" s="61">
        <f t="shared" si="70"/>
        <v>18920</v>
      </c>
      <c r="Q874" s="62">
        <f t="shared" si="67"/>
        <v>0</v>
      </c>
    </row>
    <row r="875" spans="1:17">
      <c r="A875" s="326">
        <v>0</v>
      </c>
      <c r="B875" s="26">
        <v>75358</v>
      </c>
      <c r="C875" s="347" t="s">
        <v>3764</v>
      </c>
      <c r="D875" s="348"/>
      <c r="E875" s="348"/>
      <c r="F875" s="348"/>
      <c r="G875" s="348"/>
      <c r="H875" s="348"/>
      <c r="I875" s="348"/>
      <c r="J875" s="349"/>
      <c r="K875" s="290">
        <v>48.3</v>
      </c>
      <c r="L875" s="17">
        <f t="shared" si="68"/>
        <v>5313</v>
      </c>
      <c r="M875" s="61"/>
      <c r="N875" s="61">
        <f t="shared" si="69"/>
        <v>48.3</v>
      </c>
      <c r="O875" s="62">
        <f t="shared" si="66"/>
        <v>0</v>
      </c>
      <c r="P875" s="61">
        <f t="shared" si="70"/>
        <v>5313</v>
      </c>
      <c r="Q875" s="62">
        <f t="shared" si="67"/>
        <v>0</v>
      </c>
    </row>
    <row r="876" spans="1:17">
      <c r="A876" s="326">
        <v>0</v>
      </c>
      <c r="B876" s="26">
        <v>76299</v>
      </c>
      <c r="C876" s="347" t="s">
        <v>3765</v>
      </c>
      <c r="D876" s="348"/>
      <c r="E876" s="348"/>
      <c r="F876" s="348"/>
      <c r="G876" s="348"/>
      <c r="H876" s="348"/>
      <c r="I876" s="348"/>
      <c r="J876" s="349"/>
      <c r="K876" s="116">
        <v>4.22</v>
      </c>
      <c r="L876" s="17">
        <f t="shared" si="68"/>
        <v>464</v>
      </c>
      <c r="M876" s="61"/>
      <c r="N876" s="61">
        <f t="shared" si="69"/>
        <v>4.22</v>
      </c>
      <c r="O876" s="62">
        <f t="shared" si="66"/>
        <v>0</v>
      </c>
      <c r="P876" s="61">
        <f t="shared" si="70"/>
        <v>464</v>
      </c>
      <c r="Q876" s="62">
        <f t="shared" si="67"/>
        <v>0</v>
      </c>
    </row>
    <row r="877" spans="1:17">
      <c r="A877" s="326">
        <v>0</v>
      </c>
      <c r="B877" s="26">
        <v>77222</v>
      </c>
      <c r="C877" s="347" t="s">
        <v>3766</v>
      </c>
      <c r="D877" s="348"/>
      <c r="E877" s="348"/>
      <c r="F877" s="348"/>
      <c r="G877" s="348"/>
      <c r="H877" s="348"/>
      <c r="I877" s="348"/>
      <c r="J877" s="349"/>
      <c r="K877" s="116">
        <v>5.98</v>
      </c>
      <c r="L877" s="17">
        <f t="shared" si="68"/>
        <v>658</v>
      </c>
      <c r="M877" s="61"/>
      <c r="N877" s="61">
        <f t="shared" si="69"/>
        <v>5.98</v>
      </c>
      <c r="O877" s="62">
        <f t="shared" si="66"/>
        <v>0</v>
      </c>
      <c r="P877" s="61">
        <f t="shared" si="70"/>
        <v>658</v>
      </c>
      <c r="Q877" s="62">
        <f t="shared" si="67"/>
        <v>0</v>
      </c>
    </row>
    <row r="878" spans="1:17">
      <c r="A878" s="326">
        <v>0</v>
      </c>
      <c r="B878" s="26">
        <v>81158</v>
      </c>
      <c r="C878" s="347" t="s">
        <v>3767</v>
      </c>
      <c r="D878" s="348"/>
      <c r="E878" s="348"/>
      <c r="F878" s="348"/>
      <c r="G878" s="348"/>
      <c r="H878" s="348"/>
      <c r="I878" s="348"/>
      <c r="J878" s="349"/>
      <c r="K878" s="17">
        <v>441</v>
      </c>
      <c r="L878" s="17">
        <f t="shared" si="68"/>
        <v>48510</v>
      </c>
      <c r="M878" s="61"/>
      <c r="N878" s="61">
        <f t="shared" si="69"/>
        <v>441</v>
      </c>
      <c r="O878" s="62">
        <f t="shared" si="66"/>
        <v>0</v>
      </c>
      <c r="P878" s="61">
        <f t="shared" si="70"/>
        <v>48510</v>
      </c>
      <c r="Q878" s="62">
        <f t="shared" si="67"/>
        <v>0</v>
      </c>
    </row>
    <row r="879" spans="1:17" ht="21" customHeight="1">
      <c r="A879" s="326">
        <v>0</v>
      </c>
      <c r="B879" s="26">
        <v>82594</v>
      </c>
      <c r="C879" s="347" t="s">
        <v>3768</v>
      </c>
      <c r="D879" s="348"/>
      <c r="E879" s="348"/>
      <c r="F879" s="348"/>
      <c r="G879" s="348"/>
      <c r="H879" s="348"/>
      <c r="I879" s="348"/>
      <c r="J879" s="349"/>
      <c r="K879" s="290">
        <v>68.3</v>
      </c>
      <c r="L879" s="17">
        <f t="shared" si="68"/>
        <v>7513</v>
      </c>
      <c r="M879" s="61"/>
      <c r="N879" s="61">
        <f t="shared" si="69"/>
        <v>68.3</v>
      </c>
      <c r="O879" s="62">
        <f t="shared" si="66"/>
        <v>0</v>
      </c>
      <c r="P879" s="61">
        <f t="shared" si="70"/>
        <v>7513</v>
      </c>
      <c r="Q879" s="62">
        <f t="shared" si="67"/>
        <v>0</v>
      </c>
    </row>
    <row r="880" spans="1:17" ht="21" customHeight="1">
      <c r="A880" s="326">
        <v>0</v>
      </c>
      <c r="B880" s="26">
        <v>82719</v>
      </c>
      <c r="C880" s="347" t="s">
        <v>3769</v>
      </c>
      <c r="D880" s="348"/>
      <c r="E880" s="348"/>
      <c r="F880" s="348"/>
      <c r="G880" s="348"/>
      <c r="H880" s="348"/>
      <c r="I880" s="348"/>
      <c r="J880" s="349"/>
      <c r="K880" s="17">
        <v>324</v>
      </c>
      <c r="L880" s="17">
        <f t="shared" si="68"/>
        <v>35640</v>
      </c>
      <c r="M880" s="61"/>
      <c r="N880" s="61">
        <f t="shared" si="69"/>
        <v>324</v>
      </c>
      <c r="O880" s="62">
        <f t="shared" si="66"/>
        <v>0</v>
      </c>
      <c r="P880" s="61">
        <f t="shared" si="70"/>
        <v>35640</v>
      </c>
      <c r="Q880" s="62">
        <f t="shared" si="67"/>
        <v>0</v>
      </c>
    </row>
    <row r="881" spans="1:17">
      <c r="A881" s="326">
        <v>0</v>
      </c>
      <c r="B881" s="26">
        <v>82917</v>
      </c>
      <c r="C881" s="347" t="s">
        <v>3770</v>
      </c>
      <c r="D881" s="348"/>
      <c r="E881" s="348"/>
      <c r="F881" s="348"/>
      <c r="G881" s="348"/>
      <c r="H881" s="348"/>
      <c r="I881" s="348"/>
      <c r="J881" s="349"/>
      <c r="K881" s="290">
        <v>29.3</v>
      </c>
      <c r="L881" s="17">
        <f t="shared" si="68"/>
        <v>3223</v>
      </c>
      <c r="M881" s="61"/>
      <c r="N881" s="61">
        <f t="shared" si="69"/>
        <v>29.3</v>
      </c>
      <c r="O881" s="62">
        <f t="shared" si="66"/>
        <v>0</v>
      </c>
      <c r="P881" s="61">
        <f t="shared" si="70"/>
        <v>3223</v>
      </c>
      <c r="Q881" s="62">
        <f t="shared" si="67"/>
        <v>0</v>
      </c>
    </row>
    <row r="882" spans="1:17">
      <c r="A882" s="326">
        <v>0</v>
      </c>
      <c r="B882" s="26">
        <v>84723</v>
      </c>
      <c r="C882" s="347" t="s">
        <v>3771</v>
      </c>
      <c r="D882" s="348"/>
      <c r="E882" s="348"/>
      <c r="F882" s="348"/>
      <c r="G882" s="348"/>
      <c r="H882" s="348"/>
      <c r="I882" s="348"/>
      <c r="J882" s="349"/>
      <c r="K882" s="17">
        <v>84</v>
      </c>
      <c r="L882" s="17">
        <f t="shared" si="68"/>
        <v>9240</v>
      </c>
      <c r="M882" s="61"/>
      <c r="N882" s="61">
        <f t="shared" si="69"/>
        <v>84</v>
      </c>
      <c r="O882" s="62">
        <f t="shared" si="66"/>
        <v>0</v>
      </c>
      <c r="P882" s="61">
        <f t="shared" si="70"/>
        <v>9240</v>
      </c>
      <c r="Q882" s="62">
        <f t="shared" si="67"/>
        <v>0</v>
      </c>
    </row>
    <row r="883" spans="1:17">
      <c r="A883" s="326">
        <v>0</v>
      </c>
      <c r="B883" s="26">
        <v>89086</v>
      </c>
      <c r="C883" s="347" t="s">
        <v>3772</v>
      </c>
      <c r="D883" s="348"/>
      <c r="E883" s="348"/>
      <c r="F883" s="348"/>
      <c r="G883" s="348"/>
      <c r="H883" s="348"/>
      <c r="I883" s="348"/>
      <c r="J883" s="349"/>
      <c r="K883" s="17">
        <v>924</v>
      </c>
      <c r="L883" s="17">
        <f t="shared" si="68"/>
        <v>101640</v>
      </c>
      <c r="M883" s="61"/>
      <c r="N883" s="61">
        <f t="shared" si="69"/>
        <v>924</v>
      </c>
      <c r="O883" s="62">
        <f t="shared" si="66"/>
        <v>0</v>
      </c>
      <c r="P883" s="61">
        <f t="shared" si="70"/>
        <v>101640</v>
      </c>
      <c r="Q883" s="62">
        <f t="shared" si="67"/>
        <v>0</v>
      </c>
    </row>
    <row r="884" spans="1:17">
      <c r="A884" s="326">
        <v>0</v>
      </c>
      <c r="B884" s="26">
        <v>89250</v>
      </c>
      <c r="C884" s="347" t="s">
        <v>3773</v>
      </c>
      <c r="D884" s="348"/>
      <c r="E884" s="348"/>
      <c r="F884" s="348"/>
      <c r="G884" s="348"/>
      <c r="H884" s="348"/>
      <c r="I884" s="348"/>
      <c r="J884" s="349"/>
      <c r="K884" s="17">
        <v>109</v>
      </c>
      <c r="L884" s="17">
        <f t="shared" si="68"/>
        <v>11990</v>
      </c>
      <c r="M884" s="61"/>
      <c r="N884" s="61">
        <f t="shared" si="69"/>
        <v>109</v>
      </c>
      <c r="O884" s="62">
        <f t="shared" si="66"/>
        <v>0</v>
      </c>
      <c r="P884" s="61">
        <f t="shared" si="70"/>
        <v>11990</v>
      </c>
      <c r="Q884" s="62">
        <f t="shared" si="67"/>
        <v>0</v>
      </c>
    </row>
    <row r="885" spans="1:17">
      <c r="A885" s="326">
        <v>0</v>
      </c>
      <c r="B885" s="26">
        <v>89268</v>
      </c>
      <c r="C885" s="347" t="s">
        <v>3774</v>
      </c>
      <c r="D885" s="348"/>
      <c r="E885" s="348"/>
      <c r="F885" s="348"/>
      <c r="G885" s="348"/>
      <c r="H885" s="348"/>
      <c r="I885" s="348"/>
      <c r="J885" s="349"/>
      <c r="K885" s="290">
        <v>30.6</v>
      </c>
      <c r="L885" s="17">
        <f t="shared" si="68"/>
        <v>3366</v>
      </c>
      <c r="M885" s="61"/>
      <c r="N885" s="61">
        <f t="shared" si="69"/>
        <v>30.6</v>
      </c>
      <c r="O885" s="62">
        <f t="shared" si="66"/>
        <v>0</v>
      </c>
      <c r="P885" s="61">
        <f t="shared" si="70"/>
        <v>3366</v>
      </c>
      <c r="Q885" s="62">
        <f t="shared" si="67"/>
        <v>0</v>
      </c>
    </row>
    <row r="886" spans="1:17">
      <c r="A886" s="326">
        <v>0</v>
      </c>
      <c r="B886" s="26">
        <v>89276</v>
      </c>
      <c r="C886" s="347" t="s">
        <v>3775</v>
      </c>
      <c r="D886" s="348"/>
      <c r="E886" s="348"/>
      <c r="F886" s="348"/>
      <c r="G886" s="348"/>
      <c r="H886" s="348"/>
      <c r="I886" s="348"/>
      <c r="J886" s="349"/>
      <c r="K886" s="17">
        <v>123</v>
      </c>
      <c r="L886" s="17">
        <f t="shared" si="68"/>
        <v>13530</v>
      </c>
      <c r="M886" s="61"/>
      <c r="N886" s="61">
        <f t="shared" si="69"/>
        <v>123</v>
      </c>
      <c r="O886" s="62">
        <f t="shared" si="66"/>
        <v>0</v>
      </c>
      <c r="P886" s="61">
        <f t="shared" si="70"/>
        <v>13530</v>
      </c>
      <c r="Q886" s="62">
        <f t="shared" si="67"/>
        <v>0</v>
      </c>
    </row>
    <row r="887" spans="1:17">
      <c r="A887" s="326">
        <v>0</v>
      </c>
      <c r="B887" s="26">
        <v>97311</v>
      </c>
      <c r="C887" s="347" t="s">
        <v>3776</v>
      </c>
      <c r="D887" s="348"/>
      <c r="E887" s="348"/>
      <c r="F887" s="348"/>
      <c r="G887" s="348"/>
      <c r="H887" s="348"/>
      <c r="I887" s="348"/>
      <c r="J887" s="349"/>
      <c r="K887" s="116">
        <v>7.04</v>
      </c>
      <c r="L887" s="17">
        <f t="shared" si="68"/>
        <v>774</v>
      </c>
      <c r="M887" s="61"/>
      <c r="N887" s="61">
        <f t="shared" si="69"/>
        <v>7.04</v>
      </c>
      <c r="O887" s="62">
        <f t="shared" si="66"/>
        <v>0</v>
      </c>
      <c r="P887" s="61">
        <f t="shared" si="70"/>
        <v>774</v>
      </c>
      <c r="Q887" s="62">
        <f t="shared" si="67"/>
        <v>0</v>
      </c>
    </row>
    <row r="888" spans="1:17">
      <c r="A888" s="326">
        <v>0</v>
      </c>
      <c r="B888" s="26">
        <v>120477</v>
      </c>
      <c r="C888" s="347" t="s">
        <v>3777</v>
      </c>
      <c r="D888" s="348"/>
      <c r="E888" s="348"/>
      <c r="F888" s="348"/>
      <c r="G888" s="348"/>
      <c r="H888" s="348"/>
      <c r="I888" s="348"/>
      <c r="J888" s="349"/>
      <c r="K888" s="116">
        <v>10.73</v>
      </c>
      <c r="L888" s="17">
        <f t="shared" si="68"/>
        <v>1180</v>
      </c>
      <c r="M888" s="61"/>
      <c r="N888" s="61">
        <f t="shared" si="69"/>
        <v>10.73</v>
      </c>
      <c r="O888" s="62">
        <f t="shared" si="66"/>
        <v>0</v>
      </c>
      <c r="P888" s="61">
        <f t="shared" si="70"/>
        <v>1180</v>
      </c>
      <c r="Q888" s="62">
        <f t="shared" si="67"/>
        <v>0</v>
      </c>
    </row>
    <row r="889" spans="1:17">
      <c r="A889" s="326">
        <v>0</v>
      </c>
      <c r="B889" s="26">
        <v>121038</v>
      </c>
      <c r="C889" s="347" t="s">
        <v>3778</v>
      </c>
      <c r="D889" s="348"/>
      <c r="E889" s="348"/>
      <c r="F889" s="348"/>
      <c r="G889" s="348"/>
      <c r="H889" s="348"/>
      <c r="I889" s="348"/>
      <c r="J889" s="349"/>
      <c r="K889" s="17">
        <v>135</v>
      </c>
      <c r="L889" s="17">
        <f t="shared" si="68"/>
        <v>14850</v>
      </c>
      <c r="M889" s="61"/>
      <c r="N889" s="61">
        <f t="shared" si="69"/>
        <v>135</v>
      </c>
      <c r="O889" s="62">
        <f t="shared" si="66"/>
        <v>0</v>
      </c>
      <c r="P889" s="61">
        <f t="shared" si="70"/>
        <v>14850</v>
      </c>
      <c r="Q889" s="62">
        <f t="shared" si="67"/>
        <v>0</v>
      </c>
    </row>
    <row r="890" spans="1:17">
      <c r="A890" s="326">
        <v>0</v>
      </c>
      <c r="B890" s="26">
        <v>122341</v>
      </c>
      <c r="C890" s="347" t="s">
        <v>3779</v>
      </c>
      <c r="D890" s="348"/>
      <c r="E890" s="348"/>
      <c r="F890" s="348"/>
      <c r="G890" s="348"/>
      <c r="H890" s="348"/>
      <c r="I890" s="348"/>
      <c r="J890" s="349"/>
      <c r="K890" s="17">
        <v>375</v>
      </c>
      <c r="L890" s="17">
        <f t="shared" si="68"/>
        <v>41250</v>
      </c>
      <c r="M890" s="61"/>
      <c r="N890" s="61">
        <f t="shared" si="69"/>
        <v>375</v>
      </c>
      <c r="O890" s="62">
        <f t="shared" si="66"/>
        <v>0</v>
      </c>
      <c r="P890" s="61">
        <f t="shared" si="70"/>
        <v>41250</v>
      </c>
      <c r="Q890" s="62">
        <f t="shared" si="67"/>
        <v>0</v>
      </c>
    </row>
    <row r="891" spans="1:17">
      <c r="A891" s="326">
        <v>0</v>
      </c>
      <c r="B891" s="26">
        <v>134247</v>
      </c>
      <c r="C891" s="347" t="s">
        <v>3780</v>
      </c>
      <c r="D891" s="348"/>
      <c r="E891" s="348"/>
      <c r="F891" s="348"/>
      <c r="G891" s="348"/>
      <c r="H891" s="348"/>
      <c r="I891" s="348"/>
      <c r="J891" s="349"/>
      <c r="K891" s="290">
        <v>30.6</v>
      </c>
      <c r="L891" s="17">
        <f t="shared" si="68"/>
        <v>3366</v>
      </c>
      <c r="M891" s="61"/>
      <c r="N891" s="61">
        <f t="shared" si="69"/>
        <v>30.6</v>
      </c>
      <c r="O891" s="62">
        <f t="shared" si="66"/>
        <v>0</v>
      </c>
      <c r="P891" s="61">
        <f t="shared" si="70"/>
        <v>3366</v>
      </c>
      <c r="Q891" s="62">
        <f t="shared" si="67"/>
        <v>0</v>
      </c>
    </row>
    <row r="892" spans="1:17">
      <c r="A892" s="326">
        <v>0</v>
      </c>
      <c r="B892" s="26">
        <v>134254</v>
      </c>
      <c r="C892" s="347" t="s">
        <v>3781</v>
      </c>
      <c r="D892" s="348"/>
      <c r="E892" s="348"/>
      <c r="F892" s="348"/>
      <c r="G892" s="348"/>
      <c r="H892" s="348"/>
      <c r="I892" s="348"/>
      <c r="J892" s="349"/>
      <c r="K892" s="290">
        <v>62.7</v>
      </c>
      <c r="L892" s="17">
        <f t="shared" si="68"/>
        <v>6897</v>
      </c>
      <c r="M892" s="61"/>
      <c r="N892" s="61">
        <f t="shared" si="69"/>
        <v>62.7</v>
      </c>
      <c r="O892" s="62">
        <f t="shared" si="66"/>
        <v>0</v>
      </c>
      <c r="P892" s="61">
        <f t="shared" si="70"/>
        <v>6897</v>
      </c>
      <c r="Q892" s="62">
        <f t="shared" si="67"/>
        <v>0</v>
      </c>
    </row>
    <row r="893" spans="1:17">
      <c r="A893" s="326">
        <v>0</v>
      </c>
      <c r="B893" s="26">
        <v>134262</v>
      </c>
      <c r="C893" s="347" t="s">
        <v>3782</v>
      </c>
      <c r="D893" s="348"/>
      <c r="E893" s="348"/>
      <c r="F893" s="348"/>
      <c r="G893" s="348"/>
      <c r="H893" s="348"/>
      <c r="I893" s="348"/>
      <c r="J893" s="349"/>
      <c r="K893" s="290">
        <v>22.1</v>
      </c>
      <c r="L893" s="17">
        <f t="shared" si="68"/>
        <v>2431</v>
      </c>
      <c r="M893" s="61"/>
      <c r="N893" s="61">
        <f t="shared" si="69"/>
        <v>22.1</v>
      </c>
      <c r="O893" s="62">
        <f t="shared" si="66"/>
        <v>0</v>
      </c>
      <c r="P893" s="61">
        <f t="shared" si="70"/>
        <v>2431</v>
      </c>
      <c r="Q893" s="62">
        <f t="shared" si="67"/>
        <v>0</v>
      </c>
    </row>
    <row r="894" spans="1:17">
      <c r="A894" s="326">
        <v>0</v>
      </c>
      <c r="B894" s="26">
        <v>134239</v>
      </c>
      <c r="C894" s="347" t="s">
        <v>3783</v>
      </c>
      <c r="D894" s="348"/>
      <c r="E894" s="348"/>
      <c r="F894" s="348"/>
      <c r="G894" s="348"/>
      <c r="H894" s="348"/>
      <c r="I894" s="348"/>
      <c r="J894" s="349"/>
      <c r="K894" s="290">
        <v>75</v>
      </c>
      <c r="L894" s="17">
        <f t="shared" si="68"/>
        <v>8250</v>
      </c>
      <c r="M894" s="61"/>
      <c r="N894" s="61">
        <f t="shared" si="69"/>
        <v>75</v>
      </c>
      <c r="O894" s="62">
        <f t="shared" si="66"/>
        <v>0</v>
      </c>
      <c r="P894" s="61">
        <f t="shared" si="70"/>
        <v>8250</v>
      </c>
      <c r="Q894" s="62">
        <f t="shared" si="67"/>
        <v>0</v>
      </c>
    </row>
    <row r="895" spans="1:17">
      <c r="A895" s="326">
        <v>0</v>
      </c>
      <c r="B895" s="26">
        <v>134270</v>
      </c>
      <c r="C895" s="347" t="s">
        <v>3784</v>
      </c>
      <c r="D895" s="348"/>
      <c r="E895" s="348"/>
      <c r="F895" s="348"/>
      <c r="G895" s="348"/>
      <c r="H895" s="348"/>
      <c r="I895" s="348"/>
      <c r="J895" s="349"/>
      <c r="K895" s="17">
        <v>105</v>
      </c>
      <c r="L895" s="17">
        <f t="shared" si="68"/>
        <v>11550</v>
      </c>
      <c r="M895" s="61"/>
      <c r="N895" s="61">
        <f t="shared" si="69"/>
        <v>105</v>
      </c>
      <c r="O895" s="62">
        <f t="shared" si="66"/>
        <v>0</v>
      </c>
      <c r="P895" s="61">
        <f t="shared" si="70"/>
        <v>11550</v>
      </c>
      <c r="Q895" s="62">
        <f t="shared" si="67"/>
        <v>0</v>
      </c>
    </row>
    <row r="896" spans="1:17">
      <c r="A896" s="326">
        <v>0</v>
      </c>
      <c r="B896" s="26">
        <v>134296</v>
      </c>
      <c r="C896" s="347" t="s">
        <v>3785</v>
      </c>
      <c r="D896" s="348"/>
      <c r="E896" s="348"/>
      <c r="F896" s="348"/>
      <c r="G896" s="348"/>
      <c r="H896" s="348"/>
      <c r="I896" s="348"/>
      <c r="J896" s="349"/>
      <c r="K896" s="17">
        <v>93</v>
      </c>
      <c r="L896" s="17">
        <f t="shared" si="68"/>
        <v>10230</v>
      </c>
      <c r="M896" s="61"/>
      <c r="N896" s="61">
        <f t="shared" si="69"/>
        <v>93</v>
      </c>
      <c r="O896" s="62">
        <f t="shared" si="66"/>
        <v>0</v>
      </c>
      <c r="P896" s="61">
        <f t="shared" si="70"/>
        <v>10230</v>
      </c>
      <c r="Q896" s="62">
        <f t="shared" si="67"/>
        <v>0</v>
      </c>
    </row>
    <row r="897" spans="1:17">
      <c r="A897" s="326">
        <v>0</v>
      </c>
      <c r="B897" s="26">
        <v>134304</v>
      </c>
      <c r="C897" s="347" t="s">
        <v>3786</v>
      </c>
      <c r="D897" s="348"/>
      <c r="E897" s="348"/>
      <c r="F897" s="348"/>
      <c r="G897" s="348"/>
      <c r="H897" s="348"/>
      <c r="I897" s="348"/>
      <c r="J897" s="349"/>
      <c r="K897" s="17">
        <v>444</v>
      </c>
      <c r="L897" s="17">
        <f t="shared" si="68"/>
        <v>48840</v>
      </c>
      <c r="M897" s="61"/>
      <c r="N897" s="61">
        <f t="shared" si="69"/>
        <v>444</v>
      </c>
      <c r="O897" s="62">
        <f t="shared" si="66"/>
        <v>0</v>
      </c>
      <c r="P897" s="61">
        <f t="shared" si="70"/>
        <v>48840</v>
      </c>
      <c r="Q897" s="62">
        <f t="shared" si="67"/>
        <v>0</v>
      </c>
    </row>
    <row r="898" spans="1:17">
      <c r="A898" s="326">
        <v>0</v>
      </c>
      <c r="B898" s="26">
        <v>134312</v>
      </c>
      <c r="C898" s="347" t="s">
        <v>3787</v>
      </c>
      <c r="D898" s="348"/>
      <c r="E898" s="348"/>
      <c r="F898" s="348"/>
      <c r="G898" s="348"/>
      <c r="H898" s="348"/>
      <c r="I898" s="348"/>
      <c r="J898" s="349"/>
      <c r="K898" s="17">
        <v>233</v>
      </c>
      <c r="L898" s="17">
        <f t="shared" si="68"/>
        <v>25630</v>
      </c>
      <c r="M898" s="61"/>
      <c r="N898" s="61">
        <f t="shared" si="69"/>
        <v>233</v>
      </c>
      <c r="O898" s="62">
        <f t="shared" si="66"/>
        <v>0</v>
      </c>
      <c r="P898" s="61">
        <f t="shared" si="70"/>
        <v>25630</v>
      </c>
      <c r="Q898" s="62">
        <f t="shared" si="67"/>
        <v>0</v>
      </c>
    </row>
    <row r="899" spans="1:17">
      <c r="A899" s="326">
        <v>0</v>
      </c>
      <c r="B899" s="26">
        <v>134965</v>
      </c>
      <c r="C899" s="347" t="s">
        <v>3788</v>
      </c>
      <c r="D899" s="348"/>
      <c r="E899" s="348"/>
      <c r="F899" s="348"/>
      <c r="G899" s="348"/>
      <c r="H899" s="348"/>
      <c r="I899" s="348"/>
      <c r="J899" s="349"/>
      <c r="K899" s="290">
        <v>48.8</v>
      </c>
      <c r="L899" s="17">
        <f t="shared" ref="L899:L905" si="71">ROUND(K899*Курс_EUR,0)</f>
        <v>5368</v>
      </c>
      <c r="M899" s="61"/>
      <c r="N899" s="61">
        <f t="shared" ref="N899:N905" si="72">K899*(1-Скидка_SATA)</f>
        <v>48.8</v>
      </c>
      <c r="O899" s="62">
        <f t="shared" si="66"/>
        <v>0</v>
      </c>
      <c r="P899" s="61">
        <f t="shared" ref="P899:P905" si="73">L899*(1-Скидка_SATA)</f>
        <v>5368</v>
      </c>
      <c r="Q899" s="62">
        <f t="shared" si="67"/>
        <v>0</v>
      </c>
    </row>
    <row r="900" spans="1:17">
      <c r="A900" s="326">
        <v>0</v>
      </c>
      <c r="B900" s="26">
        <v>137612</v>
      </c>
      <c r="C900" s="347" t="s">
        <v>3789</v>
      </c>
      <c r="D900" s="348"/>
      <c r="E900" s="348"/>
      <c r="F900" s="348"/>
      <c r="G900" s="348"/>
      <c r="H900" s="348"/>
      <c r="I900" s="348"/>
      <c r="J900" s="349"/>
      <c r="K900" s="116">
        <v>15.64</v>
      </c>
      <c r="L900" s="17">
        <f t="shared" si="71"/>
        <v>1720</v>
      </c>
      <c r="M900" s="61"/>
      <c r="N900" s="61">
        <f t="shared" si="72"/>
        <v>15.64</v>
      </c>
      <c r="O900" s="62">
        <f t="shared" si="66"/>
        <v>0</v>
      </c>
      <c r="P900" s="61">
        <f t="shared" si="73"/>
        <v>1720</v>
      </c>
      <c r="Q900" s="62">
        <f t="shared" si="67"/>
        <v>0</v>
      </c>
    </row>
    <row r="901" spans="1:17">
      <c r="A901" s="326">
        <v>0</v>
      </c>
      <c r="B901" s="26">
        <v>149872</v>
      </c>
      <c r="C901" s="347" t="s">
        <v>3790</v>
      </c>
      <c r="D901" s="348"/>
      <c r="E901" s="348"/>
      <c r="F901" s="348"/>
      <c r="G901" s="348"/>
      <c r="H901" s="348"/>
      <c r="I901" s="348"/>
      <c r="J901" s="349"/>
      <c r="K901" s="290">
        <v>67.3</v>
      </c>
      <c r="L901" s="17">
        <f t="shared" si="71"/>
        <v>7403</v>
      </c>
      <c r="M901" s="61"/>
      <c r="N901" s="61">
        <f t="shared" si="72"/>
        <v>67.3</v>
      </c>
      <c r="O901" s="62">
        <f t="shared" si="66"/>
        <v>0</v>
      </c>
      <c r="P901" s="61">
        <f t="shared" si="73"/>
        <v>7403</v>
      </c>
      <c r="Q901" s="62">
        <f t="shared" si="67"/>
        <v>0</v>
      </c>
    </row>
    <row r="902" spans="1:17">
      <c r="A902" s="326">
        <v>0</v>
      </c>
      <c r="B902" s="26">
        <v>163535</v>
      </c>
      <c r="C902" s="347" t="s">
        <v>3791</v>
      </c>
      <c r="D902" s="348"/>
      <c r="E902" s="348"/>
      <c r="F902" s="348"/>
      <c r="G902" s="348"/>
      <c r="H902" s="348"/>
      <c r="I902" s="348"/>
      <c r="J902" s="349"/>
      <c r="K902" s="17">
        <v>150</v>
      </c>
      <c r="L902" s="17">
        <f t="shared" si="71"/>
        <v>16500</v>
      </c>
      <c r="M902" s="61"/>
      <c r="N902" s="61">
        <f t="shared" si="72"/>
        <v>150</v>
      </c>
      <c r="O902" s="62">
        <f t="shared" si="66"/>
        <v>0</v>
      </c>
      <c r="P902" s="61">
        <f t="shared" si="73"/>
        <v>16500</v>
      </c>
      <c r="Q902" s="62">
        <f t="shared" si="67"/>
        <v>0</v>
      </c>
    </row>
    <row r="903" spans="1:17">
      <c r="A903" s="326">
        <v>0</v>
      </c>
      <c r="B903" s="26">
        <v>163543</v>
      </c>
      <c r="C903" s="347" t="s">
        <v>3792</v>
      </c>
      <c r="D903" s="348"/>
      <c r="E903" s="348"/>
      <c r="F903" s="348"/>
      <c r="G903" s="348"/>
      <c r="H903" s="348"/>
      <c r="I903" s="348"/>
      <c r="J903" s="349"/>
      <c r="K903" s="17">
        <v>149</v>
      </c>
      <c r="L903" s="17">
        <f t="shared" si="71"/>
        <v>16390</v>
      </c>
      <c r="M903" s="61"/>
      <c r="N903" s="61">
        <f t="shared" si="72"/>
        <v>149</v>
      </c>
      <c r="O903" s="62">
        <f t="shared" si="66"/>
        <v>0</v>
      </c>
      <c r="P903" s="61">
        <f t="shared" si="73"/>
        <v>16390</v>
      </c>
      <c r="Q903" s="62">
        <f t="shared" si="67"/>
        <v>0</v>
      </c>
    </row>
    <row r="904" spans="1:17">
      <c r="A904" s="326">
        <v>0</v>
      </c>
      <c r="B904" s="26">
        <v>176420</v>
      </c>
      <c r="C904" s="347" t="s">
        <v>3793</v>
      </c>
      <c r="D904" s="348"/>
      <c r="E904" s="348"/>
      <c r="F904" s="348"/>
      <c r="G904" s="348"/>
      <c r="H904" s="348"/>
      <c r="I904" s="348"/>
      <c r="J904" s="349"/>
      <c r="K904" s="116">
        <v>11.78</v>
      </c>
      <c r="L904" s="17">
        <f t="shared" si="71"/>
        <v>1296</v>
      </c>
      <c r="M904" s="61"/>
      <c r="N904" s="61">
        <f t="shared" si="72"/>
        <v>11.78</v>
      </c>
      <c r="O904" s="62">
        <f t="shared" si="66"/>
        <v>0</v>
      </c>
      <c r="P904" s="61">
        <f t="shared" si="73"/>
        <v>1296</v>
      </c>
      <c r="Q904" s="62">
        <f t="shared" si="67"/>
        <v>0</v>
      </c>
    </row>
    <row r="905" spans="1:17" ht="12.75" thickBot="1">
      <c r="A905" s="326">
        <v>0</v>
      </c>
      <c r="B905" s="26">
        <v>199729</v>
      </c>
      <c r="C905" s="347" t="s">
        <v>3794</v>
      </c>
      <c r="D905" s="348"/>
      <c r="E905" s="348"/>
      <c r="F905" s="348"/>
      <c r="G905" s="348"/>
      <c r="H905" s="348"/>
      <c r="I905" s="348"/>
      <c r="J905" s="349"/>
      <c r="K905" s="116">
        <v>11.78</v>
      </c>
      <c r="L905" s="17">
        <f t="shared" si="71"/>
        <v>1296</v>
      </c>
      <c r="M905" s="61"/>
      <c r="N905" s="61">
        <f t="shared" si="72"/>
        <v>11.78</v>
      </c>
      <c r="O905" s="62">
        <f t="shared" si="66"/>
        <v>0</v>
      </c>
      <c r="P905" s="61">
        <f t="shared" si="73"/>
        <v>1296</v>
      </c>
      <c r="Q905" s="62">
        <f t="shared" si="67"/>
        <v>0</v>
      </c>
    </row>
    <row r="906" spans="1:17" ht="12" customHeight="1">
      <c r="A906" s="326"/>
      <c r="B906" s="350" t="s">
        <v>637</v>
      </c>
      <c r="C906" s="350"/>
      <c r="D906" s="350"/>
      <c r="E906" s="350"/>
      <c r="F906" s="350"/>
      <c r="G906" s="350"/>
      <c r="H906" s="350"/>
      <c r="I906" s="350"/>
      <c r="J906" s="350"/>
      <c r="K906" s="351"/>
      <c r="L906" s="291"/>
      <c r="M906" s="61"/>
      <c r="N906" s="61"/>
      <c r="O906" s="62"/>
      <c r="P906" s="61"/>
      <c r="Q906" s="62"/>
    </row>
    <row r="907" spans="1:17" ht="12" customHeight="1">
      <c r="A907" s="326">
        <v>0</v>
      </c>
      <c r="B907" s="26">
        <v>1097486</v>
      </c>
      <c r="C907" s="347" t="s">
        <v>4058</v>
      </c>
      <c r="D907" s="348"/>
      <c r="E907" s="348"/>
      <c r="F907" s="348"/>
      <c r="G907" s="348"/>
      <c r="H907" s="348"/>
      <c r="I907" s="348"/>
      <c r="J907" s="349"/>
      <c r="K907" s="290">
        <v>37.5</v>
      </c>
      <c r="L907" s="17">
        <f t="shared" ref="L907:L938" si="74">ROUND(K907*Курс_EUR,0)</f>
        <v>4125</v>
      </c>
      <c r="M907" s="61"/>
      <c r="N907" s="61">
        <f t="shared" ref="N907:N938" si="75">K907*(1-Скидка_SATA)</f>
        <v>37.5</v>
      </c>
      <c r="O907" s="62">
        <f t="shared" si="66"/>
        <v>0</v>
      </c>
      <c r="P907" s="61">
        <f t="shared" ref="P907:P938" si="76">L907*(1-Скидка_SATA)</f>
        <v>4125</v>
      </c>
      <c r="Q907" s="62">
        <f t="shared" si="67"/>
        <v>0</v>
      </c>
    </row>
    <row r="908" spans="1:17" ht="12" customHeight="1">
      <c r="A908" s="326">
        <v>0</v>
      </c>
      <c r="B908" s="26">
        <v>1097999</v>
      </c>
      <c r="C908" s="347" t="s">
        <v>4059</v>
      </c>
      <c r="D908" s="348"/>
      <c r="E908" s="348"/>
      <c r="F908" s="348"/>
      <c r="G908" s="348"/>
      <c r="H908" s="348"/>
      <c r="I908" s="348"/>
      <c r="J908" s="349"/>
      <c r="K908" s="17">
        <v>273</v>
      </c>
      <c r="L908" s="17">
        <f t="shared" si="74"/>
        <v>30030</v>
      </c>
      <c r="M908" s="61"/>
      <c r="N908" s="61">
        <f t="shared" si="75"/>
        <v>273</v>
      </c>
      <c r="O908" s="62">
        <f t="shared" si="66"/>
        <v>0</v>
      </c>
      <c r="P908" s="61">
        <f t="shared" si="76"/>
        <v>30030</v>
      </c>
      <c r="Q908" s="62">
        <f t="shared" si="67"/>
        <v>0</v>
      </c>
    </row>
    <row r="909" spans="1:17" ht="12" customHeight="1">
      <c r="A909" s="326">
        <v>0</v>
      </c>
      <c r="B909" s="26">
        <v>1098004</v>
      </c>
      <c r="C909" s="347" t="s">
        <v>4060</v>
      </c>
      <c r="D909" s="348"/>
      <c r="E909" s="348"/>
      <c r="F909" s="348"/>
      <c r="G909" s="348"/>
      <c r="H909" s="348"/>
      <c r="I909" s="348"/>
      <c r="J909" s="349"/>
      <c r="K909" s="17">
        <v>426</v>
      </c>
      <c r="L909" s="17">
        <f t="shared" si="74"/>
        <v>46860</v>
      </c>
      <c r="M909" s="61"/>
      <c r="N909" s="61">
        <f t="shared" si="75"/>
        <v>426</v>
      </c>
      <c r="O909" s="62">
        <f t="shared" si="66"/>
        <v>0</v>
      </c>
      <c r="P909" s="61">
        <f t="shared" si="76"/>
        <v>46860</v>
      </c>
      <c r="Q909" s="62">
        <f t="shared" si="67"/>
        <v>0</v>
      </c>
    </row>
    <row r="910" spans="1:17" ht="12" customHeight="1">
      <c r="A910" s="326">
        <v>0</v>
      </c>
      <c r="B910" s="26">
        <v>1098054</v>
      </c>
      <c r="C910" s="347" t="s">
        <v>4061</v>
      </c>
      <c r="D910" s="348"/>
      <c r="E910" s="348"/>
      <c r="F910" s="348"/>
      <c r="G910" s="348"/>
      <c r="H910" s="348"/>
      <c r="I910" s="348"/>
      <c r="J910" s="349"/>
      <c r="K910" s="17">
        <v>629</v>
      </c>
      <c r="L910" s="17">
        <f t="shared" si="74"/>
        <v>69190</v>
      </c>
      <c r="M910" s="61"/>
      <c r="N910" s="61">
        <f t="shared" si="75"/>
        <v>629</v>
      </c>
      <c r="O910" s="62">
        <f t="shared" si="66"/>
        <v>0</v>
      </c>
      <c r="P910" s="61">
        <f t="shared" si="76"/>
        <v>69190</v>
      </c>
      <c r="Q910" s="62">
        <f t="shared" si="67"/>
        <v>0</v>
      </c>
    </row>
    <row r="911" spans="1:17" ht="12" customHeight="1">
      <c r="A911" s="326">
        <v>0</v>
      </c>
      <c r="B911" s="26">
        <v>1101089</v>
      </c>
      <c r="C911" s="347" t="s">
        <v>4062</v>
      </c>
      <c r="D911" s="348"/>
      <c r="E911" s="348"/>
      <c r="F911" s="348"/>
      <c r="G911" s="348"/>
      <c r="H911" s="348"/>
      <c r="I911" s="348"/>
      <c r="J911" s="349"/>
      <c r="K911" s="17">
        <v>195</v>
      </c>
      <c r="L911" s="17">
        <f t="shared" si="74"/>
        <v>21450</v>
      </c>
      <c r="M911" s="61"/>
      <c r="N911" s="61">
        <f t="shared" si="75"/>
        <v>195</v>
      </c>
      <c r="O911" s="62">
        <f t="shared" si="66"/>
        <v>0</v>
      </c>
      <c r="P911" s="61">
        <f t="shared" si="76"/>
        <v>21450</v>
      </c>
      <c r="Q911" s="62">
        <f t="shared" si="67"/>
        <v>0</v>
      </c>
    </row>
    <row r="912" spans="1:17" ht="12" customHeight="1">
      <c r="A912" s="326">
        <v>0</v>
      </c>
      <c r="B912" s="26">
        <v>1101097</v>
      </c>
      <c r="C912" s="347" t="s">
        <v>4063</v>
      </c>
      <c r="D912" s="348"/>
      <c r="E912" s="348"/>
      <c r="F912" s="348"/>
      <c r="G912" s="348"/>
      <c r="H912" s="348"/>
      <c r="I912" s="348"/>
      <c r="J912" s="349"/>
      <c r="K912" s="17">
        <v>143</v>
      </c>
      <c r="L912" s="17">
        <f t="shared" si="74"/>
        <v>15730</v>
      </c>
      <c r="M912" s="61"/>
      <c r="N912" s="61">
        <f t="shared" si="75"/>
        <v>143</v>
      </c>
      <c r="O912" s="62">
        <f t="shared" si="66"/>
        <v>0</v>
      </c>
      <c r="P912" s="61">
        <f t="shared" si="76"/>
        <v>15730</v>
      </c>
      <c r="Q912" s="62">
        <f t="shared" si="67"/>
        <v>0</v>
      </c>
    </row>
    <row r="913" spans="1:17" ht="12" customHeight="1">
      <c r="A913" s="326">
        <v>0</v>
      </c>
      <c r="B913" s="26">
        <v>1101104</v>
      </c>
      <c r="C913" s="347" t="s">
        <v>4064</v>
      </c>
      <c r="D913" s="348"/>
      <c r="E913" s="348"/>
      <c r="F913" s="348"/>
      <c r="G913" s="348"/>
      <c r="H913" s="348"/>
      <c r="I913" s="348"/>
      <c r="J913" s="349"/>
      <c r="K913" s="290">
        <v>57.6</v>
      </c>
      <c r="L913" s="17">
        <f t="shared" si="74"/>
        <v>6336</v>
      </c>
      <c r="M913" s="61"/>
      <c r="N913" s="61">
        <f t="shared" si="75"/>
        <v>57.6</v>
      </c>
      <c r="O913" s="62">
        <f t="shared" si="66"/>
        <v>0</v>
      </c>
      <c r="P913" s="61">
        <f t="shared" si="76"/>
        <v>6336</v>
      </c>
      <c r="Q913" s="62">
        <f t="shared" si="67"/>
        <v>0</v>
      </c>
    </row>
    <row r="914" spans="1:17" ht="12" customHeight="1">
      <c r="A914" s="326">
        <v>0</v>
      </c>
      <c r="B914" s="26">
        <v>1101112</v>
      </c>
      <c r="C914" s="347" t="s">
        <v>4065</v>
      </c>
      <c r="D914" s="348"/>
      <c r="E914" s="348"/>
      <c r="F914" s="348"/>
      <c r="G914" s="348"/>
      <c r="H914" s="348"/>
      <c r="I914" s="348"/>
      <c r="J914" s="349"/>
      <c r="K914" s="17">
        <v>253</v>
      </c>
      <c r="L914" s="17">
        <f t="shared" si="74"/>
        <v>27830</v>
      </c>
      <c r="M914" s="61"/>
      <c r="N914" s="61">
        <f t="shared" si="75"/>
        <v>253</v>
      </c>
      <c r="O914" s="62">
        <f t="shared" si="66"/>
        <v>0</v>
      </c>
      <c r="P914" s="61">
        <f t="shared" si="76"/>
        <v>27830</v>
      </c>
      <c r="Q914" s="62">
        <f t="shared" si="67"/>
        <v>0</v>
      </c>
    </row>
    <row r="915" spans="1:17" ht="12" customHeight="1">
      <c r="A915" s="326">
        <v>0</v>
      </c>
      <c r="B915" s="26">
        <v>1101146</v>
      </c>
      <c r="C915" s="347" t="s">
        <v>4066</v>
      </c>
      <c r="D915" s="348"/>
      <c r="E915" s="348"/>
      <c r="F915" s="348"/>
      <c r="G915" s="348"/>
      <c r="H915" s="348"/>
      <c r="I915" s="348"/>
      <c r="J915" s="349"/>
      <c r="K915" s="17">
        <v>347</v>
      </c>
      <c r="L915" s="17">
        <f t="shared" si="74"/>
        <v>38170</v>
      </c>
      <c r="M915" s="61"/>
      <c r="N915" s="61">
        <f t="shared" si="75"/>
        <v>347</v>
      </c>
      <c r="O915" s="62">
        <f t="shared" si="66"/>
        <v>0</v>
      </c>
      <c r="P915" s="61">
        <f t="shared" si="76"/>
        <v>38170</v>
      </c>
      <c r="Q915" s="62">
        <f t="shared" si="67"/>
        <v>0</v>
      </c>
    </row>
    <row r="916" spans="1:17" ht="12" customHeight="1">
      <c r="A916" s="326">
        <v>0</v>
      </c>
      <c r="B916" s="26">
        <v>1101154</v>
      </c>
      <c r="C916" s="347" t="s">
        <v>4067</v>
      </c>
      <c r="D916" s="348"/>
      <c r="E916" s="348"/>
      <c r="F916" s="348"/>
      <c r="G916" s="348"/>
      <c r="H916" s="348"/>
      <c r="I916" s="348"/>
      <c r="J916" s="349"/>
      <c r="K916" s="17">
        <v>134</v>
      </c>
      <c r="L916" s="17">
        <f t="shared" si="74"/>
        <v>14740</v>
      </c>
      <c r="M916" s="61"/>
      <c r="N916" s="61">
        <f t="shared" si="75"/>
        <v>134</v>
      </c>
      <c r="O916" s="62">
        <f t="shared" ref="O916:O979" si="77">N916*M916</f>
        <v>0</v>
      </c>
      <c r="P916" s="61">
        <f t="shared" si="76"/>
        <v>14740</v>
      </c>
      <c r="Q916" s="62">
        <f t="shared" ref="Q916:Q979" si="78">M916*P916</f>
        <v>0</v>
      </c>
    </row>
    <row r="917" spans="1:17" ht="12" customHeight="1">
      <c r="A917" s="326">
        <v>0</v>
      </c>
      <c r="B917" s="26">
        <v>1101162</v>
      </c>
      <c r="C917" s="347" t="s">
        <v>4068</v>
      </c>
      <c r="D917" s="348"/>
      <c r="E917" s="348"/>
      <c r="F917" s="348"/>
      <c r="G917" s="348"/>
      <c r="H917" s="348"/>
      <c r="I917" s="348"/>
      <c r="J917" s="349"/>
      <c r="K917" s="17">
        <v>271</v>
      </c>
      <c r="L917" s="17">
        <f t="shared" si="74"/>
        <v>29810</v>
      </c>
      <c r="M917" s="61"/>
      <c r="N917" s="61">
        <f t="shared" si="75"/>
        <v>271</v>
      </c>
      <c r="O917" s="62">
        <f t="shared" si="77"/>
        <v>0</v>
      </c>
      <c r="P917" s="61">
        <f t="shared" si="76"/>
        <v>29810</v>
      </c>
      <c r="Q917" s="62">
        <f t="shared" si="78"/>
        <v>0</v>
      </c>
    </row>
    <row r="918" spans="1:17" ht="12" customHeight="1">
      <c r="A918" s="326">
        <v>0</v>
      </c>
      <c r="B918" s="26">
        <v>1101500</v>
      </c>
      <c r="C918" s="347" t="s">
        <v>4069</v>
      </c>
      <c r="D918" s="348"/>
      <c r="E918" s="348"/>
      <c r="F918" s="348"/>
      <c r="G918" s="348"/>
      <c r="H918" s="348"/>
      <c r="I918" s="348"/>
      <c r="J918" s="349"/>
      <c r="K918" s="17">
        <v>119</v>
      </c>
      <c r="L918" s="17">
        <f t="shared" si="74"/>
        <v>13090</v>
      </c>
      <c r="M918" s="61"/>
      <c r="N918" s="61">
        <f t="shared" si="75"/>
        <v>119</v>
      </c>
      <c r="O918" s="62">
        <f t="shared" si="77"/>
        <v>0</v>
      </c>
      <c r="P918" s="61">
        <f t="shared" si="76"/>
        <v>13090</v>
      </c>
      <c r="Q918" s="62">
        <f t="shared" si="78"/>
        <v>0</v>
      </c>
    </row>
    <row r="919" spans="1:17" ht="12" customHeight="1">
      <c r="A919" s="326">
        <v>0</v>
      </c>
      <c r="B919" s="26">
        <v>1101518</v>
      </c>
      <c r="C919" s="347" t="s">
        <v>4070</v>
      </c>
      <c r="D919" s="348"/>
      <c r="E919" s="348"/>
      <c r="F919" s="348"/>
      <c r="G919" s="348"/>
      <c r="H919" s="348"/>
      <c r="I919" s="348"/>
      <c r="J919" s="349"/>
      <c r="K919" s="290">
        <v>62.5</v>
      </c>
      <c r="L919" s="17">
        <f t="shared" si="74"/>
        <v>6875</v>
      </c>
      <c r="M919" s="61"/>
      <c r="N919" s="61">
        <f t="shared" si="75"/>
        <v>62.5</v>
      </c>
      <c r="O919" s="62">
        <f t="shared" si="77"/>
        <v>0</v>
      </c>
      <c r="P919" s="61">
        <f t="shared" si="76"/>
        <v>6875</v>
      </c>
      <c r="Q919" s="62">
        <f t="shared" si="78"/>
        <v>0</v>
      </c>
    </row>
    <row r="920" spans="1:17" ht="12" customHeight="1">
      <c r="A920" s="326">
        <v>0</v>
      </c>
      <c r="B920" s="26">
        <v>1101667</v>
      </c>
      <c r="C920" s="347" t="s">
        <v>4071</v>
      </c>
      <c r="D920" s="348"/>
      <c r="E920" s="348"/>
      <c r="F920" s="348"/>
      <c r="G920" s="348"/>
      <c r="H920" s="348"/>
      <c r="I920" s="348"/>
      <c r="J920" s="349"/>
      <c r="K920" s="17">
        <v>631</v>
      </c>
      <c r="L920" s="17">
        <f t="shared" si="74"/>
        <v>69410</v>
      </c>
      <c r="M920" s="61"/>
      <c r="N920" s="61">
        <f t="shared" si="75"/>
        <v>631</v>
      </c>
      <c r="O920" s="62">
        <f t="shared" si="77"/>
        <v>0</v>
      </c>
      <c r="P920" s="61">
        <f t="shared" si="76"/>
        <v>69410</v>
      </c>
      <c r="Q920" s="62">
        <f t="shared" si="78"/>
        <v>0</v>
      </c>
    </row>
    <row r="921" spans="1:17" ht="12" customHeight="1">
      <c r="A921" s="326">
        <v>0</v>
      </c>
      <c r="B921" s="26">
        <v>1102087</v>
      </c>
      <c r="C921" s="347" t="s">
        <v>4072</v>
      </c>
      <c r="D921" s="348"/>
      <c r="E921" s="348"/>
      <c r="F921" s="348"/>
      <c r="G921" s="348"/>
      <c r="H921" s="348"/>
      <c r="I921" s="348"/>
      <c r="J921" s="349"/>
      <c r="K921" s="17">
        <v>200</v>
      </c>
      <c r="L921" s="17">
        <f t="shared" si="74"/>
        <v>22000</v>
      </c>
      <c r="M921" s="61"/>
      <c r="N921" s="61">
        <f t="shared" si="75"/>
        <v>200</v>
      </c>
      <c r="O921" s="62">
        <f t="shared" si="77"/>
        <v>0</v>
      </c>
      <c r="P921" s="61">
        <f t="shared" si="76"/>
        <v>22000</v>
      </c>
      <c r="Q921" s="62">
        <f t="shared" si="78"/>
        <v>0</v>
      </c>
    </row>
    <row r="922" spans="1:17" ht="12" customHeight="1">
      <c r="A922" s="326">
        <v>0</v>
      </c>
      <c r="B922" s="26">
        <v>1114298</v>
      </c>
      <c r="C922" s="347" t="s">
        <v>4073</v>
      </c>
      <c r="D922" s="348"/>
      <c r="E922" s="348"/>
      <c r="F922" s="348"/>
      <c r="G922" s="348"/>
      <c r="H922" s="348"/>
      <c r="I922" s="348"/>
      <c r="J922" s="349"/>
      <c r="K922" s="17">
        <v>119</v>
      </c>
      <c r="L922" s="17">
        <f t="shared" si="74"/>
        <v>13090</v>
      </c>
      <c r="M922" s="61"/>
      <c r="N922" s="61">
        <f t="shared" si="75"/>
        <v>119</v>
      </c>
      <c r="O922" s="62">
        <f t="shared" si="77"/>
        <v>0</v>
      </c>
      <c r="P922" s="61">
        <f t="shared" si="76"/>
        <v>13090</v>
      </c>
      <c r="Q922" s="62">
        <f t="shared" si="78"/>
        <v>0</v>
      </c>
    </row>
    <row r="923" spans="1:17">
      <c r="A923" s="326">
        <v>0</v>
      </c>
      <c r="B923" s="26">
        <v>2923</v>
      </c>
      <c r="C923" s="347" t="s">
        <v>3795</v>
      </c>
      <c r="D923" s="348"/>
      <c r="E923" s="348"/>
      <c r="F923" s="348"/>
      <c r="G923" s="348"/>
      <c r="H923" s="348"/>
      <c r="I923" s="348"/>
      <c r="J923" s="349"/>
      <c r="K923" s="116">
        <v>12.88</v>
      </c>
      <c r="L923" s="17">
        <f t="shared" si="74"/>
        <v>1417</v>
      </c>
      <c r="M923" s="61"/>
      <c r="N923" s="61">
        <f t="shared" si="75"/>
        <v>12.88</v>
      </c>
      <c r="O923" s="62">
        <f t="shared" si="77"/>
        <v>0</v>
      </c>
      <c r="P923" s="61">
        <f t="shared" si="76"/>
        <v>1417</v>
      </c>
      <c r="Q923" s="62">
        <f t="shared" si="78"/>
        <v>0</v>
      </c>
    </row>
    <row r="924" spans="1:17">
      <c r="A924" s="326">
        <v>0</v>
      </c>
      <c r="B924" s="26">
        <v>2949</v>
      </c>
      <c r="C924" s="347" t="s">
        <v>3796</v>
      </c>
      <c r="D924" s="348"/>
      <c r="E924" s="348"/>
      <c r="F924" s="348"/>
      <c r="G924" s="348"/>
      <c r="H924" s="348"/>
      <c r="I924" s="348"/>
      <c r="J924" s="349"/>
      <c r="K924" s="290">
        <v>60.3</v>
      </c>
      <c r="L924" s="17">
        <f t="shared" si="74"/>
        <v>6633</v>
      </c>
      <c r="M924" s="61"/>
      <c r="N924" s="61">
        <f t="shared" si="75"/>
        <v>60.3</v>
      </c>
      <c r="O924" s="62">
        <f t="shared" si="77"/>
        <v>0</v>
      </c>
      <c r="P924" s="61">
        <f t="shared" si="76"/>
        <v>6633</v>
      </c>
      <c r="Q924" s="62">
        <f t="shared" si="78"/>
        <v>0</v>
      </c>
    </row>
    <row r="925" spans="1:17">
      <c r="A925" s="326">
        <v>0</v>
      </c>
      <c r="B925" s="26">
        <v>10934</v>
      </c>
      <c r="C925" s="347" t="s">
        <v>3797</v>
      </c>
      <c r="D925" s="348"/>
      <c r="E925" s="348"/>
      <c r="F925" s="348"/>
      <c r="G925" s="348"/>
      <c r="H925" s="348"/>
      <c r="I925" s="348"/>
      <c r="J925" s="349"/>
      <c r="K925" s="17">
        <v>143</v>
      </c>
      <c r="L925" s="17">
        <f t="shared" si="74"/>
        <v>15730</v>
      </c>
      <c r="M925" s="61"/>
      <c r="N925" s="61">
        <f t="shared" si="75"/>
        <v>143</v>
      </c>
      <c r="O925" s="62">
        <f t="shared" si="77"/>
        <v>0</v>
      </c>
      <c r="P925" s="61">
        <f t="shared" si="76"/>
        <v>15730</v>
      </c>
      <c r="Q925" s="62">
        <f t="shared" si="78"/>
        <v>0</v>
      </c>
    </row>
    <row r="926" spans="1:17">
      <c r="A926" s="326">
        <v>0</v>
      </c>
      <c r="B926" s="26">
        <v>15511</v>
      </c>
      <c r="C926" s="347" t="s">
        <v>3798</v>
      </c>
      <c r="D926" s="348"/>
      <c r="E926" s="348"/>
      <c r="F926" s="348"/>
      <c r="G926" s="348"/>
      <c r="H926" s="348"/>
      <c r="I926" s="348"/>
      <c r="J926" s="349"/>
      <c r="K926" s="17">
        <v>124</v>
      </c>
      <c r="L926" s="17">
        <f t="shared" si="74"/>
        <v>13640</v>
      </c>
      <c r="M926" s="61"/>
      <c r="N926" s="61">
        <f t="shared" si="75"/>
        <v>124</v>
      </c>
      <c r="O926" s="62">
        <f t="shared" si="77"/>
        <v>0</v>
      </c>
      <c r="P926" s="61">
        <f t="shared" si="76"/>
        <v>13640</v>
      </c>
      <c r="Q926" s="62">
        <f t="shared" si="78"/>
        <v>0</v>
      </c>
    </row>
    <row r="927" spans="1:17">
      <c r="A927" s="326">
        <v>0</v>
      </c>
      <c r="B927" s="26">
        <v>22046</v>
      </c>
      <c r="C927" s="347" t="s">
        <v>3799</v>
      </c>
      <c r="D927" s="348"/>
      <c r="E927" s="348"/>
      <c r="F927" s="348"/>
      <c r="G927" s="348"/>
      <c r="H927" s="348"/>
      <c r="I927" s="348"/>
      <c r="J927" s="349"/>
      <c r="K927" s="290">
        <v>51.8</v>
      </c>
      <c r="L927" s="17">
        <f t="shared" si="74"/>
        <v>5698</v>
      </c>
      <c r="M927" s="61"/>
      <c r="N927" s="61">
        <f t="shared" si="75"/>
        <v>51.8</v>
      </c>
      <c r="O927" s="62">
        <f t="shared" si="77"/>
        <v>0</v>
      </c>
      <c r="P927" s="61">
        <f t="shared" si="76"/>
        <v>5698</v>
      </c>
      <c r="Q927" s="62">
        <f t="shared" si="78"/>
        <v>0</v>
      </c>
    </row>
    <row r="928" spans="1:17">
      <c r="A928" s="326">
        <v>0</v>
      </c>
      <c r="B928" s="26">
        <v>22137</v>
      </c>
      <c r="C928" s="347" t="s">
        <v>3800</v>
      </c>
      <c r="D928" s="348"/>
      <c r="E928" s="348"/>
      <c r="F928" s="348"/>
      <c r="G928" s="348"/>
      <c r="H928" s="348"/>
      <c r="I928" s="348"/>
      <c r="J928" s="349"/>
      <c r="K928" s="17">
        <v>105</v>
      </c>
      <c r="L928" s="17">
        <f t="shared" si="74"/>
        <v>11550</v>
      </c>
      <c r="M928" s="61"/>
      <c r="N928" s="61">
        <f t="shared" si="75"/>
        <v>105</v>
      </c>
      <c r="O928" s="62">
        <f t="shared" si="77"/>
        <v>0</v>
      </c>
      <c r="P928" s="61">
        <f t="shared" si="76"/>
        <v>11550</v>
      </c>
      <c r="Q928" s="62">
        <f t="shared" si="78"/>
        <v>0</v>
      </c>
    </row>
    <row r="929" spans="1:17">
      <c r="A929" s="326">
        <v>0</v>
      </c>
      <c r="B929" s="26">
        <v>22160</v>
      </c>
      <c r="C929" s="347" t="s">
        <v>3801</v>
      </c>
      <c r="D929" s="348"/>
      <c r="E929" s="348"/>
      <c r="F929" s="348"/>
      <c r="G929" s="348"/>
      <c r="H929" s="348"/>
      <c r="I929" s="348"/>
      <c r="J929" s="349"/>
      <c r="K929" s="17">
        <v>85</v>
      </c>
      <c r="L929" s="17">
        <f t="shared" si="74"/>
        <v>9350</v>
      </c>
      <c r="M929" s="61"/>
      <c r="N929" s="61">
        <f t="shared" si="75"/>
        <v>85</v>
      </c>
      <c r="O929" s="62">
        <f t="shared" si="77"/>
        <v>0</v>
      </c>
      <c r="P929" s="61">
        <f t="shared" si="76"/>
        <v>9350</v>
      </c>
      <c r="Q929" s="62">
        <f t="shared" si="78"/>
        <v>0</v>
      </c>
    </row>
    <row r="930" spans="1:17">
      <c r="A930" s="326">
        <v>0</v>
      </c>
      <c r="B930" s="26">
        <v>23804</v>
      </c>
      <c r="C930" s="347" t="s">
        <v>3802</v>
      </c>
      <c r="D930" s="348"/>
      <c r="E930" s="348"/>
      <c r="F930" s="348"/>
      <c r="G930" s="348"/>
      <c r="H930" s="348"/>
      <c r="I930" s="348"/>
      <c r="J930" s="349"/>
      <c r="K930" s="17">
        <v>128</v>
      </c>
      <c r="L930" s="17">
        <f t="shared" si="74"/>
        <v>14080</v>
      </c>
      <c r="M930" s="61"/>
      <c r="N930" s="61">
        <f t="shared" si="75"/>
        <v>128</v>
      </c>
      <c r="O930" s="62">
        <f t="shared" si="77"/>
        <v>0</v>
      </c>
      <c r="P930" s="61">
        <f t="shared" si="76"/>
        <v>14080</v>
      </c>
      <c r="Q930" s="62">
        <f t="shared" si="78"/>
        <v>0</v>
      </c>
    </row>
    <row r="931" spans="1:17">
      <c r="A931" s="326">
        <v>0</v>
      </c>
      <c r="B931" s="26">
        <v>24471</v>
      </c>
      <c r="C931" s="347" t="s">
        <v>3803</v>
      </c>
      <c r="D931" s="348"/>
      <c r="E931" s="348"/>
      <c r="F931" s="348"/>
      <c r="G931" s="348"/>
      <c r="H931" s="348"/>
      <c r="I931" s="348"/>
      <c r="J931" s="349"/>
      <c r="K931" s="290">
        <v>20.8</v>
      </c>
      <c r="L931" s="17">
        <f t="shared" si="74"/>
        <v>2288</v>
      </c>
      <c r="M931" s="61"/>
      <c r="N931" s="61">
        <f t="shared" si="75"/>
        <v>20.8</v>
      </c>
      <c r="O931" s="62">
        <f t="shared" si="77"/>
        <v>0</v>
      </c>
      <c r="P931" s="61">
        <f t="shared" si="76"/>
        <v>2288</v>
      </c>
      <c r="Q931" s="62">
        <f t="shared" si="78"/>
        <v>0</v>
      </c>
    </row>
    <row r="932" spans="1:17">
      <c r="A932" s="326">
        <v>0</v>
      </c>
      <c r="B932" s="26">
        <v>24521</v>
      </c>
      <c r="C932" s="347" t="s">
        <v>3804</v>
      </c>
      <c r="D932" s="348"/>
      <c r="E932" s="348"/>
      <c r="F932" s="348"/>
      <c r="G932" s="348"/>
      <c r="H932" s="348"/>
      <c r="I932" s="348"/>
      <c r="J932" s="349"/>
      <c r="K932" s="290">
        <v>28.2</v>
      </c>
      <c r="L932" s="17">
        <f t="shared" si="74"/>
        <v>3102</v>
      </c>
      <c r="M932" s="61"/>
      <c r="N932" s="61">
        <f t="shared" si="75"/>
        <v>28.2</v>
      </c>
      <c r="O932" s="62">
        <f t="shared" si="77"/>
        <v>0</v>
      </c>
      <c r="P932" s="61">
        <f t="shared" si="76"/>
        <v>3102</v>
      </c>
      <c r="Q932" s="62">
        <f t="shared" si="78"/>
        <v>0</v>
      </c>
    </row>
    <row r="933" spans="1:17">
      <c r="A933" s="326">
        <v>0</v>
      </c>
      <c r="B933" s="26">
        <v>24554</v>
      </c>
      <c r="C933" s="347" t="s">
        <v>3805</v>
      </c>
      <c r="D933" s="348"/>
      <c r="E933" s="348"/>
      <c r="F933" s="348"/>
      <c r="G933" s="348"/>
      <c r="H933" s="348"/>
      <c r="I933" s="348"/>
      <c r="J933" s="349"/>
      <c r="K933" s="17">
        <v>222</v>
      </c>
      <c r="L933" s="17">
        <f t="shared" si="74"/>
        <v>24420</v>
      </c>
      <c r="M933" s="61"/>
      <c r="N933" s="61">
        <f t="shared" si="75"/>
        <v>222</v>
      </c>
      <c r="O933" s="62">
        <f t="shared" si="77"/>
        <v>0</v>
      </c>
      <c r="P933" s="61">
        <f t="shared" si="76"/>
        <v>24420</v>
      </c>
      <c r="Q933" s="62">
        <f t="shared" si="78"/>
        <v>0</v>
      </c>
    </row>
    <row r="934" spans="1:17">
      <c r="A934" s="326">
        <v>0</v>
      </c>
      <c r="B934" s="26">
        <v>24562</v>
      </c>
      <c r="C934" s="347" t="s">
        <v>3806</v>
      </c>
      <c r="D934" s="348"/>
      <c r="E934" s="348"/>
      <c r="F934" s="348"/>
      <c r="G934" s="348"/>
      <c r="H934" s="348"/>
      <c r="I934" s="348"/>
      <c r="J934" s="349"/>
      <c r="K934" s="290">
        <v>17.399999999999999</v>
      </c>
      <c r="L934" s="17">
        <f t="shared" si="74"/>
        <v>1914</v>
      </c>
      <c r="M934" s="61"/>
      <c r="N934" s="61">
        <f t="shared" si="75"/>
        <v>17.399999999999999</v>
      </c>
      <c r="O934" s="62">
        <f t="shared" si="77"/>
        <v>0</v>
      </c>
      <c r="P934" s="61">
        <f t="shared" si="76"/>
        <v>1914</v>
      </c>
      <c r="Q934" s="62">
        <f t="shared" si="78"/>
        <v>0</v>
      </c>
    </row>
    <row r="935" spans="1:17">
      <c r="A935" s="326">
        <v>0</v>
      </c>
      <c r="B935" s="26">
        <v>52183</v>
      </c>
      <c r="C935" s="347" t="s">
        <v>3807</v>
      </c>
      <c r="D935" s="348"/>
      <c r="E935" s="348"/>
      <c r="F935" s="348"/>
      <c r="G935" s="348"/>
      <c r="H935" s="348"/>
      <c r="I935" s="348"/>
      <c r="J935" s="349"/>
      <c r="K935" s="17">
        <v>407</v>
      </c>
      <c r="L935" s="17">
        <f t="shared" si="74"/>
        <v>44770</v>
      </c>
      <c r="M935" s="61"/>
      <c r="N935" s="61">
        <f t="shared" si="75"/>
        <v>407</v>
      </c>
      <c r="O935" s="62">
        <f t="shared" si="77"/>
        <v>0</v>
      </c>
      <c r="P935" s="61">
        <f t="shared" si="76"/>
        <v>44770</v>
      </c>
      <c r="Q935" s="62">
        <f t="shared" si="78"/>
        <v>0</v>
      </c>
    </row>
    <row r="936" spans="1:17">
      <c r="A936" s="326">
        <v>0</v>
      </c>
      <c r="B936" s="26">
        <v>59295</v>
      </c>
      <c r="C936" s="347" t="s">
        <v>3808</v>
      </c>
      <c r="D936" s="348"/>
      <c r="E936" s="348"/>
      <c r="F936" s="348"/>
      <c r="G936" s="348"/>
      <c r="H936" s="348"/>
      <c r="I936" s="348"/>
      <c r="J936" s="349"/>
      <c r="K936" s="17">
        <v>234</v>
      </c>
      <c r="L936" s="17">
        <f t="shared" si="74"/>
        <v>25740</v>
      </c>
      <c r="M936" s="61"/>
      <c r="N936" s="61">
        <f t="shared" si="75"/>
        <v>234</v>
      </c>
      <c r="O936" s="62">
        <f t="shared" si="77"/>
        <v>0</v>
      </c>
      <c r="P936" s="61">
        <f t="shared" si="76"/>
        <v>25740</v>
      </c>
      <c r="Q936" s="62">
        <f t="shared" si="78"/>
        <v>0</v>
      </c>
    </row>
    <row r="937" spans="1:17">
      <c r="A937" s="326">
        <v>0</v>
      </c>
      <c r="B937" s="26">
        <v>78360</v>
      </c>
      <c r="C937" s="347" t="s">
        <v>3809</v>
      </c>
      <c r="D937" s="348"/>
      <c r="E937" s="348"/>
      <c r="F937" s="348"/>
      <c r="G937" s="348"/>
      <c r="H937" s="348"/>
      <c r="I937" s="348"/>
      <c r="J937" s="349"/>
      <c r="K937" s="116">
        <v>5.63</v>
      </c>
      <c r="L937" s="17">
        <f t="shared" si="74"/>
        <v>619</v>
      </c>
      <c r="M937" s="61"/>
      <c r="N937" s="61">
        <f t="shared" si="75"/>
        <v>5.63</v>
      </c>
      <c r="O937" s="62">
        <f t="shared" si="77"/>
        <v>0</v>
      </c>
      <c r="P937" s="61">
        <f t="shared" si="76"/>
        <v>619</v>
      </c>
      <c r="Q937" s="62">
        <f t="shared" si="78"/>
        <v>0</v>
      </c>
    </row>
    <row r="938" spans="1:17">
      <c r="A938" s="326">
        <v>0</v>
      </c>
      <c r="B938" s="26">
        <v>80457</v>
      </c>
      <c r="C938" s="347" t="s">
        <v>3810</v>
      </c>
      <c r="D938" s="348"/>
      <c r="E938" s="348"/>
      <c r="F938" s="348"/>
      <c r="G938" s="348"/>
      <c r="H938" s="348"/>
      <c r="I938" s="348"/>
      <c r="J938" s="349"/>
      <c r="K938" s="290">
        <v>69.900000000000006</v>
      </c>
      <c r="L938" s="17">
        <f t="shared" si="74"/>
        <v>7689</v>
      </c>
      <c r="M938" s="61"/>
      <c r="N938" s="61">
        <f t="shared" si="75"/>
        <v>69.900000000000006</v>
      </c>
      <c r="O938" s="62">
        <f t="shared" si="77"/>
        <v>0</v>
      </c>
      <c r="P938" s="61">
        <f t="shared" si="76"/>
        <v>7689</v>
      </c>
      <c r="Q938" s="62">
        <f t="shared" si="78"/>
        <v>0</v>
      </c>
    </row>
    <row r="939" spans="1:17">
      <c r="A939" s="326">
        <v>0</v>
      </c>
      <c r="B939" s="26">
        <v>81810</v>
      </c>
      <c r="C939" s="347" t="s">
        <v>3811</v>
      </c>
      <c r="D939" s="348"/>
      <c r="E939" s="348"/>
      <c r="F939" s="348"/>
      <c r="G939" s="348"/>
      <c r="H939" s="348"/>
      <c r="I939" s="348"/>
      <c r="J939" s="349"/>
      <c r="K939" s="17">
        <v>234</v>
      </c>
      <c r="L939" s="17">
        <f t="shared" ref="L939:L959" si="79">ROUND(K939*Курс_EUR,0)</f>
        <v>25740</v>
      </c>
      <c r="M939" s="61"/>
      <c r="N939" s="61">
        <f t="shared" ref="N939:N959" si="80">K939*(1-Скидка_SATA)</f>
        <v>234</v>
      </c>
      <c r="O939" s="62">
        <f t="shared" si="77"/>
        <v>0</v>
      </c>
      <c r="P939" s="61">
        <f t="shared" ref="P939:P959" si="81">L939*(1-Скидка_SATA)</f>
        <v>25740</v>
      </c>
      <c r="Q939" s="62">
        <f t="shared" si="78"/>
        <v>0</v>
      </c>
    </row>
    <row r="940" spans="1:17">
      <c r="A940" s="326">
        <v>0</v>
      </c>
      <c r="B940" s="26">
        <v>83113</v>
      </c>
      <c r="C940" s="347" t="s">
        <v>3812</v>
      </c>
      <c r="D940" s="348"/>
      <c r="E940" s="348"/>
      <c r="F940" s="348"/>
      <c r="G940" s="348"/>
      <c r="H940" s="348"/>
      <c r="I940" s="348"/>
      <c r="J940" s="349"/>
      <c r="K940" s="116">
        <v>14.48</v>
      </c>
      <c r="L940" s="17">
        <f t="shared" si="79"/>
        <v>1593</v>
      </c>
      <c r="M940" s="61"/>
      <c r="N940" s="61">
        <f t="shared" si="80"/>
        <v>14.48</v>
      </c>
      <c r="O940" s="62">
        <f t="shared" si="77"/>
        <v>0</v>
      </c>
      <c r="P940" s="61">
        <f t="shared" si="81"/>
        <v>1593</v>
      </c>
      <c r="Q940" s="62">
        <f t="shared" si="78"/>
        <v>0</v>
      </c>
    </row>
    <row r="941" spans="1:17">
      <c r="A941" s="326">
        <v>0</v>
      </c>
      <c r="B941" s="26">
        <v>83394</v>
      </c>
      <c r="C941" s="347" t="s">
        <v>3813</v>
      </c>
      <c r="D941" s="348"/>
      <c r="E941" s="348"/>
      <c r="F941" s="348"/>
      <c r="G941" s="348"/>
      <c r="H941" s="348"/>
      <c r="I941" s="348"/>
      <c r="J941" s="349"/>
      <c r="K941" s="290">
        <v>20.399999999999999</v>
      </c>
      <c r="L941" s="17">
        <f t="shared" si="79"/>
        <v>2244</v>
      </c>
      <c r="M941" s="61"/>
      <c r="N941" s="61">
        <f t="shared" si="80"/>
        <v>20.399999999999999</v>
      </c>
      <c r="O941" s="62">
        <f t="shared" si="77"/>
        <v>0</v>
      </c>
      <c r="P941" s="61">
        <f t="shared" si="81"/>
        <v>2244</v>
      </c>
      <c r="Q941" s="62">
        <f t="shared" si="78"/>
        <v>0</v>
      </c>
    </row>
    <row r="942" spans="1:17">
      <c r="A942" s="326">
        <v>0</v>
      </c>
      <c r="B942" s="26">
        <v>84764</v>
      </c>
      <c r="C942" s="347" t="s">
        <v>3814</v>
      </c>
      <c r="D942" s="348"/>
      <c r="E942" s="348"/>
      <c r="F942" s="348"/>
      <c r="G942" s="348"/>
      <c r="H942" s="348"/>
      <c r="I942" s="348"/>
      <c r="J942" s="349"/>
      <c r="K942" s="290">
        <v>63.5</v>
      </c>
      <c r="L942" s="17">
        <f t="shared" si="79"/>
        <v>6985</v>
      </c>
      <c r="M942" s="61"/>
      <c r="N942" s="61">
        <f t="shared" si="80"/>
        <v>63.5</v>
      </c>
      <c r="O942" s="62">
        <f t="shared" si="77"/>
        <v>0</v>
      </c>
      <c r="P942" s="61">
        <f t="shared" si="81"/>
        <v>6985</v>
      </c>
      <c r="Q942" s="62">
        <f t="shared" si="78"/>
        <v>0</v>
      </c>
    </row>
    <row r="943" spans="1:17">
      <c r="A943" s="326">
        <v>0</v>
      </c>
      <c r="B943" s="26">
        <v>84871</v>
      </c>
      <c r="C943" s="347" t="s">
        <v>3815</v>
      </c>
      <c r="D943" s="348"/>
      <c r="E943" s="348"/>
      <c r="F943" s="348"/>
      <c r="G943" s="348"/>
      <c r="H943" s="348"/>
      <c r="I943" s="348"/>
      <c r="J943" s="349"/>
      <c r="K943" s="17">
        <v>101</v>
      </c>
      <c r="L943" s="17">
        <f t="shared" si="79"/>
        <v>11110</v>
      </c>
      <c r="M943" s="61"/>
      <c r="N943" s="61">
        <f t="shared" si="80"/>
        <v>101</v>
      </c>
      <c r="O943" s="62">
        <f t="shared" si="77"/>
        <v>0</v>
      </c>
      <c r="P943" s="61">
        <f t="shared" si="81"/>
        <v>11110</v>
      </c>
      <c r="Q943" s="62">
        <f t="shared" si="78"/>
        <v>0</v>
      </c>
    </row>
    <row r="944" spans="1:17">
      <c r="A944" s="326">
        <v>0</v>
      </c>
      <c r="B944" s="26">
        <v>85373</v>
      </c>
      <c r="C944" s="347" t="s">
        <v>3816</v>
      </c>
      <c r="D944" s="348"/>
      <c r="E944" s="348"/>
      <c r="F944" s="348"/>
      <c r="G944" s="348"/>
      <c r="H944" s="348"/>
      <c r="I944" s="348"/>
      <c r="J944" s="349"/>
      <c r="K944" s="17">
        <v>292</v>
      </c>
      <c r="L944" s="17">
        <f t="shared" si="79"/>
        <v>32120</v>
      </c>
      <c r="M944" s="61"/>
      <c r="N944" s="61">
        <f t="shared" si="80"/>
        <v>292</v>
      </c>
      <c r="O944" s="62">
        <f t="shared" si="77"/>
        <v>0</v>
      </c>
      <c r="P944" s="61">
        <f t="shared" si="81"/>
        <v>32120</v>
      </c>
      <c r="Q944" s="62">
        <f t="shared" si="78"/>
        <v>0</v>
      </c>
    </row>
    <row r="945" spans="1:17">
      <c r="A945" s="326">
        <v>0</v>
      </c>
      <c r="B945" s="26">
        <v>94979</v>
      </c>
      <c r="C945" s="347" t="s">
        <v>3817</v>
      </c>
      <c r="D945" s="348"/>
      <c r="E945" s="348"/>
      <c r="F945" s="348"/>
      <c r="G945" s="348"/>
      <c r="H945" s="348"/>
      <c r="I945" s="348"/>
      <c r="J945" s="349"/>
      <c r="K945" s="17">
        <v>196</v>
      </c>
      <c r="L945" s="17">
        <f t="shared" si="79"/>
        <v>21560</v>
      </c>
      <c r="M945" s="61"/>
      <c r="N945" s="61">
        <f t="shared" si="80"/>
        <v>196</v>
      </c>
      <c r="O945" s="62">
        <f t="shared" si="77"/>
        <v>0</v>
      </c>
      <c r="P945" s="61">
        <f t="shared" si="81"/>
        <v>21560</v>
      </c>
      <c r="Q945" s="62">
        <f t="shared" si="78"/>
        <v>0</v>
      </c>
    </row>
    <row r="946" spans="1:17">
      <c r="A946" s="326">
        <v>0</v>
      </c>
      <c r="B946" s="26">
        <v>95000</v>
      </c>
      <c r="C946" s="347" t="s">
        <v>3818</v>
      </c>
      <c r="D946" s="348"/>
      <c r="E946" s="348"/>
      <c r="F946" s="348"/>
      <c r="G946" s="348"/>
      <c r="H946" s="348"/>
      <c r="I946" s="348"/>
      <c r="J946" s="349"/>
      <c r="K946" s="17">
        <v>119</v>
      </c>
      <c r="L946" s="17">
        <f t="shared" si="79"/>
        <v>13090</v>
      </c>
      <c r="M946" s="61"/>
      <c r="N946" s="61">
        <f t="shared" si="80"/>
        <v>119</v>
      </c>
      <c r="O946" s="62">
        <f t="shared" si="77"/>
        <v>0</v>
      </c>
      <c r="P946" s="61">
        <f t="shared" si="81"/>
        <v>13090</v>
      </c>
      <c r="Q946" s="62">
        <f t="shared" si="78"/>
        <v>0</v>
      </c>
    </row>
    <row r="947" spans="1:17">
      <c r="A947" s="326">
        <v>0</v>
      </c>
      <c r="B947" s="26">
        <v>95851</v>
      </c>
      <c r="C947" s="347" t="s">
        <v>3819</v>
      </c>
      <c r="D947" s="348"/>
      <c r="E947" s="348"/>
      <c r="F947" s="348"/>
      <c r="G947" s="348"/>
      <c r="H947" s="348"/>
      <c r="I947" s="348"/>
      <c r="J947" s="349"/>
      <c r="K947" s="116">
        <v>1.89</v>
      </c>
      <c r="L947" s="17">
        <f t="shared" si="79"/>
        <v>208</v>
      </c>
      <c r="M947" s="61"/>
      <c r="N947" s="61">
        <f t="shared" si="80"/>
        <v>1.89</v>
      </c>
      <c r="O947" s="62">
        <f t="shared" si="77"/>
        <v>0</v>
      </c>
      <c r="P947" s="61">
        <f t="shared" si="81"/>
        <v>208</v>
      </c>
      <c r="Q947" s="62">
        <f t="shared" si="78"/>
        <v>0</v>
      </c>
    </row>
    <row r="948" spans="1:17">
      <c r="A948" s="326">
        <v>0</v>
      </c>
      <c r="B948" s="26">
        <v>96750</v>
      </c>
      <c r="C948" s="347" t="s">
        <v>3820</v>
      </c>
      <c r="D948" s="348"/>
      <c r="E948" s="348"/>
      <c r="F948" s="348"/>
      <c r="G948" s="348"/>
      <c r="H948" s="348"/>
      <c r="I948" s="348"/>
      <c r="J948" s="349"/>
      <c r="K948" s="290">
        <v>48</v>
      </c>
      <c r="L948" s="17">
        <f t="shared" si="79"/>
        <v>5280</v>
      </c>
      <c r="M948" s="61"/>
      <c r="N948" s="61">
        <f t="shared" si="80"/>
        <v>48</v>
      </c>
      <c r="O948" s="62">
        <f t="shared" si="77"/>
        <v>0</v>
      </c>
      <c r="P948" s="61">
        <f t="shared" si="81"/>
        <v>5280</v>
      </c>
      <c r="Q948" s="62">
        <f t="shared" si="78"/>
        <v>0</v>
      </c>
    </row>
    <row r="949" spans="1:17">
      <c r="A949" s="326">
        <v>0</v>
      </c>
      <c r="B949" s="26">
        <v>96883</v>
      </c>
      <c r="C949" s="347" t="s">
        <v>3821</v>
      </c>
      <c r="D949" s="348"/>
      <c r="E949" s="348"/>
      <c r="F949" s="348"/>
      <c r="G949" s="348"/>
      <c r="H949" s="348"/>
      <c r="I949" s="348"/>
      <c r="J949" s="349"/>
      <c r="K949" s="116">
        <v>7.1</v>
      </c>
      <c r="L949" s="17">
        <f t="shared" si="79"/>
        <v>781</v>
      </c>
      <c r="M949" s="61"/>
      <c r="N949" s="61">
        <f t="shared" si="80"/>
        <v>7.1</v>
      </c>
      <c r="O949" s="62">
        <f t="shared" si="77"/>
        <v>0</v>
      </c>
      <c r="P949" s="61">
        <f t="shared" si="81"/>
        <v>781</v>
      </c>
      <c r="Q949" s="62">
        <f t="shared" si="78"/>
        <v>0</v>
      </c>
    </row>
    <row r="950" spans="1:17">
      <c r="A950" s="326">
        <v>0</v>
      </c>
      <c r="B950" s="26">
        <v>121327</v>
      </c>
      <c r="C950" s="347" t="s">
        <v>3822</v>
      </c>
      <c r="D950" s="348"/>
      <c r="E950" s="348"/>
      <c r="F950" s="348"/>
      <c r="G950" s="348"/>
      <c r="H950" s="348"/>
      <c r="I950" s="348"/>
      <c r="J950" s="349"/>
      <c r="K950" s="17">
        <v>90</v>
      </c>
      <c r="L950" s="17">
        <f t="shared" si="79"/>
        <v>9900</v>
      </c>
      <c r="M950" s="61"/>
      <c r="N950" s="61">
        <f t="shared" si="80"/>
        <v>90</v>
      </c>
      <c r="O950" s="62">
        <f t="shared" si="77"/>
        <v>0</v>
      </c>
      <c r="P950" s="61">
        <f t="shared" si="81"/>
        <v>9900</v>
      </c>
      <c r="Q950" s="62">
        <f t="shared" si="78"/>
        <v>0</v>
      </c>
    </row>
    <row r="951" spans="1:17">
      <c r="A951" s="326">
        <v>0</v>
      </c>
      <c r="B951" s="26">
        <v>158808</v>
      </c>
      <c r="C951" s="347" t="s">
        <v>3823</v>
      </c>
      <c r="D951" s="348"/>
      <c r="E951" s="348"/>
      <c r="F951" s="348"/>
      <c r="G951" s="348"/>
      <c r="H951" s="348"/>
      <c r="I951" s="348"/>
      <c r="J951" s="349"/>
      <c r="K951" s="17">
        <v>223</v>
      </c>
      <c r="L951" s="17">
        <f t="shared" si="79"/>
        <v>24530</v>
      </c>
      <c r="M951" s="61"/>
      <c r="N951" s="61">
        <f t="shared" si="80"/>
        <v>223</v>
      </c>
      <c r="O951" s="62">
        <f t="shared" si="77"/>
        <v>0</v>
      </c>
      <c r="P951" s="61">
        <f t="shared" si="81"/>
        <v>24530</v>
      </c>
      <c r="Q951" s="62">
        <f t="shared" si="78"/>
        <v>0</v>
      </c>
    </row>
    <row r="952" spans="1:17">
      <c r="A952" s="326">
        <v>0</v>
      </c>
      <c r="B952" s="26">
        <v>158824</v>
      </c>
      <c r="C952" s="347" t="s">
        <v>3824</v>
      </c>
      <c r="D952" s="348"/>
      <c r="E952" s="348"/>
      <c r="F952" s="348"/>
      <c r="G952" s="348"/>
      <c r="H952" s="348"/>
      <c r="I952" s="348"/>
      <c r="J952" s="349"/>
      <c r="K952" s="17">
        <v>249</v>
      </c>
      <c r="L952" s="17">
        <f t="shared" si="79"/>
        <v>27390</v>
      </c>
      <c r="M952" s="61"/>
      <c r="N952" s="61">
        <f t="shared" si="80"/>
        <v>249</v>
      </c>
      <c r="O952" s="62">
        <f t="shared" si="77"/>
        <v>0</v>
      </c>
      <c r="P952" s="61">
        <f t="shared" si="81"/>
        <v>27390</v>
      </c>
      <c r="Q952" s="62">
        <f t="shared" si="78"/>
        <v>0</v>
      </c>
    </row>
    <row r="953" spans="1:17">
      <c r="A953" s="326">
        <v>0</v>
      </c>
      <c r="B953" s="26">
        <v>148239</v>
      </c>
      <c r="C953" s="347" t="s">
        <v>3825</v>
      </c>
      <c r="D953" s="348"/>
      <c r="E953" s="348"/>
      <c r="F953" s="348"/>
      <c r="G953" s="348"/>
      <c r="H953" s="348"/>
      <c r="I953" s="348"/>
      <c r="J953" s="349"/>
      <c r="K953" s="17">
        <v>319</v>
      </c>
      <c r="L953" s="17">
        <f t="shared" si="79"/>
        <v>35090</v>
      </c>
      <c r="M953" s="61"/>
      <c r="N953" s="61">
        <f t="shared" si="80"/>
        <v>319</v>
      </c>
      <c r="O953" s="62">
        <f t="shared" si="77"/>
        <v>0</v>
      </c>
      <c r="P953" s="61">
        <f t="shared" si="81"/>
        <v>35090</v>
      </c>
      <c r="Q953" s="62">
        <f t="shared" si="78"/>
        <v>0</v>
      </c>
    </row>
    <row r="954" spans="1:17">
      <c r="A954" s="326">
        <v>0</v>
      </c>
      <c r="B954" s="26">
        <v>148270</v>
      </c>
      <c r="C954" s="347" t="s">
        <v>3826</v>
      </c>
      <c r="D954" s="348"/>
      <c r="E954" s="348"/>
      <c r="F954" s="348"/>
      <c r="G954" s="348"/>
      <c r="H954" s="348"/>
      <c r="I954" s="348"/>
      <c r="J954" s="349"/>
      <c r="K954" s="17">
        <v>191</v>
      </c>
      <c r="L954" s="17">
        <f t="shared" si="79"/>
        <v>21010</v>
      </c>
      <c r="M954" s="61"/>
      <c r="N954" s="61">
        <f t="shared" si="80"/>
        <v>191</v>
      </c>
      <c r="O954" s="62">
        <f t="shared" si="77"/>
        <v>0</v>
      </c>
      <c r="P954" s="61">
        <f t="shared" si="81"/>
        <v>21010</v>
      </c>
      <c r="Q954" s="62">
        <f t="shared" si="78"/>
        <v>0</v>
      </c>
    </row>
    <row r="955" spans="1:17">
      <c r="A955" s="326">
        <v>0</v>
      </c>
      <c r="B955" s="26">
        <v>148528</v>
      </c>
      <c r="C955" s="347" t="s">
        <v>3827</v>
      </c>
      <c r="D955" s="348"/>
      <c r="E955" s="348"/>
      <c r="F955" s="348"/>
      <c r="G955" s="348"/>
      <c r="H955" s="348"/>
      <c r="I955" s="348"/>
      <c r="J955" s="349"/>
      <c r="K955" s="290">
        <v>35.9</v>
      </c>
      <c r="L955" s="17">
        <f t="shared" si="79"/>
        <v>3949</v>
      </c>
      <c r="M955" s="61"/>
      <c r="N955" s="61">
        <f t="shared" si="80"/>
        <v>35.9</v>
      </c>
      <c r="O955" s="62">
        <f t="shared" si="77"/>
        <v>0</v>
      </c>
      <c r="P955" s="61">
        <f t="shared" si="81"/>
        <v>3949</v>
      </c>
      <c r="Q955" s="62">
        <f t="shared" si="78"/>
        <v>0</v>
      </c>
    </row>
    <row r="956" spans="1:17">
      <c r="A956" s="326">
        <v>0</v>
      </c>
      <c r="B956" s="26">
        <v>157362</v>
      </c>
      <c r="C956" s="347" t="s">
        <v>3828</v>
      </c>
      <c r="D956" s="348"/>
      <c r="E956" s="348"/>
      <c r="F956" s="348"/>
      <c r="G956" s="348"/>
      <c r="H956" s="348"/>
      <c r="I956" s="348"/>
      <c r="J956" s="349"/>
      <c r="K956" s="17">
        <v>242</v>
      </c>
      <c r="L956" s="17">
        <f t="shared" si="79"/>
        <v>26620</v>
      </c>
      <c r="M956" s="61"/>
      <c r="N956" s="61">
        <f t="shared" si="80"/>
        <v>242</v>
      </c>
      <c r="O956" s="62">
        <f t="shared" si="77"/>
        <v>0</v>
      </c>
      <c r="P956" s="61">
        <f t="shared" si="81"/>
        <v>26620</v>
      </c>
      <c r="Q956" s="62">
        <f t="shared" si="78"/>
        <v>0</v>
      </c>
    </row>
    <row r="957" spans="1:17">
      <c r="A957" s="326">
        <v>0</v>
      </c>
      <c r="B957" s="26">
        <v>171496</v>
      </c>
      <c r="C957" s="347" t="s">
        <v>3829</v>
      </c>
      <c r="D957" s="348"/>
      <c r="E957" s="348"/>
      <c r="F957" s="348"/>
      <c r="G957" s="348"/>
      <c r="H957" s="348"/>
      <c r="I957" s="348"/>
      <c r="J957" s="349"/>
      <c r="K957" s="17">
        <v>368</v>
      </c>
      <c r="L957" s="17">
        <f t="shared" si="79"/>
        <v>40480</v>
      </c>
      <c r="M957" s="61"/>
      <c r="N957" s="61">
        <f t="shared" si="80"/>
        <v>368</v>
      </c>
      <c r="O957" s="62">
        <f t="shared" si="77"/>
        <v>0</v>
      </c>
      <c r="P957" s="61">
        <f t="shared" si="81"/>
        <v>40480</v>
      </c>
      <c r="Q957" s="62">
        <f t="shared" si="78"/>
        <v>0</v>
      </c>
    </row>
    <row r="958" spans="1:17">
      <c r="A958" s="326">
        <v>0</v>
      </c>
      <c r="B958" s="26">
        <v>206151</v>
      </c>
      <c r="C958" s="347" t="s">
        <v>3830</v>
      </c>
      <c r="D958" s="348"/>
      <c r="E958" s="348"/>
      <c r="F958" s="348"/>
      <c r="G958" s="348"/>
      <c r="H958" s="348"/>
      <c r="I958" s="348"/>
      <c r="J958" s="349"/>
      <c r="K958" s="116">
        <v>5.8</v>
      </c>
      <c r="L958" s="17">
        <f t="shared" si="79"/>
        <v>638</v>
      </c>
      <c r="M958" s="61"/>
      <c r="N958" s="61">
        <f t="shared" si="80"/>
        <v>5.8</v>
      </c>
      <c r="O958" s="62">
        <f t="shared" si="77"/>
        <v>0</v>
      </c>
      <c r="P958" s="61">
        <f t="shared" si="81"/>
        <v>638</v>
      </c>
      <c r="Q958" s="62">
        <f t="shared" si="78"/>
        <v>0</v>
      </c>
    </row>
    <row r="959" spans="1:17" ht="12.75" thickBot="1">
      <c r="A959" s="326">
        <v>0</v>
      </c>
      <c r="B959" s="26">
        <v>215053</v>
      </c>
      <c r="C959" s="347" t="s">
        <v>3831</v>
      </c>
      <c r="D959" s="348"/>
      <c r="E959" s="348"/>
      <c r="F959" s="348"/>
      <c r="G959" s="348"/>
      <c r="H959" s="348"/>
      <c r="I959" s="348"/>
      <c r="J959" s="349"/>
      <c r="K959" s="17">
        <v>94</v>
      </c>
      <c r="L959" s="17">
        <f t="shared" si="79"/>
        <v>10340</v>
      </c>
      <c r="M959" s="61"/>
      <c r="N959" s="61">
        <f t="shared" si="80"/>
        <v>94</v>
      </c>
      <c r="O959" s="62">
        <f t="shared" si="77"/>
        <v>0</v>
      </c>
      <c r="P959" s="61">
        <f t="shared" si="81"/>
        <v>10340</v>
      </c>
      <c r="Q959" s="62">
        <f t="shared" si="78"/>
        <v>0</v>
      </c>
    </row>
    <row r="960" spans="1:17" ht="12" customHeight="1">
      <c r="A960" s="326"/>
      <c r="B960" s="350" t="s">
        <v>638</v>
      </c>
      <c r="C960" s="350"/>
      <c r="D960" s="350"/>
      <c r="E960" s="350"/>
      <c r="F960" s="350"/>
      <c r="G960" s="350"/>
      <c r="H960" s="350"/>
      <c r="I960" s="350"/>
      <c r="J960" s="350"/>
      <c r="K960" s="351"/>
      <c r="L960" s="291"/>
      <c r="M960" s="61"/>
      <c r="N960" s="61"/>
      <c r="O960" s="62"/>
      <c r="P960" s="61"/>
      <c r="Q960" s="62"/>
    </row>
    <row r="961" spans="1:17">
      <c r="A961" s="326">
        <v>0</v>
      </c>
      <c r="B961" s="26">
        <v>15206</v>
      </c>
      <c r="C961" s="347" t="s">
        <v>4229</v>
      </c>
      <c r="D961" s="348"/>
      <c r="E961" s="348"/>
      <c r="F961" s="348"/>
      <c r="G961" s="348"/>
      <c r="H961" s="348"/>
      <c r="I961" s="348"/>
      <c r="J961" s="349"/>
      <c r="K961" s="17">
        <v>190</v>
      </c>
      <c r="L961" s="17">
        <f t="shared" ref="L961:L992" si="82">ROUND(K961*Курс_EUR,0)</f>
        <v>20900</v>
      </c>
      <c r="M961" s="61"/>
      <c r="N961" s="61">
        <f t="shared" ref="N961:N992" si="83">K961*(1-Скидка_SATA)</f>
        <v>190</v>
      </c>
      <c r="O961" s="62">
        <f t="shared" si="77"/>
        <v>0</v>
      </c>
      <c r="P961" s="61">
        <f t="shared" ref="P961:P992" si="84">L961*(1-Скидка_SATA)</f>
        <v>20900</v>
      </c>
      <c r="Q961" s="62">
        <f t="shared" si="78"/>
        <v>0</v>
      </c>
    </row>
    <row r="962" spans="1:17">
      <c r="A962" s="326">
        <v>0</v>
      </c>
      <c r="B962" s="26">
        <v>17376</v>
      </c>
      <c r="C962" s="347" t="s">
        <v>3833</v>
      </c>
      <c r="D962" s="348"/>
      <c r="E962" s="348"/>
      <c r="F962" s="348"/>
      <c r="G962" s="348"/>
      <c r="H962" s="348"/>
      <c r="I962" s="348"/>
      <c r="J962" s="349"/>
      <c r="K962" s="116">
        <v>7.57</v>
      </c>
      <c r="L962" s="17">
        <f t="shared" si="82"/>
        <v>833</v>
      </c>
      <c r="M962" s="61"/>
      <c r="N962" s="61">
        <f t="shared" si="83"/>
        <v>7.57</v>
      </c>
      <c r="O962" s="62">
        <f t="shared" si="77"/>
        <v>0</v>
      </c>
      <c r="P962" s="61">
        <f t="shared" si="84"/>
        <v>833</v>
      </c>
      <c r="Q962" s="62">
        <f t="shared" si="78"/>
        <v>0</v>
      </c>
    </row>
    <row r="963" spans="1:17">
      <c r="A963" s="326">
        <v>0</v>
      </c>
      <c r="B963" s="26">
        <v>17384</v>
      </c>
      <c r="C963" s="347" t="s">
        <v>3834</v>
      </c>
      <c r="D963" s="348"/>
      <c r="E963" s="348"/>
      <c r="F963" s="348"/>
      <c r="G963" s="348"/>
      <c r="H963" s="348"/>
      <c r="I963" s="348"/>
      <c r="J963" s="349"/>
      <c r="K963" s="17">
        <v>671</v>
      </c>
      <c r="L963" s="17">
        <f t="shared" si="82"/>
        <v>73810</v>
      </c>
      <c r="M963" s="61"/>
      <c r="N963" s="61">
        <f t="shared" si="83"/>
        <v>671</v>
      </c>
      <c r="O963" s="62">
        <f t="shared" si="77"/>
        <v>0</v>
      </c>
      <c r="P963" s="61">
        <f t="shared" si="84"/>
        <v>73810</v>
      </c>
      <c r="Q963" s="62">
        <f t="shared" si="78"/>
        <v>0</v>
      </c>
    </row>
    <row r="964" spans="1:17">
      <c r="A964" s="326">
        <v>0</v>
      </c>
      <c r="B964" s="26">
        <v>20677</v>
      </c>
      <c r="C964" s="347" t="s">
        <v>3836</v>
      </c>
      <c r="D964" s="348"/>
      <c r="E964" s="348"/>
      <c r="F964" s="348"/>
      <c r="G964" s="348"/>
      <c r="H964" s="348"/>
      <c r="I964" s="348"/>
      <c r="J964" s="349"/>
      <c r="K964" s="17">
        <v>98</v>
      </c>
      <c r="L964" s="17">
        <f t="shared" si="82"/>
        <v>10780</v>
      </c>
      <c r="M964" s="61"/>
      <c r="N964" s="61">
        <f t="shared" si="83"/>
        <v>98</v>
      </c>
      <c r="O964" s="62">
        <f t="shared" si="77"/>
        <v>0</v>
      </c>
      <c r="P964" s="61">
        <f t="shared" si="84"/>
        <v>10780</v>
      </c>
      <c r="Q964" s="62">
        <f t="shared" si="78"/>
        <v>0</v>
      </c>
    </row>
    <row r="965" spans="1:17">
      <c r="A965" s="326">
        <v>0</v>
      </c>
      <c r="B965" s="26">
        <v>23085</v>
      </c>
      <c r="C965" s="347" t="s">
        <v>3837</v>
      </c>
      <c r="D965" s="348"/>
      <c r="E965" s="348"/>
      <c r="F965" s="348"/>
      <c r="G965" s="348"/>
      <c r="H965" s="348"/>
      <c r="I965" s="348"/>
      <c r="J965" s="349"/>
      <c r="K965" s="17">
        <v>145</v>
      </c>
      <c r="L965" s="17">
        <f t="shared" si="82"/>
        <v>15950</v>
      </c>
      <c r="M965" s="61"/>
      <c r="N965" s="61">
        <f t="shared" si="83"/>
        <v>145</v>
      </c>
      <c r="O965" s="62">
        <f t="shared" si="77"/>
        <v>0</v>
      </c>
      <c r="P965" s="61">
        <f t="shared" si="84"/>
        <v>15950</v>
      </c>
      <c r="Q965" s="62">
        <f t="shared" si="78"/>
        <v>0</v>
      </c>
    </row>
    <row r="966" spans="1:17">
      <c r="A966" s="326">
        <v>0</v>
      </c>
      <c r="B966" s="26">
        <v>25890</v>
      </c>
      <c r="C966" s="347" t="s">
        <v>3838</v>
      </c>
      <c r="D966" s="348"/>
      <c r="E966" s="348"/>
      <c r="F966" s="348"/>
      <c r="G966" s="348"/>
      <c r="H966" s="348"/>
      <c r="I966" s="348"/>
      <c r="J966" s="349"/>
      <c r="K966" s="116">
        <v>4.05</v>
      </c>
      <c r="L966" s="17">
        <f t="shared" si="82"/>
        <v>446</v>
      </c>
      <c r="M966" s="61"/>
      <c r="N966" s="61">
        <f t="shared" si="83"/>
        <v>4.05</v>
      </c>
      <c r="O966" s="62">
        <f t="shared" si="77"/>
        <v>0</v>
      </c>
      <c r="P966" s="61">
        <f t="shared" si="84"/>
        <v>446</v>
      </c>
      <c r="Q966" s="62">
        <f t="shared" si="78"/>
        <v>0</v>
      </c>
    </row>
    <row r="967" spans="1:17">
      <c r="A967" s="326">
        <v>0</v>
      </c>
      <c r="B967" s="26">
        <v>62075</v>
      </c>
      <c r="C967" s="347" t="s">
        <v>3839</v>
      </c>
      <c r="D967" s="348"/>
      <c r="E967" s="348"/>
      <c r="F967" s="348"/>
      <c r="G967" s="348"/>
      <c r="H967" s="348"/>
      <c r="I967" s="348"/>
      <c r="J967" s="349"/>
      <c r="K967" s="290">
        <v>59.4</v>
      </c>
      <c r="L967" s="17">
        <f t="shared" si="82"/>
        <v>6534</v>
      </c>
      <c r="M967" s="61"/>
      <c r="N967" s="61">
        <f t="shared" si="83"/>
        <v>59.4</v>
      </c>
      <c r="O967" s="62">
        <f t="shared" si="77"/>
        <v>0</v>
      </c>
      <c r="P967" s="61">
        <f t="shared" si="84"/>
        <v>6534</v>
      </c>
      <c r="Q967" s="62">
        <f t="shared" si="78"/>
        <v>0</v>
      </c>
    </row>
    <row r="968" spans="1:17">
      <c r="A968" s="326">
        <v>0</v>
      </c>
      <c r="B968" s="26">
        <v>88484</v>
      </c>
      <c r="C968" s="347" t="s">
        <v>3840</v>
      </c>
      <c r="D968" s="348"/>
      <c r="E968" s="348"/>
      <c r="F968" s="348"/>
      <c r="G968" s="348"/>
      <c r="H968" s="348"/>
      <c r="I968" s="348"/>
      <c r="J968" s="349"/>
      <c r="K968" s="17">
        <v>153</v>
      </c>
      <c r="L968" s="17">
        <f t="shared" si="82"/>
        <v>16830</v>
      </c>
      <c r="M968" s="61"/>
      <c r="N968" s="61">
        <f t="shared" si="83"/>
        <v>153</v>
      </c>
      <c r="O968" s="62">
        <f t="shared" si="77"/>
        <v>0</v>
      </c>
      <c r="P968" s="61">
        <f t="shared" si="84"/>
        <v>16830</v>
      </c>
      <c r="Q968" s="62">
        <f t="shared" si="78"/>
        <v>0</v>
      </c>
    </row>
    <row r="969" spans="1:17">
      <c r="A969" s="326">
        <v>0</v>
      </c>
      <c r="B969" s="26">
        <v>120717</v>
      </c>
      <c r="C969" s="347" t="s">
        <v>3841</v>
      </c>
      <c r="D969" s="348"/>
      <c r="E969" s="348"/>
      <c r="F969" s="348"/>
      <c r="G969" s="348"/>
      <c r="H969" s="348"/>
      <c r="I969" s="348"/>
      <c r="J969" s="349"/>
      <c r="K969" s="17">
        <v>418</v>
      </c>
      <c r="L969" s="17">
        <f t="shared" si="82"/>
        <v>45980</v>
      </c>
      <c r="M969" s="61"/>
      <c r="N969" s="61">
        <f t="shared" si="83"/>
        <v>418</v>
      </c>
      <c r="O969" s="62">
        <f t="shared" si="77"/>
        <v>0</v>
      </c>
      <c r="P969" s="61">
        <f t="shared" si="84"/>
        <v>45980</v>
      </c>
      <c r="Q969" s="62">
        <f t="shared" si="78"/>
        <v>0</v>
      </c>
    </row>
    <row r="970" spans="1:17">
      <c r="A970" s="326">
        <v>0</v>
      </c>
      <c r="B970" s="26">
        <v>120725</v>
      </c>
      <c r="C970" s="347" t="s">
        <v>3842</v>
      </c>
      <c r="D970" s="348"/>
      <c r="E970" s="348"/>
      <c r="F970" s="348"/>
      <c r="G970" s="348"/>
      <c r="H970" s="348"/>
      <c r="I970" s="348"/>
      <c r="J970" s="349"/>
      <c r="K970" s="290">
        <v>63.2</v>
      </c>
      <c r="L970" s="17">
        <f t="shared" si="82"/>
        <v>6952</v>
      </c>
      <c r="M970" s="61"/>
      <c r="N970" s="61">
        <f t="shared" si="83"/>
        <v>63.2</v>
      </c>
      <c r="O970" s="62">
        <f t="shared" si="77"/>
        <v>0</v>
      </c>
      <c r="P970" s="61">
        <f t="shared" si="84"/>
        <v>6952</v>
      </c>
      <c r="Q970" s="62">
        <f t="shared" si="78"/>
        <v>0</v>
      </c>
    </row>
    <row r="971" spans="1:17">
      <c r="A971" s="326">
        <v>0</v>
      </c>
      <c r="B971" s="26">
        <v>120733</v>
      </c>
      <c r="C971" s="347" t="s">
        <v>3843</v>
      </c>
      <c r="D971" s="348"/>
      <c r="E971" s="348"/>
      <c r="F971" s="348"/>
      <c r="G971" s="348"/>
      <c r="H971" s="348"/>
      <c r="I971" s="348"/>
      <c r="J971" s="349"/>
      <c r="K971" s="290">
        <v>35.5</v>
      </c>
      <c r="L971" s="17">
        <f t="shared" si="82"/>
        <v>3905</v>
      </c>
      <c r="M971" s="61"/>
      <c r="N971" s="61">
        <f t="shared" si="83"/>
        <v>35.5</v>
      </c>
      <c r="O971" s="62">
        <f t="shared" si="77"/>
        <v>0</v>
      </c>
      <c r="P971" s="61">
        <f t="shared" si="84"/>
        <v>3905</v>
      </c>
      <c r="Q971" s="62">
        <f t="shared" si="78"/>
        <v>0</v>
      </c>
    </row>
    <row r="972" spans="1:17">
      <c r="A972" s="326">
        <v>0</v>
      </c>
      <c r="B972" s="26">
        <v>120808</v>
      </c>
      <c r="C972" s="347" t="s">
        <v>3844</v>
      </c>
      <c r="D972" s="348"/>
      <c r="E972" s="348"/>
      <c r="F972" s="348"/>
      <c r="G972" s="348"/>
      <c r="H972" s="348"/>
      <c r="I972" s="348"/>
      <c r="J972" s="349"/>
      <c r="K972" s="290">
        <v>37.200000000000003</v>
      </c>
      <c r="L972" s="17">
        <f t="shared" si="82"/>
        <v>4092</v>
      </c>
      <c r="M972" s="61"/>
      <c r="N972" s="61">
        <f t="shared" si="83"/>
        <v>37.200000000000003</v>
      </c>
      <c r="O972" s="62">
        <f t="shared" si="77"/>
        <v>0</v>
      </c>
      <c r="P972" s="61">
        <f t="shared" si="84"/>
        <v>4092</v>
      </c>
      <c r="Q972" s="62">
        <f t="shared" si="78"/>
        <v>0</v>
      </c>
    </row>
    <row r="973" spans="1:17">
      <c r="A973" s="326">
        <v>0</v>
      </c>
      <c r="B973" s="26">
        <v>120816</v>
      </c>
      <c r="C973" s="347" t="s">
        <v>3845</v>
      </c>
      <c r="D973" s="348"/>
      <c r="E973" s="348"/>
      <c r="F973" s="348"/>
      <c r="G973" s="348"/>
      <c r="H973" s="348"/>
      <c r="I973" s="348"/>
      <c r="J973" s="349"/>
      <c r="K973" s="17">
        <v>81</v>
      </c>
      <c r="L973" s="17">
        <f t="shared" si="82"/>
        <v>8910</v>
      </c>
      <c r="M973" s="61"/>
      <c r="N973" s="61">
        <f t="shared" si="83"/>
        <v>81</v>
      </c>
      <c r="O973" s="62">
        <f t="shared" si="77"/>
        <v>0</v>
      </c>
      <c r="P973" s="61">
        <f t="shared" si="84"/>
        <v>8910</v>
      </c>
      <c r="Q973" s="62">
        <f t="shared" si="78"/>
        <v>0</v>
      </c>
    </row>
    <row r="974" spans="1:17">
      <c r="A974" s="326">
        <v>0</v>
      </c>
      <c r="B974" s="26">
        <v>122481</v>
      </c>
      <c r="C974" s="347" t="s">
        <v>4086</v>
      </c>
      <c r="D974" s="348"/>
      <c r="E974" s="348"/>
      <c r="F974" s="348"/>
      <c r="G974" s="348"/>
      <c r="H974" s="348"/>
      <c r="I974" s="348"/>
      <c r="J974" s="349"/>
      <c r="K974" s="17">
        <v>793</v>
      </c>
      <c r="L974" s="17">
        <f t="shared" si="82"/>
        <v>87230</v>
      </c>
      <c r="M974" s="61"/>
      <c r="N974" s="61">
        <f t="shared" si="83"/>
        <v>793</v>
      </c>
      <c r="O974" s="62">
        <f t="shared" si="77"/>
        <v>0</v>
      </c>
      <c r="P974" s="61">
        <f t="shared" si="84"/>
        <v>87230</v>
      </c>
      <c r="Q974" s="62">
        <f t="shared" si="78"/>
        <v>0</v>
      </c>
    </row>
    <row r="975" spans="1:17">
      <c r="A975" s="326">
        <v>0</v>
      </c>
      <c r="B975" s="26">
        <v>187708</v>
      </c>
      <c r="C975" s="347" t="s">
        <v>3846</v>
      </c>
      <c r="D975" s="348"/>
      <c r="E975" s="348"/>
      <c r="F975" s="348"/>
      <c r="G975" s="348"/>
      <c r="H975" s="348"/>
      <c r="I975" s="348"/>
      <c r="J975" s="349"/>
      <c r="K975" s="17">
        <v>243</v>
      </c>
      <c r="L975" s="17">
        <f t="shared" si="82"/>
        <v>26730</v>
      </c>
      <c r="M975" s="61"/>
      <c r="N975" s="61">
        <f t="shared" si="83"/>
        <v>243</v>
      </c>
      <c r="O975" s="62">
        <f t="shared" si="77"/>
        <v>0</v>
      </c>
      <c r="P975" s="61">
        <f t="shared" si="84"/>
        <v>26730</v>
      </c>
      <c r="Q975" s="62">
        <f t="shared" si="78"/>
        <v>0</v>
      </c>
    </row>
    <row r="976" spans="1:17">
      <c r="A976" s="326">
        <v>0</v>
      </c>
      <c r="B976" s="26">
        <v>14233</v>
      </c>
      <c r="C976" s="347" t="s">
        <v>3847</v>
      </c>
      <c r="D976" s="348"/>
      <c r="E976" s="348"/>
      <c r="F976" s="348"/>
      <c r="G976" s="348"/>
      <c r="H976" s="348"/>
      <c r="I976" s="348"/>
      <c r="J976" s="349"/>
      <c r="K976" s="17">
        <v>336</v>
      </c>
      <c r="L976" s="17">
        <f t="shared" si="82"/>
        <v>36960</v>
      </c>
      <c r="M976" s="61"/>
      <c r="N976" s="61">
        <f t="shared" si="83"/>
        <v>336</v>
      </c>
      <c r="O976" s="62">
        <f t="shared" si="77"/>
        <v>0</v>
      </c>
      <c r="P976" s="61">
        <f t="shared" si="84"/>
        <v>36960</v>
      </c>
      <c r="Q976" s="62">
        <f t="shared" si="78"/>
        <v>0</v>
      </c>
    </row>
    <row r="977" spans="1:17">
      <c r="A977" s="326">
        <v>0</v>
      </c>
      <c r="B977" s="26">
        <v>18937</v>
      </c>
      <c r="C977" s="347" t="s">
        <v>3848</v>
      </c>
      <c r="D977" s="348"/>
      <c r="E977" s="348"/>
      <c r="F977" s="348"/>
      <c r="G977" s="348"/>
      <c r="H977" s="348"/>
      <c r="I977" s="348"/>
      <c r="J977" s="349"/>
      <c r="K977" s="290">
        <v>60.4</v>
      </c>
      <c r="L977" s="17">
        <f t="shared" si="82"/>
        <v>6644</v>
      </c>
      <c r="M977" s="61"/>
      <c r="N977" s="61">
        <f t="shared" si="83"/>
        <v>60.4</v>
      </c>
      <c r="O977" s="62">
        <f t="shared" si="77"/>
        <v>0</v>
      </c>
      <c r="P977" s="61">
        <f t="shared" si="84"/>
        <v>6644</v>
      </c>
      <c r="Q977" s="62">
        <f t="shared" si="78"/>
        <v>0</v>
      </c>
    </row>
    <row r="978" spans="1:17">
      <c r="A978" s="326">
        <v>0</v>
      </c>
      <c r="B978" s="26">
        <v>19018</v>
      </c>
      <c r="C978" s="347" t="s">
        <v>3849</v>
      </c>
      <c r="D978" s="348"/>
      <c r="E978" s="348"/>
      <c r="F978" s="348"/>
      <c r="G978" s="348"/>
      <c r="H978" s="348"/>
      <c r="I978" s="348"/>
      <c r="J978" s="349"/>
      <c r="K978" s="17">
        <v>873</v>
      </c>
      <c r="L978" s="17">
        <f t="shared" si="82"/>
        <v>96030</v>
      </c>
      <c r="M978" s="61"/>
      <c r="N978" s="61">
        <f t="shared" si="83"/>
        <v>873</v>
      </c>
      <c r="O978" s="62">
        <f t="shared" si="77"/>
        <v>0</v>
      </c>
      <c r="P978" s="61">
        <f t="shared" si="84"/>
        <v>96030</v>
      </c>
      <c r="Q978" s="62">
        <f t="shared" si="78"/>
        <v>0</v>
      </c>
    </row>
    <row r="979" spans="1:17">
      <c r="A979" s="326">
        <v>0</v>
      </c>
      <c r="B979" s="26">
        <v>19026</v>
      </c>
      <c r="C979" s="347" t="s">
        <v>3850</v>
      </c>
      <c r="D979" s="348"/>
      <c r="E979" s="348"/>
      <c r="F979" s="348"/>
      <c r="G979" s="348"/>
      <c r="H979" s="348"/>
      <c r="I979" s="348"/>
      <c r="J979" s="349"/>
      <c r="K979" s="17">
        <v>569</v>
      </c>
      <c r="L979" s="17">
        <f t="shared" si="82"/>
        <v>62590</v>
      </c>
      <c r="M979" s="61"/>
      <c r="N979" s="61">
        <f t="shared" si="83"/>
        <v>569</v>
      </c>
      <c r="O979" s="62">
        <f t="shared" si="77"/>
        <v>0</v>
      </c>
      <c r="P979" s="61">
        <f t="shared" si="84"/>
        <v>62590</v>
      </c>
      <c r="Q979" s="62">
        <f t="shared" si="78"/>
        <v>0</v>
      </c>
    </row>
    <row r="980" spans="1:17">
      <c r="A980" s="326">
        <v>0</v>
      </c>
      <c r="B980" s="26">
        <v>47530</v>
      </c>
      <c r="C980" s="347" t="s">
        <v>3851</v>
      </c>
      <c r="D980" s="348"/>
      <c r="E980" s="348"/>
      <c r="F980" s="348"/>
      <c r="G980" s="348"/>
      <c r="H980" s="348"/>
      <c r="I980" s="348"/>
      <c r="J980" s="349"/>
      <c r="K980" s="17">
        <v>406</v>
      </c>
      <c r="L980" s="17">
        <f t="shared" si="82"/>
        <v>44660</v>
      </c>
      <c r="M980" s="61"/>
      <c r="N980" s="61">
        <f t="shared" si="83"/>
        <v>406</v>
      </c>
      <c r="O980" s="62">
        <f t="shared" ref="O980:O1043" si="85">N980*M980</f>
        <v>0</v>
      </c>
      <c r="P980" s="61">
        <f t="shared" si="84"/>
        <v>44660</v>
      </c>
      <c r="Q980" s="62">
        <f t="shared" ref="Q980:Q1043" si="86">M980*P980</f>
        <v>0</v>
      </c>
    </row>
    <row r="981" spans="1:17">
      <c r="A981" s="326">
        <v>0</v>
      </c>
      <c r="B981" s="26">
        <v>72769</v>
      </c>
      <c r="C981" s="347" t="s">
        <v>3852</v>
      </c>
      <c r="D981" s="348"/>
      <c r="E981" s="348"/>
      <c r="F981" s="348"/>
      <c r="G981" s="348"/>
      <c r="H981" s="348"/>
      <c r="I981" s="348"/>
      <c r="J981" s="349"/>
      <c r="K981" s="290">
        <v>77.099999999999994</v>
      </c>
      <c r="L981" s="17">
        <f t="shared" si="82"/>
        <v>8481</v>
      </c>
      <c r="M981" s="61"/>
      <c r="N981" s="61">
        <f t="shared" si="83"/>
        <v>77.099999999999994</v>
      </c>
      <c r="O981" s="62">
        <f t="shared" si="85"/>
        <v>0</v>
      </c>
      <c r="P981" s="61">
        <f t="shared" si="84"/>
        <v>8481</v>
      </c>
      <c r="Q981" s="62">
        <f t="shared" si="86"/>
        <v>0</v>
      </c>
    </row>
    <row r="982" spans="1:17">
      <c r="A982" s="326">
        <v>0</v>
      </c>
      <c r="B982" s="26">
        <v>3525</v>
      </c>
      <c r="C982" s="347" t="s">
        <v>3853</v>
      </c>
      <c r="D982" s="348"/>
      <c r="E982" s="348"/>
      <c r="F982" s="348"/>
      <c r="G982" s="348"/>
      <c r="H982" s="348"/>
      <c r="I982" s="348"/>
      <c r="J982" s="349"/>
      <c r="K982" s="17">
        <v>404</v>
      </c>
      <c r="L982" s="17">
        <f t="shared" si="82"/>
        <v>44440</v>
      </c>
      <c r="M982" s="61"/>
      <c r="N982" s="61">
        <f t="shared" si="83"/>
        <v>404</v>
      </c>
      <c r="O982" s="62">
        <f t="shared" si="85"/>
        <v>0</v>
      </c>
      <c r="P982" s="61">
        <f t="shared" si="84"/>
        <v>44440</v>
      </c>
      <c r="Q982" s="62">
        <f t="shared" si="86"/>
        <v>0</v>
      </c>
    </row>
    <row r="983" spans="1:17">
      <c r="A983" s="326">
        <v>0</v>
      </c>
      <c r="B983" s="26">
        <v>9472</v>
      </c>
      <c r="C983" s="347" t="s">
        <v>3854</v>
      </c>
      <c r="D983" s="348"/>
      <c r="E983" s="348"/>
      <c r="F983" s="348"/>
      <c r="G983" s="348"/>
      <c r="H983" s="348"/>
      <c r="I983" s="348"/>
      <c r="J983" s="349"/>
      <c r="K983" s="17">
        <v>87</v>
      </c>
      <c r="L983" s="17">
        <f t="shared" si="82"/>
        <v>9570</v>
      </c>
      <c r="M983" s="61"/>
      <c r="N983" s="61">
        <f t="shared" si="83"/>
        <v>87</v>
      </c>
      <c r="O983" s="62">
        <f t="shared" si="85"/>
        <v>0</v>
      </c>
      <c r="P983" s="61">
        <f t="shared" si="84"/>
        <v>9570</v>
      </c>
      <c r="Q983" s="62">
        <f t="shared" si="86"/>
        <v>0</v>
      </c>
    </row>
    <row r="984" spans="1:17">
      <c r="A984" s="326">
        <v>0</v>
      </c>
      <c r="B984" s="26">
        <v>14373</v>
      </c>
      <c r="C984" s="347" t="s">
        <v>3855</v>
      </c>
      <c r="D984" s="348"/>
      <c r="E984" s="348"/>
      <c r="F984" s="348"/>
      <c r="G984" s="348"/>
      <c r="H984" s="348"/>
      <c r="I984" s="348"/>
      <c r="J984" s="349"/>
      <c r="K984" s="17">
        <v>319</v>
      </c>
      <c r="L984" s="17">
        <f t="shared" si="82"/>
        <v>35090</v>
      </c>
      <c r="M984" s="61"/>
      <c r="N984" s="61">
        <f t="shared" si="83"/>
        <v>319</v>
      </c>
      <c r="O984" s="62">
        <f t="shared" si="85"/>
        <v>0</v>
      </c>
      <c r="P984" s="61">
        <f t="shared" si="84"/>
        <v>35090</v>
      </c>
      <c r="Q984" s="62">
        <f t="shared" si="86"/>
        <v>0</v>
      </c>
    </row>
    <row r="985" spans="1:17">
      <c r="A985" s="326">
        <v>0</v>
      </c>
      <c r="B985" s="26">
        <v>19216</v>
      </c>
      <c r="C985" s="347" t="s">
        <v>3856</v>
      </c>
      <c r="D985" s="348"/>
      <c r="E985" s="348"/>
      <c r="F985" s="348"/>
      <c r="G985" s="348"/>
      <c r="H985" s="348"/>
      <c r="I985" s="348"/>
      <c r="J985" s="349"/>
      <c r="K985" s="17">
        <v>581</v>
      </c>
      <c r="L985" s="17">
        <f t="shared" si="82"/>
        <v>63910</v>
      </c>
      <c r="M985" s="61"/>
      <c r="N985" s="61">
        <f t="shared" si="83"/>
        <v>581</v>
      </c>
      <c r="O985" s="62">
        <f t="shared" si="85"/>
        <v>0</v>
      </c>
      <c r="P985" s="61">
        <f t="shared" si="84"/>
        <v>63910</v>
      </c>
      <c r="Q985" s="62">
        <f t="shared" si="86"/>
        <v>0</v>
      </c>
    </row>
    <row r="986" spans="1:17">
      <c r="A986" s="326">
        <v>0</v>
      </c>
      <c r="B986" s="26">
        <v>19224</v>
      </c>
      <c r="C986" s="347" t="s">
        <v>3857</v>
      </c>
      <c r="D986" s="348"/>
      <c r="E986" s="348"/>
      <c r="F986" s="348"/>
      <c r="G986" s="348"/>
      <c r="H986" s="348"/>
      <c r="I986" s="348"/>
      <c r="J986" s="349"/>
      <c r="K986" s="17">
        <v>912</v>
      </c>
      <c r="L986" s="17">
        <f t="shared" si="82"/>
        <v>100320</v>
      </c>
      <c r="M986" s="61"/>
      <c r="N986" s="61">
        <f t="shared" si="83"/>
        <v>912</v>
      </c>
      <c r="O986" s="62">
        <f t="shared" si="85"/>
        <v>0</v>
      </c>
      <c r="P986" s="61">
        <f t="shared" si="84"/>
        <v>100320</v>
      </c>
      <c r="Q986" s="62">
        <f t="shared" si="86"/>
        <v>0</v>
      </c>
    </row>
    <row r="987" spans="1:17">
      <c r="A987" s="326">
        <v>0</v>
      </c>
      <c r="B987" s="26">
        <v>31302</v>
      </c>
      <c r="C987" s="347" t="s">
        <v>3858</v>
      </c>
      <c r="D987" s="348"/>
      <c r="E987" s="348"/>
      <c r="F987" s="348"/>
      <c r="G987" s="348"/>
      <c r="H987" s="348"/>
      <c r="I987" s="348"/>
      <c r="J987" s="349"/>
      <c r="K987" s="17">
        <v>645</v>
      </c>
      <c r="L987" s="17">
        <f t="shared" si="82"/>
        <v>70950</v>
      </c>
      <c r="M987" s="61"/>
      <c r="N987" s="61">
        <f t="shared" si="83"/>
        <v>645</v>
      </c>
      <c r="O987" s="62">
        <f t="shared" si="85"/>
        <v>0</v>
      </c>
      <c r="P987" s="61">
        <f t="shared" si="84"/>
        <v>70950</v>
      </c>
      <c r="Q987" s="62">
        <f t="shared" si="86"/>
        <v>0</v>
      </c>
    </row>
    <row r="988" spans="1:17">
      <c r="A988" s="326">
        <v>0</v>
      </c>
      <c r="B988" s="26">
        <v>46037</v>
      </c>
      <c r="C988" s="347" t="s">
        <v>3859</v>
      </c>
      <c r="D988" s="348"/>
      <c r="E988" s="348"/>
      <c r="F988" s="348"/>
      <c r="G988" s="348"/>
      <c r="H988" s="348"/>
      <c r="I988" s="348"/>
      <c r="J988" s="349"/>
      <c r="K988" s="17">
        <v>763</v>
      </c>
      <c r="L988" s="17">
        <f t="shared" si="82"/>
        <v>83930</v>
      </c>
      <c r="M988" s="61"/>
      <c r="N988" s="61">
        <f t="shared" si="83"/>
        <v>763</v>
      </c>
      <c r="O988" s="62">
        <f t="shared" si="85"/>
        <v>0</v>
      </c>
      <c r="P988" s="61">
        <f t="shared" si="84"/>
        <v>83930</v>
      </c>
      <c r="Q988" s="62">
        <f t="shared" si="86"/>
        <v>0</v>
      </c>
    </row>
    <row r="989" spans="1:17">
      <c r="A989" s="326">
        <v>0</v>
      </c>
      <c r="B989" s="26">
        <v>181990</v>
      </c>
      <c r="C989" s="347" t="s">
        <v>3860</v>
      </c>
      <c r="D989" s="348"/>
      <c r="E989" s="348"/>
      <c r="F989" s="348"/>
      <c r="G989" s="348"/>
      <c r="H989" s="348"/>
      <c r="I989" s="348"/>
      <c r="J989" s="349"/>
      <c r="K989" s="17">
        <v>639</v>
      </c>
      <c r="L989" s="17">
        <f t="shared" si="82"/>
        <v>70290</v>
      </c>
      <c r="M989" s="61"/>
      <c r="N989" s="61">
        <f t="shared" si="83"/>
        <v>639</v>
      </c>
      <c r="O989" s="62">
        <f t="shared" si="85"/>
        <v>0</v>
      </c>
      <c r="P989" s="61">
        <f t="shared" si="84"/>
        <v>70290</v>
      </c>
      <c r="Q989" s="62">
        <f t="shared" si="86"/>
        <v>0</v>
      </c>
    </row>
    <row r="990" spans="1:17">
      <c r="A990" s="326">
        <v>0</v>
      </c>
      <c r="B990" s="26">
        <v>3913</v>
      </c>
      <c r="C990" s="347" t="s">
        <v>3861</v>
      </c>
      <c r="D990" s="348"/>
      <c r="E990" s="348"/>
      <c r="F990" s="348"/>
      <c r="G990" s="348"/>
      <c r="H990" s="348"/>
      <c r="I990" s="348"/>
      <c r="J990" s="349"/>
      <c r="K990" s="17">
        <v>553</v>
      </c>
      <c r="L990" s="17">
        <f t="shared" si="82"/>
        <v>60830</v>
      </c>
      <c r="M990" s="61"/>
      <c r="N990" s="61">
        <f t="shared" si="83"/>
        <v>553</v>
      </c>
      <c r="O990" s="62">
        <f t="shared" si="85"/>
        <v>0</v>
      </c>
      <c r="P990" s="61">
        <f t="shared" si="84"/>
        <v>60830</v>
      </c>
      <c r="Q990" s="62">
        <f t="shared" si="86"/>
        <v>0</v>
      </c>
    </row>
    <row r="991" spans="1:17">
      <c r="A991" s="326">
        <v>0</v>
      </c>
      <c r="B991" s="26">
        <v>12294</v>
      </c>
      <c r="C991" s="347" t="s">
        <v>3862</v>
      </c>
      <c r="D991" s="348"/>
      <c r="E991" s="348"/>
      <c r="F991" s="348"/>
      <c r="G991" s="348"/>
      <c r="H991" s="348"/>
      <c r="I991" s="348"/>
      <c r="J991" s="349"/>
      <c r="K991" s="17">
        <v>226</v>
      </c>
      <c r="L991" s="17">
        <f t="shared" si="82"/>
        <v>24860</v>
      </c>
      <c r="M991" s="61"/>
      <c r="N991" s="61">
        <f t="shared" si="83"/>
        <v>226</v>
      </c>
      <c r="O991" s="62">
        <f t="shared" si="85"/>
        <v>0</v>
      </c>
      <c r="P991" s="61">
        <f t="shared" si="84"/>
        <v>24860</v>
      </c>
      <c r="Q991" s="62">
        <f t="shared" si="86"/>
        <v>0</v>
      </c>
    </row>
    <row r="992" spans="1:17">
      <c r="A992" s="326">
        <v>0</v>
      </c>
      <c r="B992" s="26">
        <v>12880</v>
      </c>
      <c r="C992" s="347" t="s">
        <v>3863</v>
      </c>
      <c r="D992" s="348"/>
      <c r="E992" s="348"/>
      <c r="F992" s="348"/>
      <c r="G992" s="348"/>
      <c r="H992" s="348"/>
      <c r="I992" s="348"/>
      <c r="J992" s="349"/>
      <c r="K992" s="17">
        <v>935</v>
      </c>
      <c r="L992" s="17">
        <f t="shared" si="82"/>
        <v>102850</v>
      </c>
      <c r="M992" s="61"/>
      <c r="N992" s="61">
        <f t="shared" si="83"/>
        <v>935</v>
      </c>
      <c r="O992" s="62">
        <f t="shared" si="85"/>
        <v>0</v>
      </c>
      <c r="P992" s="61">
        <f t="shared" si="84"/>
        <v>102850</v>
      </c>
      <c r="Q992" s="62">
        <f t="shared" si="86"/>
        <v>0</v>
      </c>
    </row>
    <row r="993" spans="1:17">
      <c r="A993" s="326">
        <v>0</v>
      </c>
      <c r="B993" s="26">
        <v>173989</v>
      </c>
      <c r="C993" s="347" t="s">
        <v>3864</v>
      </c>
      <c r="D993" s="348"/>
      <c r="E993" s="348"/>
      <c r="F993" s="348"/>
      <c r="G993" s="348"/>
      <c r="H993" s="348"/>
      <c r="I993" s="348"/>
      <c r="J993" s="349"/>
      <c r="K993" s="17">
        <v>104</v>
      </c>
      <c r="L993" s="17">
        <f t="shared" ref="L993:L1024" si="87">ROUND(K993*Курс_EUR,0)</f>
        <v>11440</v>
      </c>
      <c r="M993" s="61"/>
      <c r="N993" s="61">
        <f t="shared" ref="N993:N1024" si="88">K993*(1-Скидка_SATA)</f>
        <v>104</v>
      </c>
      <c r="O993" s="62">
        <f t="shared" si="85"/>
        <v>0</v>
      </c>
      <c r="P993" s="61">
        <f t="shared" ref="P993:P1024" si="89">L993*(1-Скидка_SATA)</f>
        <v>11440</v>
      </c>
      <c r="Q993" s="62">
        <f t="shared" si="86"/>
        <v>0</v>
      </c>
    </row>
    <row r="994" spans="1:17">
      <c r="A994" s="326">
        <v>0</v>
      </c>
      <c r="B994" s="26">
        <v>177923</v>
      </c>
      <c r="C994" s="347" t="s">
        <v>3865</v>
      </c>
      <c r="D994" s="348"/>
      <c r="E994" s="348"/>
      <c r="F994" s="348"/>
      <c r="G994" s="348"/>
      <c r="H994" s="348"/>
      <c r="I994" s="348"/>
      <c r="J994" s="349"/>
      <c r="K994" s="17">
        <v>639</v>
      </c>
      <c r="L994" s="17">
        <f t="shared" si="87"/>
        <v>70290</v>
      </c>
      <c r="M994" s="61"/>
      <c r="N994" s="61">
        <f t="shared" si="88"/>
        <v>639</v>
      </c>
      <c r="O994" s="62">
        <f t="shared" si="85"/>
        <v>0</v>
      </c>
      <c r="P994" s="61">
        <f t="shared" si="89"/>
        <v>70290</v>
      </c>
      <c r="Q994" s="62">
        <f t="shared" si="86"/>
        <v>0</v>
      </c>
    </row>
    <row r="995" spans="1:17">
      <c r="A995" s="326">
        <v>0</v>
      </c>
      <c r="B995" s="26">
        <v>16709</v>
      </c>
      <c r="C995" s="347" t="s">
        <v>3866</v>
      </c>
      <c r="D995" s="348"/>
      <c r="E995" s="348"/>
      <c r="F995" s="348"/>
      <c r="G995" s="348"/>
      <c r="H995" s="348"/>
      <c r="I995" s="348"/>
      <c r="J995" s="349"/>
      <c r="K995" s="290">
        <v>21.1</v>
      </c>
      <c r="L995" s="17">
        <f t="shared" si="87"/>
        <v>2321</v>
      </c>
      <c r="M995" s="61"/>
      <c r="N995" s="61">
        <f t="shared" si="88"/>
        <v>21.1</v>
      </c>
      <c r="O995" s="62">
        <f t="shared" si="85"/>
        <v>0</v>
      </c>
      <c r="P995" s="61">
        <f t="shared" si="89"/>
        <v>2321</v>
      </c>
      <c r="Q995" s="62">
        <f t="shared" si="86"/>
        <v>0</v>
      </c>
    </row>
    <row r="996" spans="1:17">
      <c r="A996" s="326">
        <v>0</v>
      </c>
      <c r="B996" s="26">
        <v>19158</v>
      </c>
      <c r="C996" s="347" t="s">
        <v>3867</v>
      </c>
      <c r="D996" s="348"/>
      <c r="E996" s="348"/>
      <c r="F996" s="348"/>
      <c r="G996" s="348"/>
      <c r="H996" s="348"/>
      <c r="I996" s="348"/>
      <c r="J996" s="349"/>
      <c r="K996" s="290">
        <v>68.2</v>
      </c>
      <c r="L996" s="17">
        <f t="shared" si="87"/>
        <v>7502</v>
      </c>
      <c r="M996" s="61"/>
      <c r="N996" s="61">
        <f t="shared" si="88"/>
        <v>68.2</v>
      </c>
      <c r="O996" s="62">
        <f t="shared" si="85"/>
        <v>0</v>
      </c>
      <c r="P996" s="61">
        <f t="shared" si="89"/>
        <v>7502</v>
      </c>
      <c r="Q996" s="62">
        <f t="shared" si="86"/>
        <v>0</v>
      </c>
    </row>
    <row r="997" spans="1:17">
      <c r="A997" s="326">
        <v>0</v>
      </c>
      <c r="B997" s="26">
        <v>22657</v>
      </c>
      <c r="C997" s="347" t="s">
        <v>3868</v>
      </c>
      <c r="D997" s="348"/>
      <c r="E997" s="348"/>
      <c r="F997" s="348"/>
      <c r="G997" s="348"/>
      <c r="H997" s="348"/>
      <c r="I997" s="348"/>
      <c r="J997" s="349"/>
      <c r="K997" s="290">
        <v>20.6</v>
      </c>
      <c r="L997" s="17">
        <f t="shared" si="87"/>
        <v>2266</v>
      </c>
      <c r="M997" s="61"/>
      <c r="N997" s="61">
        <f t="shared" si="88"/>
        <v>20.6</v>
      </c>
      <c r="O997" s="62">
        <f t="shared" si="85"/>
        <v>0</v>
      </c>
      <c r="P997" s="61">
        <f t="shared" si="89"/>
        <v>2266</v>
      </c>
      <c r="Q997" s="62">
        <f t="shared" si="86"/>
        <v>0</v>
      </c>
    </row>
    <row r="998" spans="1:17">
      <c r="A998" s="326">
        <v>0</v>
      </c>
      <c r="B998" s="26">
        <v>24422</v>
      </c>
      <c r="C998" s="347" t="s">
        <v>3869</v>
      </c>
      <c r="D998" s="348"/>
      <c r="E998" s="348"/>
      <c r="F998" s="348"/>
      <c r="G998" s="348"/>
      <c r="H998" s="348"/>
      <c r="I998" s="348"/>
      <c r="J998" s="349"/>
      <c r="K998" s="17">
        <v>1503</v>
      </c>
      <c r="L998" s="17">
        <f t="shared" si="87"/>
        <v>165330</v>
      </c>
      <c r="M998" s="61"/>
      <c r="N998" s="61">
        <f t="shared" si="88"/>
        <v>1503</v>
      </c>
      <c r="O998" s="62">
        <f t="shared" si="85"/>
        <v>0</v>
      </c>
      <c r="P998" s="61">
        <f t="shared" si="89"/>
        <v>165330</v>
      </c>
      <c r="Q998" s="62">
        <f t="shared" si="86"/>
        <v>0</v>
      </c>
    </row>
    <row r="999" spans="1:17" ht="21" customHeight="1">
      <c r="A999" s="326">
        <v>0</v>
      </c>
      <c r="B999" s="26">
        <v>25338</v>
      </c>
      <c r="C999" s="347" t="s">
        <v>3870</v>
      </c>
      <c r="D999" s="348"/>
      <c r="E999" s="348"/>
      <c r="F999" s="348"/>
      <c r="G999" s="348"/>
      <c r="H999" s="348"/>
      <c r="I999" s="348"/>
      <c r="J999" s="349"/>
      <c r="K999" s="17">
        <v>2146</v>
      </c>
      <c r="L999" s="17">
        <f t="shared" si="87"/>
        <v>236060</v>
      </c>
      <c r="M999" s="61"/>
      <c r="N999" s="61">
        <f t="shared" si="88"/>
        <v>2146</v>
      </c>
      <c r="O999" s="62">
        <f t="shared" si="85"/>
        <v>0</v>
      </c>
      <c r="P999" s="61">
        <f t="shared" si="89"/>
        <v>236060</v>
      </c>
      <c r="Q999" s="62">
        <f t="shared" si="86"/>
        <v>0</v>
      </c>
    </row>
    <row r="1000" spans="1:17">
      <c r="A1000" s="326">
        <v>0</v>
      </c>
      <c r="B1000" s="26">
        <v>45195</v>
      </c>
      <c r="C1000" s="347" t="s">
        <v>3871</v>
      </c>
      <c r="D1000" s="348"/>
      <c r="E1000" s="348"/>
      <c r="F1000" s="348"/>
      <c r="G1000" s="348"/>
      <c r="H1000" s="348"/>
      <c r="I1000" s="348"/>
      <c r="J1000" s="349"/>
      <c r="K1000" s="17">
        <v>275</v>
      </c>
      <c r="L1000" s="17">
        <f t="shared" si="87"/>
        <v>30250</v>
      </c>
      <c r="M1000" s="61"/>
      <c r="N1000" s="61">
        <f t="shared" si="88"/>
        <v>275</v>
      </c>
      <c r="O1000" s="62">
        <f t="shared" si="85"/>
        <v>0</v>
      </c>
      <c r="P1000" s="61">
        <f t="shared" si="89"/>
        <v>30250</v>
      </c>
      <c r="Q1000" s="62">
        <f t="shared" si="86"/>
        <v>0</v>
      </c>
    </row>
    <row r="1001" spans="1:17">
      <c r="A1001" s="326">
        <v>0</v>
      </c>
      <c r="B1001" s="26">
        <v>46763</v>
      </c>
      <c r="C1001" s="347" t="s">
        <v>3872</v>
      </c>
      <c r="D1001" s="348"/>
      <c r="E1001" s="348"/>
      <c r="F1001" s="348"/>
      <c r="G1001" s="348"/>
      <c r="H1001" s="348"/>
      <c r="I1001" s="348"/>
      <c r="J1001" s="349"/>
      <c r="K1001" s="116">
        <v>6.15</v>
      </c>
      <c r="L1001" s="17">
        <f t="shared" si="87"/>
        <v>677</v>
      </c>
      <c r="M1001" s="61"/>
      <c r="N1001" s="61">
        <f t="shared" si="88"/>
        <v>6.15</v>
      </c>
      <c r="O1001" s="62">
        <f t="shared" si="85"/>
        <v>0</v>
      </c>
      <c r="P1001" s="61">
        <f t="shared" si="89"/>
        <v>677</v>
      </c>
      <c r="Q1001" s="62">
        <f t="shared" si="86"/>
        <v>0</v>
      </c>
    </row>
    <row r="1002" spans="1:17">
      <c r="A1002" s="326">
        <v>0</v>
      </c>
      <c r="B1002" s="26">
        <v>46821</v>
      </c>
      <c r="C1002" s="347" t="s">
        <v>3873</v>
      </c>
      <c r="D1002" s="348"/>
      <c r="E1002" s="348"/>
      <c r="F1002" s="348"/>
      <c r="G1002" s="348"/>
      <c r="H1002" s="348"/>
      <c r="I1002" s="348"/>
      <c r="J1002" s="349"/>
      <c r="K1002" s="116">
        <v>7.04</v>
      </c>
      <c r="L1002" s="17">
        <f t="shared" si="87"/>
        <v>774</v>
      </c>
      <c r="M1002" s="61"/>
      <c r="N1002" s="61">
        <f t="shared" si="88"/>
        <v>7.04</v>
      </c>
      <c r="O1002" s="62">
        <f t="shared" si="85"/>
        <v>0</v>
      </c>
      <c r="P1002" s="61">
        <f t="shared" si="89"/>
        <v>774</v>
      </c>
      <c r="Q1002" s="62">
        <f t="shared" si="86"/>
        <v>0</v>
      </c>
    </row>
    <row r="1003" spans="1:17">
      <c r="A1003" s="326">
        <v>0</v>
      </c>
      <c r="B1003" s="26">
        <v>47209</v>
      </c>
      <c r="C1003" s="347" t="s">
        <v>3874</v>
      </c>
      <c r="D1003" s="348"/>
      <c r="E1003" s="348"/>
      <c r="F1003" s="348"/>
      <c r="G1003" s="348"/>
      <c r="H1003" s="348"/>
      <c r="I1003" s="348"/>
      <c r="J1003" s="349"/>
      <c r="K1003" s="290">
        <v>40.1</v>
      </c>
      <c r="L1003" s="17">
        <f t="shared" si="87"/>
        <v>4411</v>
      </c>
      <c r="M1003" s="61"/>
      <c r="N1003" s="61">
        <f t="shared" si="88"/>
        <v>40.1</v>
      </c>
      <c r="O1003" s="62">
        <f t="shared" si="85"/>
        <v>0</v>
      </c>
      <c r="P1003" s="61">
        <f t="shared" si="89"/>
        <v>4411</v>
      </c>
      <c r="Q1003" s="62">
        <f t="shared" si="86"/>
        <v>0</v>
      </c>
    </row>
    <row r="1004" spans="1:17">
      <c r="A1004" s="326">
        <v>0</v>
      </c>
      <c r="B1004" s="26">
        <v>47514</v>
      </c>
      <c r="C1004" s="347" t="s">
        <v>3875</v>
      </c>
      <c r="D1004" s="348"/>
      <c r="E1004" s="348"/>
      <c r="F1004" s="348"/>
      <c r="G1004" s="348"/>
      <c r="H1004" s="348"/>
      <c r="I1004" s="348"/>
      <c r="J1004" s="349"/>
      <c r="K1004" s="116">
        <v>7.04</v>
      </c>
      <c r="L1004" s="17">
        <f t="shared" si="87"/>
        <v>774</v>
      </c>
      <c r="M1004" s="61"/>
      <c r="N1004" s="61">
        <f t="shared" si="88"/>
        <v>7.04</v>
      </c>
      <c r="O1004" s="62">
        <f t="shared" si="85"/>
        <v>0</v>
      </c>
      <c r="P1004" s="61">
        <f t="shared" si="89"/>
        <v>774</v>
      </c>
      <c r="Q1004" s="62">
        <f t="shared" si="86"/>
        <v>0</v>
      </c>
    </row>
    <row r="1005" spans="1:17">
      <c r="A1005" s="326">
        <v>0</v>
      </c>
      <c r="B1005" s="26">
        <v>51300</v>
      </c>
      <c r="C1005" s="347" t="s">
        <v>3876</v>
      </c>
      <c r="D1005" s="348"/>
      <c r="E1005" s="348"/>
      <c r="F1005" s="348"/>
      <c r="G1005" s="348"/>
      <c r="H1005" s="348"/>
      <c r="I1005" s="348"/>
      <c r="J1005" s="349"/>
      <c r="K1005" s="17">
        <v>391</v>
      </c>
      <c r="L1005" s="17">
        <f t="shared" si="87"/>
        <v>43010</v>
      </c>
      <c r="M1005" s="61"/>
      <c r="N1005" s="61">
        <f t="shared" si="88"/>
        <v>391</v>
      </c>
      <c r="O1005" s="62">
        <f t="shared" si="85"/>
        <v>0</v>
      </c>
      <c r="P1005" s="61">
        <f t="shared" si="89"/>
        <v>43010</v>
      </c>
      <c r="Q1005" s="62">
        <f t="shared" si="86"/>
        <v>0</v>
      </c>
    </row>
    <row r="1006" spans="1:17">
      <c r="A1006" s="326">
        <v>0</v>
      </c>
      <c r="B1006" s="26">
        <v>51466</v>
      </c>
      <c r="C1006" s="347" t="s">
        <v>3877</v>
      </c>
      <c r="D1006" s="348"/>
      <c r="E1006" s="348"/>
      <c r="F1006" s="348"/>
      <c r="G1006" s="348"/>
      <c r="H1006" s="348"/>
      <c r="I1006" s="348"/>
      <c r="J1006" s="349"/>
      <c r="K1006" s="17">
        <v>211</v>
      </c>
      <c r="L1006" s="17">
        <f t="shared" si="87"/>
        <v>23210</v>
      </c>
      <c r="M1006" s="61"/>
      <c r="N1006" s="61">
        <f t="shared" si="88"/>
        <v>211</v>
      </c>
      <c r="O1006" s="62">
        <f t="shared" si="85"/>
        <v>0</v>
      </c>
      <c r="P1006" s="61">
        <f t="shared" si="89"/>
        <v>23210</v>
      </c>
      <c r="Q1006" s="62">
        <f t="shared" si="86"/>
        <v>0</v>
      </c>
    </row>
    <row r="1007" spans="1:17">
      <c r="A1007" s="326">
        <v>0</v>
      </c>
      <c r="B1007" s="26">
        <v>60012</v>
      </c>
      <c r="C1007" s="347" t="s">
        <v>3878</v>
      </c>
      <c r="D1007" s="348"/>
      <c r="E1007" s="348"/>
      <c r="F1007" s="348"/>
      <c r="G1007" s="348"/>
      <c r="H1007" s="348"/>
      <c r="I1007" s="348"/>
      <c r="J1007" s="349"/>
      <c r="K1007" s="17">
        <v>513</v>
      </c>
      <c r="L1007" s="17">
        <f t="shared" si="87"/>
        <v>56430</v>
      </c>
      <c r="M1007" s="61"/>
      <c r="N1007" s="61">
        <f t="shared" si="88"/>
        <v>513</v>
      </c>
      <c r="O1007" s="62">
        <f t="shared" si="85"/>
        <v>0</v>
      </c>
      <c r="P1007" s="61">
        <f t="shared" si="89"/>
        <v>56430</v>
      </c>
      <c r="Q1007" s="62">
        <f t="shared" si="86"/>
        <v>0</v>
      </c>
    </row>
    <row r="1008" spans="1:17">
      <c r="A1008" s="326">
        <v>0</v>
      </c>
      <c r="B1008" s="26">
        <v>60038</v>
      </c>
      <c r="C1008" s="347" t="s">
        <v>3879</v>
      </c>
      <c r="D1008" s="348"/>
      <c r="E1008" s="348"/>
      <c r="F1008" s="348"/>
      <c r="G1008" s="348"/>
      <c r="H1008" s="348"/>
      <c r="I1008" s="348"/>
      <c r="J1008" s="349"/>
      <c r="K1008" s="17">
        <v>547</v>
      </c>
      <c r="L1008" s="17">
        <f t="shared" si="87"/>
        <v>60170</v>
      </c>
      <c r="M1008" s="61"/>
      <c r="N1008" s="61">
        <f t="shared" si="88"/>
        <v>547</v>
      </c>
      <c r="O1008" s="62">
        <f t="shared" si="85"/>
        <v>0</v>
      </c>
      <c r="P1008" s="61">
        <f t="shared" si="89"/>
        <v>60170</v>
      </c>
      <c r="Q1008" s="62">
        <f t="shared" si="86"/>
        <v>0</v>
      </c>
    </row>
    <row r="1009" spans="1:17">
      <c r="A1009" s="326">
        <v>0</v>
      </c>
      <c r="B1009" s="26">
        <v>60228</v>
      </c>
      <c r="C1009" s="347" t="s">
        <v>3880</v>
      </c>
      <c r="D1009" s="348"/>
      <c r="E1009" s="348"/>
      <c r="F1009" s="348"/>
      <c r="G1009" s="348"/>
      <c r="H1009" s="348"/>
      <c r="I1009" s="348"/>
      <c r="J1009" s="349"/>
      <c r="K1009" s="17">
        <v>339</v>
      </c>
      <c r="L1009" s="17">
        <f t="shared" si="87"/>
        <v>37290</v>
      </c>
      <c r="M1009" s="61"/>
      <c r="N1009" s="61">
        <f t="shared" si="88"/>
        <v>339</v>
      </c>
      <c r="O1009" s="62">
        <f t="shared" si="85"/>
        <v>0</v>
      </c>
      <c r="P1009" s="61">
        <f t="shared" si="89"/>
        <v>37290</v>
      </c>
      <c r="Q1009" s="62">
        <f t="shared" si="86"/>
        <v>0</v>
      </c>
    </row>
    <row r="1010" spans="1:17">
      <c r="A1010" s="326">
        <v>0</v>
      </c>
      <c r="B1010" s="26">
        <v>60301</v>
      </c>
      <c r="C1010" s="347" t="s">
        <v>3881</v>
      </c>
      <c r="D1010" s="348"/>
      <c r="E1010" s="348"/>
      <c r="F1010" s="348"/>
      <c r="G1010" s="348"/>
      <c r="H1010" s="348"/>
      <c r="I1010" s="348"/>
      <c r="J1010" s="349"/>
      <c r="K1010" s="17">
        <v>160</v>
      </c>
      <c r="L1010" s="17">
        <f t="shared" si="87"/>
        <v>17600</v>
      </c>
      <c r="M1010" s="61"/>
      <c r="N1010" s="61">
        <f t="shared" si="88"/>
        <v>160</v>
      </c>
      <c r="O1010" s="62">
        <f t="shared" si="85"/>
        <v>0</v>
      </c>
      <c r="P1010" s="61">
        <f t="shared" si="89"/>
        <v>17600</v>
      </c>
      <c r="Q1010" s="62">
        <f t="shared" si="86"/>
        <v>0</v>
      </c>
    </row>
    <row r="1011" spans="1:17">
      <c r="A1011" s="326">
        <v>0</v>
      </c>
      <c r="B1011" s="26">
        <v>60657</v>
      </c>
      <c r="C1011" s="347" t="s">
        <v>3882</v>
      </c>
      <c r="D1011" s="348"/>
      <c r="E1011" s="348"/>
      <c r="F1011" s="348"/>
      <c r="G1011" s="348"/>
      <c r="H1011" s="348"/>
      <c r="I1011" s="348"/>
      <c r="J1011" s="349"/>
      <c r="K1011" s="17">
        <v>168</v>
      </c>
      <c r="L1011" s="17">
        <f t="shared" si="87"/>
        <v>18480</v>
      </c>
      <c r="M1011" s="61"/>
      <c r="N1011" s="61">
        <f t="shared" si="88"/>
        <v>168</v>
      </c>
      <c r="O1011" s="62">
        <f t="shared" si="85"/>
        <v>0</v>
      </c>
      <c r="P1011" s="61">
        <f t="shared" si="89"/>
        <v>18480</v>
      </c>
      <c r="Q1011" s="62">
        <f t="shared" si="86"/>
        <v>0</v>
      </c>
    </row>
    <row r="1012" spans="1:17" ht="24" customHeight="1">
      <c r="A1012" s="326">
        <v>0</v>
      </c>
      <c r="B1012" s="26">
        <v>61192</v>
      </c>
      <c r="C1012" s="347" t="s">
        <v>4324</v>
      </c>
      <c r="D1012" s="348"/>
      <c r="E1012" s="348"/>
      <c r="F1012" s="348"/>
      <c r="G1012" s="348"/>
      <c r="H1012" s="348"/>
      <c r="I1012" s="348"/>
      <c r="J1012" s="349"/>
      <c r="K1012" s="17">
        <v>2927</v>
      </c>
      <c r="L1012" s="17">
        <f t="shared" si="87"/>
        <v>321970</v>
      </c>
      <c r="M1012" s="61"/>
      <c r="N1012" s="61">
        <f t="shared" si="88"/>
        <v>2927</v>
      </c>
      <c r="O1012" s="62">
        <f t="shared" si="85"/>
        <v>0</v>
      </c>
      <c r="P1012" s="61">
        <f t="shared" si="89"/>
        <v>321970</v>
      </c>
      <c r="Q1012" s="62">
        <f t="shared" si="86"/>
        <v>0</v>
      </c>
    </row>
    <row r="1013" spans="1:17">
      <c r="A1013" s="326">
        <v>0</v>
      </c>
      <c r="B1013" s="26">
        <v>62257</v>
      </c>
      <c r="C1013" s="347" t="s">
        <v>3883</v>
      </c>
      <c r="D1013" s="348"/>
      <c r="E1013" s="348"/>
      <c r="F1013" s="348"/>
      <c r="G1013" s="348"/>
      <c r="H1013" s="348"/>
      <c r="I1013" s="348"/>
      <c r="J1013" s="349"/>
      <c r="K1013" s="290">
        <v>39.700000000000003</v>
      </c>
      <c r="L1013" s="17">
        <f t="shared" si="87"/>
        <v>4367</v>
      </c>
      <c r="M1013" s="61"/>
      <c r="N1013" s="61">
        <f t="shared" si="88"/>
        <v>39.700000000000003</v>
      </c>
      <c r="O1013" s="62">
        <f t="shared" si="85"/>
        <v>0</v>
      </c>
      <c r="P1013" s="61">
        <f t="shared" si="89"/>
        <v>4367</v>
      </c>
      <c r="Q1013" s="62">
        <f t="shared" si="86"/>
        <v>0</v>
      </c>
    </row>
    <row r="1014" spans="1:17">
      <c r="A1014" s="326">
        <v>0</v>
      </c>
      <c r="B1014" s="26">
        <v>62265</v>
      </c>
      <c r="C1014" s="347" t="s">
        <v>3884</v>
      </c>
      <c r="D1014" s="348"/>
      <c r="E1014" s="348"/>
      <c r="F1014" s="348"/>
      <c r="G1014" s="348"/>
      <c r="H1014" s="348"/>
      <c r="I1014" s="348"/>
      <c r="J1014" s="349"/>
      <c r="K1014" s="17">
        <v>391</v>
      </c>
      <c r="L1014" s="17">
        <f t="shared" si="87"/>
        <v>43010</v>
      </c>
      <c r="M1014" s="61"/>
      <c r="N1014" s="61">
        <f t="shared" si="88"/>
        <v>391</v>
      </c>
      <c r="O1014" s="62">
        <f t="shared" si="85"/>
        <v>0</v>
      </c>
      <c r="P1014" s="61">
        <f t="shared" si="89"/>
        <v>43010</v>
      </c>
      <c r="Q1014" s="62">
        <f t="shared" si="86"/>
        <v>0</v>
      </c>
    </row>
    <row r="1015" spans="1:17">
      <c r="A1015" s="326">
        <v>0</v>
      </c>
      <c r="B1015" s="26">
        <v>62273</v>
      </c>
      <c r="C1015" s="347" t="s">
        <v>3885</v>
      </c>
      <c r="D1015" s="348"/>
      <c r="E1015" s="348"/>
      <c r="F1015" s="348"/>
      <c r="G1015" s="348"/>
      <c r="H1015" s="348"/>
      <c r="I1015" s="348"/>
      <c r="J1015" s="349"/>
      <c r="K1015" s="290">
        <v>34.6</v>
      </c>
      <c r="L1015" s="17">
        <f t="shared" si="87"/>
        <v>3806</v>
      </c>
      <c r="M1015" s="61"/>
      <c r="N1015" s="61">
        <f t="shared" si="88"/>
        <v>34.6</v>
      </c>
      <c r="O1015" s="62">
        <f t="shared" si="85"/>
        <v>0</v>
      </c>
      <c r="P1015" s="61">
        <f t="shared" si="89"/>
        <v>3806</v>
      </c>
      <c r="Q1015" s="62">
        <f t="shared" si="86"/>
        <v>0</v>
      </c>
    </row>
    <row r="1016" spans="1:17">
      <c r="A1016" s="326">
        <v>0</v>
      </c>
      <c r="B1016" s="26">
        <v>62281</v>
      </c>
      <c r="C1016" s="347" t="s">
        <v>3886</v>
      </c>
      <c r="D1016" s="348"/>
      <c r="E1016" s="348"/>
      <c r="F1016" s="348"/>
      <c r="G1016" s="348"/>
      <c r="H1016" s="348"/>
      <c r="I1016" s="348"/>
      <c r="J1016" s="349"/>
      <c r="K1016" s="290">
        <v>63.2</v>
      </c>
      <c r="L1016" s="17">
        <f t="shared" si="87"/>
        <v>6952</v>
      </c>
      <c r="M1016" s="61"/>
      <c r="N1016" s="61">
        <f t="shared" si="88"/>
        <v>63.2</v>
      </c>
      <c r="O1016" s="62">
        <f t="shared" si="85"/>
        <v>0</v>
      </c>
      <c r="P1016" s="61">
        <f t="shared" si="89"/>
        <v>6952</v>
      </c>
      <c r="Q1016" s="62">
        <f t="shared" si="86"/>
        <v>0</v>
      </c>
    </row>
    <row r="1017" spans="1:17">
      <c r="A1017" s="326">
        <v>0</v>
      </c>
      <c r="B1017" s="26">
        <v>62299</v>
      </c>
      <c r="C1017" s="347" t="s">
        <v>3887</v>
      </c>
      <c r="D1017" s="348"/>
      <c r="E1017" s="348"/>
      <c r="F1017" s="348"/>
      <c r="G1017" s="348"/>
      <c r="H1017" s="348"/>
      <c r="I1017" s="348"/>
      <c r="J1017" s="349"/>
      <c r="K1017" s="290">
        <v>18.3</v>
      </c>
      <c r="L1017" s="17">
        <f t="shared" si="87"/>
        <v>2013</v>
      </c>
      <c r="M1017" s="61"/>
      <c r="N1017" s="61">
        <f t="shared" si="88"/>
        <v>18.3</v>
      </c>
      <c r="O1017" s="62">
        <f t="shared" si="85"/>
        <v>0</v>
      </c>
      <c r="P1017" s="61">
        <f t="shared" si="89"/>
        <v>2013</v>
      </c>
      <c r="Q1017" s="62">
        <f t="shared" si="86"/>
        <v>0</v>
      </c>
    </row>
    <row r="1018" spans="1:17">
      <c r="A1018" s="326">
        <v>0</v>
      </c>
      <c r="B1018" s="26">
        <v>62307</v>
      </c>
      <c r="C1018" s="347" t="s">
        <v>3888</v>
      </c>
      <c r="D1018" s="348"/>
      <c r="E1018" s="348"/>
      <c r="F1018" s="348"/>
      <c r="G1018" s="348"/>
      <c r="H1018" s="348"/>
      <c r="I1018" s="348"/>
      <c r="J1018" s="349"/>
      <c r="K1018" s="290">
        <v>16.7</v>
      </c>
      <c r="L1018" s="17">
        <f t="shared" si="87"/>
        <v>1837</v>
      </c>
      <c r="M1018" s="61"/>
      <c r="N1018" s="61">
        <f t="shared" si="88"/>
        <v>16.7</v>
      </c>
      <c r="O1018" s="62">
        <f t="shared" si="85"/>
        <v>0</v>
      </c>
      <c r="P1018" s="61">
        <f t="shared" si="89"/>
        <v>1837</v>
      </c>
      <c r="Q1018" s="62">
        <f t="shared" si="86"/>
        <v>0</v>
      </c>
    </row>
    <row r="1019" spans="1:17">
      <c r="A1019" s="326">
        <v>0</v>
      </c>
      <c r="B1019" s="26">
        <v>62943</v>
      </c>
      <c r="C1019" s="347" t="s">
        <v>3889</v>
      </c>
      <c r="D1019" s="348"/>
      <c r="E1019" s="348"/>
      <c r="F1019" s="348"/>
      <c r="G1019" s="348"/>
      <c r="H1019" s="348"/>
      <c r="I1019" s="348"/>
      <c r="J1019" s="349"/>
      <c r="K1019" s="116">
        <v>7.04</v>
      </c>
      <c r="L1019" s="17">
        <f t="shared" si="87"/>
        <v>774</v>
      </c>
      <c r="M1019" s="61"/>
      <c r="N1019" s="61">
        <f t="shared" si="88"/>
        <v>7.04</v>
      </c>
      <c r="O1019" s="62">
        <f t="shared" si="85"/>
        <v>0</v>
      </c>
      <c r="P1019" s="61">
        <f t="shared" si="89"/>
        <v>774</v>
      </c>
      <c r="Q1019" s="62">
        <f t="shared" si="86"/>
        <v>0</v>
      </c>
    </row>
    <row r="1020" spans="1:17">
      <c r="A1020" s="326">
        <v>0</v>
      </c>
      <c r="B1020" s="26">
        <v>63479</v>
      </c>
      <c r="C1020" s="347" t="s">
        <v>3890</v>
      </c>
      <c r="D1020" s="348"/>
      <c r="E1020" s="348"/>
      <c r="F1020" s="348"/>
      <c r="G1020" s="348"/>
      <c r="H1020" s="348"/>
      <c r="I1020" s="348"/>
      <c r="J1020" s="349"/>
      <c r="K1020" s="290">
        <v>80.8</v>
      </c>
      <c r="L1020" s="17">
        <f t="shared" si="87"/>
        <v>8888</v>
      </c>
      <c r="M1020" s="61"/>
      <c r="N1020" s="61">
        <f t="shared" si="88"/>
        <v>80.8</v>
      </c>
      <c r="O1020" s="62">
        <f t="shared" si="85"/>
        <v>0</v>
      </c>
      <c r="P1020" s="61">
        <f t="shared" si="89"/>
        <v>8888</v>
      </c>
      <c r="Q1020" s="62">
        <f t="shared" si="86"/>
        <v>0</v>
      </c>
    </row>
    <row r="1021" spans="1:17">
      <c r="A1021" s="326">
        <v>0</v>
      </c>
      <c r="B1021" s="26">
        <v>63487</v>
      </c>
      <c r="C1021" s="347" t="s">
        <v>3891</v>
      </c>
      <c r="D1021" s="348"/>
      <c r="E1021" s="348"/>
      <c r="F1021" s="348"/>
      <c r="G1021" s="348"/>
      <c r="H1021" s="348"/>
      <c r="I1021" s="348"/>
      <c r="J1021" s="349"/>
      <c r="K1021" s="290">
        <v>66.8</v>
      </c>
      <c r="L1021" s="17">
        <f t="shared" si="87"/>
        <v>7348</v>
      </c>
      <c r="M1021" s="61"/>
      <c r="N1021" s="61">
        <f t="shared" si="88"/>
        <v>66.8</v>
      </c>
      <c r="O1021" s="62">
        <f t="shared" si="85"/>
        <v>0</v>
      </c>
      <c r="P1021" s="61">
        <f t="shared" si="89"/>
        <v>7348</v>
      </c>
      <c r="Q1021" s="62">
        <f t="shared" si="86"/>
        <v>0</v>
      </c>
    </row>
    <row r="1022" spans="1:17">
      <c r="A1022" s="326">
        <v>0</v>
      </c>
      <c r="B1022" s="26">
        <v>74245</v>
      </c>
      <c r="C1022" s="347" t="s">
        <v>3892</v>
      </c>
      <c r="D1022" s="348"/>
      <c r="E1022" s="348"/>
      <c r="F1022" s="348"/>
      <c r="G1022" s="348"/>
      <c r="H1022" s="348"/>
      <c r="I1022" s="348"/>
      <c r="J1022" s="349"/>
      <c r="K1022" s="290">
        <v>42.3</v>
      </c>
      <c r="L1022" s="17">
        <f t="shared" si="87"/>
        <v>4653</v>
      </c>
      <c r="M1022" s="61"/>
      <c r="N1022" s="61">
        <f t="shared" si="88"/>
        <v>42.3</v>
      </c>
      <c r="O1022" s="62">
        <f t="shared" si="85"/>
        <v>0</v>
      </c>
      <c r="P1022" s="61">
        <f t="shared" si="89"/>
        <v>4653</v>
      </c>
      <c r="Q1022" s="62">
        <f t="shared" si="86"/>
        <v>0</v>
      </c>
    </row>
    <row r="1023" spans="1:17">
      <c r="A1023" s="326">
        <v>0</v>
      </c>
      <c r="B1023" s="26">
        <v>82107</v>
      </c>
      <c r="C1023" s="347" t="s">
        <v>3893</v>
      </c>
      <c r="D1023" s="348"/>
      <c r="E1023" s="348"/>
      <c r="F1023" s="348"/>
      <c r="G1023" s="348"/>
      <c r="H1023" s="348"/>
      <c r="I1023" s="348"/>
      <c r="J1023" s="349"/>
      <c r="K1023" s="17">
        <v>576</v>
      </c>
      <c r="L1023" s="17">
        <f t="shared" si="87"/>
        <v>63360</v>
      </c>
      <c r="M1023" s="61"/>
      <c r="N1023" s="61">
        <f t="shared" si="88"/>
        <v>576</v>
      </c>
      <c r="O1023" s="62">
        <f t="shared" si="85"/>
        <v>0</v>
      </c>
      <c r="P1023" s="61">
        <f t="shared" si="89"/>
        <v>63360</v>
      </c>
      <c r="Q1023" s="62">
        <f t="shared" si="86"/>
        <v>0</v>
      </c>
    </row>
    <row r="1024" spans="1:17">
      <c r="A1024" s="326">
        <v>0</v>
      </c>
      <c r="B1024" s="26">
        <v>156026</v>
      </c>
      <c r="C1024" s="347" t="s">
        <v>3894</v>
      </c>
      <c r="D1024" s="348"/>
      <c r="E1024" s="348"/>
      <c r="F1024" s="348"/>
      <c r="G1024" s="348"/>
      <c r="H1024" s="348"/>
      <c r="I1024" s="348"/>
      <c r="J1024" s="349"/>
      <c r="K1024" s="290">
        <v>66.8</v>
      </c>
      <c r="L1024" s="17">
        <f t="shared" si="87"/>
        <v>7348</v>
      </c>
      <c r="M1024" s="61"/>
      <c r="N1024" s="61">
        <f t="shared" si="88"/>
        <v>66.8</v>
      </c>
      <c r="O1024" s="62">
        <f t="shared" si="85"/>
        <v>0</v>
      </c>
      <c r="P1024" s="61">
        <f t="shared" si="89"/>
        <v>7348</v>
      </c>
      <c r="Q1024" s="62">
        <f t="shared" si="86"/>
        <v>0</v>
      </c>
    </row>
    <row r="1025" spans="1:17">
      <c r="A1025" s="326">
        <v>0</v>
      </c>
      <c r="B1025" s="26">
        <v>187716</v>
      </c>
      <c r="C1025" s="347" t="s">
        <v>4433</v>
      </c>
      <c r="D1025" s="348"/>
      <c r="E1025" s="348"/>
      <c r="F1025" s="348"/>
      <c r="G1025" s="348"/>
      <c r="H1025" s="348"/>
      <c r="I1025" s="348"/>
      <c r="J1025" s="349"/>
      <c r="K1025" s="17">
        <v>407</v>
      </c>
      <c r="L1025" s="17">
        <f t="shared" ref="L1025:L1056" si="90">ROUND(K1025*Курс_EUR,0)</f>
        <v>44770</v>
      </c>
      <c r="M1025" s="61"/>
      <c r="N1025" s="61">
        <f t="shared" ref="N1025:N1056" si="91">K1025*(1-Скидка_SATA)</f>
        <v>407</v>
      </c>
      <c r="O1025" s="62">
        <f t="shared" si="85"/>
        <v>0</v>
      </c>
      <c r="P1025" s="61">
        <f t="shared" ref="P1025:P1056" si="92">L1025*(1-Скидка_SATA)</f>
        <v>44770</v>
      </c>
      <c r="Q1025" s="62">
        <f t="shared" si="86"/>
        <v>0</v>
      </c>
    </row>
    <row r="1026" spans="1:17">
      <c r="A1026" s="326">
        <v>0</v>
      </c>
      <c r="B1026" s="26">
        <v>187724</v>
      </c>
      <c r="C1026" s="347" t="s">
        <v>4434</v>
      </c>
      <c r="D1026" s="348"/>
      <c r="E1026" s="348"/>
      <c r="F1026" s="348"/>
      <c r="G1026" s="348"/>
      <c r="H1026" s="348"/>
      <c r="I1026" s="348"/>
      <c r="J1026" s="349"/>
      <c r="K1026" s="17">
        <v>535</v>
      </c>
      <c r="L1026" s="17">
        <f t="shared" si="90"/>
        <v>58850</v>
      </c>
      <c r="M1026" s="61"/>
      <c r="N1026" s="61">
        <f t="shared" si="91"/>
        <v>535</v>
      </c>
      <c r="O1026" s="62">
        <f t="shared" si="85"/>
        <v>0</v>
      </c>
      <c r="P1026" s="61">
        <f t="shared" si="92"/>
        <v>58850</v>
      </c>
      <c r="Q1026" s="62">
        <f t="shared" si="86"/>
        <v>0</v>
      </c>
    </row>
    <row r="1027" spans="1:17">
      <c r="A1027" s="326">
        <v>0</v>
      </c>
      <c r="B1027" s="26">
        <v>187732</v>
      </c>
      <c r="C1027" s="347" t="s">
        <v>4435</v>
      </c>
      <c r="D1027" s="348"/>
      <c r="E1027" s="348"/>
      <c r="F1027" s="348"/>
      <c r="G1027" s="348"/>
      <c r="H1027" s="348"/>
      <c r="I1027" s="348"/>
      <c r="J1027" s="349"/>
      <c r="K1027" s="17">
        <v>697</v>
      </c>
      <c r="L1027" s="17">
        <f t="shared" si="90"/>
        <v>76670</v>
      </c>
      <c r="M1027" s="61"/>
      <c r="N1027" s="61">
        <f t="shared" si="91"/>
        <v>697</v>
      </c>
      <c r="O1027" s="62">
        <f t="shared" si="85"/>
        <v>0</v>
      </c>
      <c r="P1027" s="61">
        <f t="shared" si="92"/>
        <v>76670</v>
      </c>
      <c r="Q1027" s="62">
        <f t="shared" si="86"/>
        <v>0</v>
      </c>
    </row>
    <row r="1028" spans="1:17">
      <c r="A1028" s="326">
        <v>0</v>
      </c>
      <c r="B1028" s="26">
        <v>82149</v>
      </c>
      <c r="C1028" s="347" t="s">
        <v>4151</v>
      </c>
      <c r="D1028" s="348"/>
      <c r="E1028" s="348"/>
      <c r="F1028" s="348"/>
      <c r="G1028" s="348"/>
      <c r="H1028" s="348"/>
      <c r="I1028" s="348"/>
      <c r="J1028" s="349"/>
      <c r="K1028" s="17">
        <v>264</v>
      </c>
      <c r="L1028" s="17">
        <f t="shared" si="90"/>
        <v>29040</v>
      </c>
      <c r="M1028" s="61"/>
      <c r="N1028" s="61">
        <f t="shared" si="91"/>
        <v>264</v>
      </c>
      <c r="O1028" s="62">
        <f t="shared" si="85"/>
        <v>0</v>
      </c>
      <c r="P1028" s="61">
        <f t="shared" si="92"/>
        <v>29040</v>
      </c>
      <c r="Q1028" s="62">
        <f t="shared" si="86"/>
        <v>0</v>
      </c>
    </row>
    <row r="1029" spans="1:17">
      <c r="A1029" s="326">
        <v>0</v>
      </c>
      <c r="B1029" s="26">
        <v>21154</v>
      </c>
      <c r="C1029" s="347" t="s">
        <v>3910</v>
      </c>
      <c r="D1029" s="348"/>
      <c r="E1029" s="348"/>
      <c r="F1029" s="348"/>
      <c r="G1029" s="348"/>
      <c r="H1029" s="348"/>
      <c r="I1029" s="348"/>
      <c r="J1029" s="349"/>
      <c r="K1029" s="17">
        <v>187</v>
      </c>
      <c r="L1029" s="17">
        <f t="shared" si="90"/>
        <v>20570</v>
      </c>
      <c r="M1029" s="61"/>
      <c r="N1029" s="61">
        <f t="shared" si="91"/>
        <v>187</v>
      </c>
      <c r="O1029" s="62">
        <f t="shared" si="85"/>
        <v>0</v>
      </c>
      <c r="P1029" s="61">
        <f t="shared" si="92"/>
        <v>20570</v>
      </c>
      <c r="Q1029" s="62">
        <f t="shared" si="86"/>
        <v>0</v>
      </c>
    </row>
    <row r="1030" spans="1:17">
      <c r="A1030" s="326">
        <v>0</v>
      </c>
      <c r="B1030" s="26">
        <v>21451</v>
      </c>
      <c r="C1030" s="347" t="s">
        <v>3911</v>
      </c>
      <c r="D1030" s="348"/>
      <c r="E1030" s="348"/>
      <c r="F1030" s="348"/>
      <c r="G1030" s="348"/>
      <c r="H1030" s="348"/>
      <c r="I1030" s="348"/>
      <c r="J1030" s="349"/>
      <c r="K1030" s="290">
        <v>23.3</v>
      </c>
      <c r="L1030" s="17">
        <f t="shared" si="90"/>
        <v>2563</v>
      </c>
      <c r="M1030" s="61"/>
      <c r="N1030" s="61">
        <f t="shared" si="91"/>
        <v>23.3</v>
      </c>
      <c r="O1030" s="62">
        <f t="shared" si="85"/>
        <v>0</v>
      </c>
      <c r="P1030" s="61">
        <f t="shared" si="92"/>
        <v>2563</v>
      </c>
      <c r="Q1030" s="62">
        <f t="shared" si="86"/>
        <v>0</v>
      </c>
    </row>
    <row r="1031" spans="1:17">
      <c r="A1031" s="326">
        <v>0</v>
      </c>
      <c r="B1031" s="26">
        <v>82248</v>
      </c>
      <c r="C1031" s="347" t="s">
        <v>3914</v>
      </c>
      <c r="D1031" s="348"/>
      <c r="E1031" s="348"/>
      <c r="F1031" s="348"/>
      <c r="G1031" s="348"/>
      <c r="H1031" s="348"/>
      <c r="I1031" s="348"/>
      <c r="J1031" s="349"/>
      <c r="K1031" s="290">
        <v>47.7</v>
      </c>
      <c r="L1031" s="17">
        <f t="shared" si="90"/>
        <v>5247</v>
      </c>
      <c r="M1031" s="61"/>
      <c r="N1031" s="61">
        <f t="shared" si="91"/>
        <v>47.7</v>
      </c>
      <c r="O1031" s="62">
        <f t="shared" si="85"/>
        <v>0</v>
      </c>
      <c r="P1031" s="61">
        <f t="shared" si="92"/>
        <v>5247</v>
      </c>
      <c r="Q1031" s="62">
        <f t="shared" si="86"/>
        <v>0</v>
      </c>
    </row>
    <row r="1032" spans="1:17">
      <c r="A1032" s="326">
        <v>0</v>
      </c>
      <c r="B1032" s="26">
        <v>3426</v>
      </c>
      <c r="C1032" s="347" t="s">
        <v>4209</v>
      </c>
      <c r="D1032" s="348"/>
      <c r="E1032" s="348"/>
      <c r="F1032" s="348"/>
      <c r="G1032" s="348"/>
      <c r="H1032" s="348"/>
      <c r="I1032" s="348"/>
      <c r="J1032" s="349"/>
      <c r="K1032" s="116">
        <v>4.2</v>
      </c>
      <c r="L1032" s="17">
        <f t="shared" si="90"/>
        <v>462</v>
      </c>
      <c r="M1032" s="61"/>
      <c r="N1032" s="61">
        <f t="shared" si="91"/>
        <v>4.2</v>
      </c>
      <c r="O1032" s="62">
        <f t="shared" si="85"/>
        <v>0</v>
      </c>
      <c r="P1032" s="61">
        <f t="shared" si="92"/>
        <v>462</v>
      </c>
      <c r="Q1032" s="62">
        <f t="shared" si="86"/>
        <v>0</v>
      </c>
    </row>
    <row r="1033" spans="1:17">
      <c r="A1033" s="326">
        <v>0</v>
      </c>
      <c r="B1033" s="26">
        <v>8318</v>
      </c>
      <c r="C1033" s="347" t="s">
        <v>3915</v>
      </c>
      <c r="D1033" s="348"/>
      <c r="E1033" s="348"/>
      <c r="F1033" s="348"/>
      <c r="G1033" s="348"/>
      <c r="H1033" s="348"/>
      <c r="I1033" s="348"/>
      <c r="J1033" s="349"/>
      <c r="K1033" s="116">
        <v>10.54</v>
      </c>
      <c r="L1033" s="17">
        <f t="shared" si="90"/>
        <v>1159</v>
      </c>
      <c r="M1033" s="61"/>
      <c r="N1033" s="61">
        <f t="shared" si="91"/>
        <v>10.54</v>
      </c>
      <c r="O1033" s="62">
        <f t="shared" si="85"/>
        <v>0</v>
      </c>
      <c r="P1033" s="61">
        <f t="shared" si="92"/>
        <v>1159</v>
      </c>
      <c r="Q1033" s="62">
        <f t="shared" si="86"/>
        <v>0</v>
      </c>
    </row>
    <row r="1034" spans="1:17">
      <c r="A1034" s="326">
        <v>0</v>
      </c>
      <c r="B1034" s="26">
        <v>9779</v>
      </c>
      <c r="C1034" s="347" t="s">
        <v>3916</v>
      </c>
      <c r="D1034" s="348"/>
      <c r="E1034" s="348"/>
      <c r="F1034" s="348"/>
      <c r="G1034" s="348"/>
      <c r="H1034" s="348"/>
      <c r="I1034" s="348"/>
      <c r="J1034" s="349"/>
      <c r="K1034" s="17">
        <v>129</v>
      </c>
      <c r="L1034" s="17">
        <f t="shared" si="90"/>
        <v>14190</v>
      </c>
      <c r="M1034" s="61"/>
      <c r="N1034" s="61">
        <f t="shared" si="91"/>
        <v>129</v>
      </c>
      <c r="O1034" s="62">
        <f t="shared" si="85"/>
        <v>0</v>
      </c>
      <c r="P1034" s="61">
        <f t="shared" si="92"/>
        <v>14190</v>
      </c>
      <c r="Q1034" s="62">
        <f t="shared" si="86"/>
        <v>0</v>
      </c>
    </row>
    <row r="1035" spans="1:17">
      <c r="A1035" s="326">
        <v>0</v>
      </c>
      <c r="B1035" s="26">
        <v>11163</v>
      </c>
      <c r="C1035" s="347" t="s">
        <v>3917</v>
      </c>
      <c r="D1035" s="348"/>
      <c r="E1035" s="348"/>
      <c r="F1035" s="348"/>
      <c r="G1035" s="348"/>
      <c r="H1035" s="348"/>
      <c r="I1035" s="348"/>
      <c r="J1035" s="349"/>
      <c r="K1035" s="290">
        <v>44.3</v>
      </c>
      <c r="L1035" s="17">
        <f t="shared" si="90"/>
        <v>4873</v>
      </c>
      <c r="M1035" s="61"/>
      <c r="N1035" s="61">
        <f t="shared" si="91"/>
        <v>44.3</v>
      </c>
      <c r="O1035" s="62">
        <f t="shared" si="85"/>
        <v>0</v>
      </c>
      <c r="P1035" s="61">
        <f t="shared" si="92"/>
        <v>4873</v>
      </c>
      <c r="Q1035" s="62">
        <f t="shared" si="86"/>
        <v>0</v>
      </c>
    </row>
    <row r="1036" spans="1:17">
      <c r="A1036" s="326">
        <v>0</v>
      </c>
      <c r="B1036" s="26">
        <v>11437</v>
      </c>
      <c r="C1036" s="347" t="s">
        <v>4210</v>
      </c>
      <c r="D1036" s="348"/>
      <c r="E1036" s="348"/>
      <c r="F1036" s="348"/>
      <c r="G1036" s="348"/>
      <c r="H1036" s="348"/>
      <c r="I1036" s="348"/>
      <c r="J1036" s="349"/>
      <c r="K1036" s="116">
        <v>8.83</v>
      </c>
      <c r="L1036" s="17">
        <f t="shared" si="90"/>
        <v>971</v>
      </c>
      <c r="M1036" s="61"/>
      <c r="N1036" s="61">
        <f t="shared" si="91"/>
        <v>8.83</v>
      </c>
      <c r="O1036" s="62">
        <f t="shared" si="85"/>
        <v>0</v>
      </c>
      <c r="P1036" s="61">
        <f t="shared" si="92"/>
        <v>971</v>
      </c>
      <c r="Q1036" s="62">
        <f t="shared" si="86"/>
        <v>0</v>
      </c>
    </row>
    <row r="1037" spans="1:17">
      <c r="A1037" s="326">
        <v>0</v>
      </c>
      <c r="B1037" s="26">
        <v>11460</v>
      </c>
      <c r="C1037" s="347" t="s">
        <v>3918</v>
      </c>
      <c r="D1037" s="348"/>
      <c r="E1037" s="348"/>
      <c r="F1037" s="348"/>
      <c r="G1037" s="348"/>
      <c r="H1037" s="348"/>
      <c r="I1037" s="348"/>
      <c r="J1037" s="349"/>
      <c r="K1037" s="116">
        <v>9.98</v>
      </c>
      <c r="L1037" s="17">
        <f t="shared" si="90"/>
        <v>1098</v>
      </c>
      <c r="M1037" s="61"/>
      <c r="N1037" s="61">
        <f t="shared" si="91"/>
        <v>9.98</v>
      </c>
      <c r="O1037" s="62">
        <f t="shared" si="85"/>
        <v>0</v>
      </c>
      <c r="P1037" s="61">
        <f t="shared" si="92"/>
        <v>1098</v>
      </c>
      <c r="Q1037" s="62">
        <f t="shared" si="86"/>
        <v>0</v>
      </c>
    </row>
    <row r="1038" spans="1:17">
      <c r="A1038" s="326">
        <v>0</v>
      </c>
      <c r="B1038" s="26">
        <v>11494</v>
      </c>
      <c r="C1038" s="347" t="s">
        <v>3919</v>
      </c>
      <c r="D1038" s="348"/>
      <c r="E1038" s="348"/>
      <c r="F1038" s="348"/>
      <c r="G1038" s="348"/>
      <c r="H1038" s="348"/>
      <c r="I1038" s="348"/>
      <c r="J1038" s="349"/>
      <c r="K1038" s="290">
        <v>20.399999999999999</v>
      </c>
      <c r="L1038" s="17">
        <f t="shared" si="90"/>
        <v>2244</v>
      </c>
      <c r="M1038" s="61"/>
      <c r="N1038" s="61">
        <f t="shared" si="91"/>
        <v>20.399999999999999</v>
      </c>
      <c r="O1038" s="62">
        <f t="shared" si="85"/>
        <v>0</v>
      </c>
      <c r="P1038" s="61">
        <f t="shared" si="92"/>
        <v>2244</v>
      </c>
      <c r="Q1038" s="62">
        <f t="shared" si="86"/>
        <v>0</v>
      </c>
    </row>
    <row r="1039" spans="1:17">
      <c r="A1039" s="326">
        <v>0</v>
      </c>
      <c r="B1039" s="26">
        <v>11502</v>
      </c>
      <c r="C1039" s="347" t="s">
        <v>3920</v>
      </c>
      <c r="D1039" s="348"/>
      <c r="E1039" s="348"/>
      <c r="F1039" s="348"/>
      <c r="G1039" s="348"/>
      <c r="H1039" s="348"/>
      <c r="I1039" s="348"/>
      <c r="J1039" s="349"/>
      <c r="K1039" s="290">
        <v>40.799999999999997</v>
      </c>
      <c r="L1039" s="17">
        <f t="shared" si="90"/>
        <v>4488</v>
      </c>
      <c r="M1039" s="61"/>
      <c r="N1039" s="61">
        <f t="shared" si="91"/>
        <v>40.799999999999997</v>
      </c>
      <c r="O1039" s="62">
        <f t="shared" si="85"/>
        <v>0</v>
      </c>
      <c r="P1039" s="61">
        <f t="shared" si="92"/>
        <v>4488</v>
      </c>
      <c r="Q1039" s="62">
        <f t="shared" si="86"/>
        <v>0</v>
      </c>
    </row>
    <row r="1040" spans="1:17">
      <c r="A1040" s="326">
        <v>0</v>
      </c>
      <c r="B1040" s="26">
        <v>11510</v>
      </c>
      <c r="C1040" s="347" t="s">
        <v>3921</v>
      </c>
      <c r="D1040" s="348"/>
      <c r="E1040" s="348"/>
      <c r="F1040" s="348"/>
      <c r="G1040" s="348"/>
      <c r="H1040" s="348"/>
      <c r="I1040" s="348"/>
      <c r="J1040" s="349"/>
      <c r="K1040" s="17">
        <v>91</v>
      </c>
      <c r="L1040" s="17">
        <f t="shared" si="90"/>
        <v>10010</v>
      </c>
      <c r="M1040" s="61"/>
      <c r="N1040" s="61">
        <f t="shared" si="91"/>
        <v>91</v>
      </c>
      <c r="O1040" s="62">
        <f t="shared" si="85"/>
        <v>0</v>
      </c>
      <c r="P1040" s="61">
        <f t="shared" si="92"/>
        <v>10010</v>
      </c>
      <c r="Q1040" s="62">
        <f t="shared" si="86"/>
        <v>0</v>
      </c>
    </row>
    <row r="1041" spans="1:17">
      <c r="A1041" s="326">
        <v>0</v>
      </c>
      <c r="B1041" s="26">
        <v>11544</v>
      </c>
      <c r="C1041" s="347" t="s">
        <v>3922</v>
      </c>
      <c r="D1041" s="348"/>
      <c r="E1041" s="348"/>
      <c r="F1041" s="348"/>
      <c r="G1041" s="348"/>
      <c r="H1041" s="348"/>
      <c r="I1041" s="348"/>
      <c r="J1041" s="349"/>
      <c r="K1041" s="116">
        <v>6.15</v>
      </c>
      <c r="L1041" s="17">
        <f t="shared" si="90"/>
        <v>677</v>
      </c>
      <c r="M1041" s="61"/>
      <c r="N1041" s="61">
        <f t="shared" si="91"/>
        <v>6.15</v>
      </c>
      <c r="O1041" s="62">
        <f t="shared" si="85"/>
        <v>0</v>
      </c>
      <c r="P1041" s="61">
        <f t="shared" si="92"/>
        <v>677</v>
      </c>
      <c r="Q1041" s="62">
        <f t="shared" si="86"/>
        <v>0</v>
      </c>
    </row>
    <row r="1042" spans="1:17">
      <c r="A1042" s="326">
        <v>0</v>
      </c>
      <c r="B1042" s="26">
        <v>11643</v>
      </c>
      <c r="C1042" s="347" t="s">
        <v>3923</v>
      </c>
      <c r="D1042" s="348"/>
      <c r="E1042" s="348"/>
      <c r="F1042" s="348"/>
      <c r="G1042" s="348"/>
      <c r="H1042" s="348"/>
      <c r="I1042" s="348"/>
      <c r="J1042" s="349"/>
      <c r="K1042" s="116">
        <v>4.49</v>
      </c>
      <c r="L1042" s="17">
        <f t="shared" si="90"/>
        <v>494</v>
      </c>
      <c r="M1042" s="61"/>
      <c r="N1042" s="61">
        <f t="shared" si="91"/>
        <v>4.49</v>
      </c>
      <c r="O1042" s="62">
        <f t="shared" si="85"/>
        <v>0</v>
      </c>
      <c r="P1042" s="61">
        <f t="shared" si="92"/>
        <v>494</v>
      </c>
      <c r="Q1042" s="62">
        <f t="shared" si="86"/>
        <v>0</v>
      </c>
    </row>
    <row r="1043" spans="1:17">
      <c r="A1043" s="326">
        <v>0</v>
      </c>
      <c r="B1043" s="26">
        <v>11866</v>
      </c>
      <c r="C1043" s="347" t="s">
        <v>3924</v>
      </c>
      <c r="D1043" s="348"/>
      <c r="E1043" s="348"/>
      <c r="F1043" s="348"/>
      <c r="G1043" s="348"/>
      <c r="H1043" s="348"/>
      <c r="I1043" s="348"/>
      <c r="J1043" s="349"/>
      <c r="K1043" s="17">
        <v>87</v>
      </c>
      <c r="L1043" s="17">
        <f t="shared" si="90"/>
        <v>9570</v>
      </c>
      <c r="M1043" s="61"/>
      <c r="N1043" s="61">
        <f t="shared" si="91"/>
        <v>87</v>
      </c>
      <c r="O1043" s="62">
        <f t="shared" si="85"/>
        <v>0</v>
      </c>
      <c r="P1043" s="61">
        <f t="shared" si="92"/>
        <v>9570</v>
      </c>
      <c r="Q1043" s="62">
        <f t="shared" si="86"/>
        <v>0</v>
      </c>
    </row>
    <row r="1044" spans="1:17">
      <c r="A1044" s="326">
        <v>0</v>
      </c>
      <c r="B1044" s="26">
        <v>11874</v>
      </c>
      <c r="C1044" s="347" t="s">
        <v>3925</v>
      </c>
      <c r="D1044" s="348"/>
      <c r="E1044" s="348"/>
      <c r="F1044" s="348"/>
      <c r="G1044" s="348"/>
      <c r="H1044" s="348"/>
      <c r="I1044" s="348"/>
      <c r="J1044" s="349"/>
      <c r="K1044" s="17">
        <v>82</v>
      </c>
      <c r="L1044" s="17">
        <f t="shared" si="90"/>
        <v>9020</v>
      </c>
      <c r="M1044" s="61"/>
      <c r="N1044" s="61">
        <f t="shared" si="91"/>
        <v>82</v>
      </c>
      <c r="O1044" s="62">
        <f t="shared" ref="O1044:O1107" si="93">N1044*M1044</f>
        <v>0</v>
      </c>
      <c r="P1044" s="61">
        <f t="shared" si="92"/>
        <v>9020</v>
      </c>
      <c r="Q1044" s="62">
        <f t="shared" ref="Q1044:Q1107" si="94">M1044*P1044</f>
        <v>0</v>
      </c>
    </row>
    <row r="1045" spans="1:17">
      <c r="A1045" s="326">
        <v>0</v>
      </c>
      <c r="B1045" s="26">
        <v>16071</v>
      </c>
      <c r="C1045" s="347" t="s">
        <v>3926</v>
      </c>
      <c r="D1045" s="348"/>
      <c r="E1045" s="348"/>
      <c r="F1045" s="348"/>
      <c r="G1045" s="348"/>
      <c r="H1045" s="348"/>
      <c r="I1045" s="348"/>
      <c r="J1045" s="349"/>
      <c r="K1045" s="17">
        <v>126</v>
      </c>
      <c r="L1045" s="17">
        <f t="shared" si="90"/>
        <v>13860</v>
      </c>
      <c r="M1045" s="61"/>
      <c r="N1045" s="61">
        <f t="shared" si="91"/>
        <v>126</v>
      </c>
      <c r="O1045" s="62">
        <f t="shared" si="93"/>
        <v>0</v>
      </c>
      <c r="P1045" s="61">
        <f t="shared" si="92"/>
        <v>13860</v>
      </c>
      <c r="Q1045" s="62">
        <f t="shared" si="94"/>
        <v>0</v>
      </c>
    </row>
    <row r="1046" spans="1:17">
      <c r="A1046" s="326">
        <v>0</v>
      </c>
      <c r="B1046" s="26">
        <v>16105</v>
      </c>
      <c r="C1046" s="347" t="s">
        <v>3927</v>
      </c>
      <c r="D1046" s="348"/>
      <c r="E1046" s="348"/>
      <c r="F1046" s="348"/>
      <c r="G1046" s="348"/>
      <c r="H1046" s="348"/>
      <c r="I1046" s="348"/>
      <c r="J1046" s="349"/>
      <c r="K1046" s="290">
        <v>79.400000000000006</v>
      </c>
      <c r="L1046" s="17">
        <f t="shared" si="90"/>
        <v>8734</v>
      </c>
      <c r="M1046" s="61"/>
      <c r="N1046" s="61">
        <f t="shared" si="91"/>
        <v>79.400000000000006</v>
      </c>
      <c r="O1046" s="62">
        <f t="shared" si="93"/>
        <v>0</v>
      </c>
      <c r="P1046" s="61">
        <f t="shared" si="92"/>
        <v>8734</v>
      </c>
      <c r="Q1046" s="62">
        <f t="shared" si="94"/>
        <v>0</v>
      </c>
    </row>
    <row r="1047" spans="1:17">
      <c r="A1047" s="326">
        <v>0</v>
      </c>
      <c r="B1047" s="26">
        <v>16113</v>
      </c>
      <c r="C1047" s="347" t="s">
        <v>3928</v>
      </c>
      <c r="D1047" s="348"/>
      <c r="E1047" s="348"/>
      <c r="F1047" s="348"/>
      <c r="G1047" s="348"/>
      <c r="H1047" s="348"/>
      <c r="I1047" s="348"/>
      <c r="J1047" s="349"/>
      <c r="K1047" s="290">
        <v>79.400000000000006</v>
      </c>
      <c r="L1047" s="17">
        <f t="shared" si="90"/>
        <v>8734</v>
      </c>
      <c r="M1047" s="61"/>
      <c r="N1047" s="61">
        <f t="shared" si="91"/>
        <v>79.400000000000006</v>
      </c>
      <c r="O1047" s="62">
        <f t="shared" si="93"/>
        <v>0</v>
      </c>
      <c r="P1047" s="61">
        <f t="shared" si="92"/>
        <v>8734</v>
      </c>
      <c r="Q1047" s="62">
        <f t="shared" si="94"/>
        <v>0</v>
      </c>
    </row>
    <row r="1048" spans="1:17">
      <c r="A1048" s="326">
        <v>0</v>
      </c>
      <c r="B1048" s="26">
        <v>16139</v>
      </c>
      <c r="C1048" s="347" t="s">
        <v>3929</v>
      </c>
      <c r="D1048" s="348"/>
      <c r="E1048" s="348"/>
      <c r="F1048" s="348"/>
      <c r="G1048" s="348"/>
      <c r="H1048" s="348"/>
      <c r="I1048" s="348"/>
      <c r="J1048" s="349"/>
      <c r="K1048" s="17">
        <v>134</v>
      </c>
      <c r="L1048" s="17">
        <f t="shared" si="90"/>
        <v>14740</v>
      </c>
      <c r="M1048" s="61"/>
      <c r="N1048" s="61">
        <f t="shared" si="91"/>
        <v>134</v>
      </c>
      <c r="O1048" s="62">
        <f t="shared" si="93"/>
        <v>0</v>
      </c>
      <c r="P1048" s="61">
        <f t="shared" si="92"/>
        <v>14740</v>
      </c>
      <c r="Q1048" s="62">
        <f t="shared" si="94"/>
        <v>0</v>
      </c>
    </row>
    <row r="1049" spans="1:17">
      <c r="A1049" s="326">
        <v>0</v>
      </c>
      <c r="B1049" s="26">
        <v>16170</v>
      </c>
      <c r="C1049" s="347" t="s">
        <v>3930</v>
      </c>
      <c r="D1049" s="348"/>
      <c r="E1049" s="348"/>
      <c r="F1049" s="348"/>
      <c r="G1049" s="348"/>
      <c r="H1049" s="348"/>
      <c r="I1049" s="348"/>
      <c r="J1049" s="349"/>
      <c r="K1049" s="290">
        <v>55.5</v>
      </c>
      <c r="L1049" s="17">
        <f t="shared" si="90"/>
        <v>6105</v>
      </c>
      <c r="M1049" s="61"/>
      <c r="N1049" s="61">
        <f t="shared" si="91"/>
        <v>55.5</v>
      </c>
      <c r="O1049" s="62">
        <f t="shared" si="93"/>
        <v>0</v>
      </c>
      <c r="P1049" s="61">
        <f t="shared" si="92"/>
        <v>6105</v>
      </c>
      <c r="Q1049" s="62">
        <f t="shared" si="94"/>
        <v>0</v>
      </c>
    </row>
    <row r="1050" spans="1:17">
      <c r="A1050" s="326">
        <v>0</v>
      </c>
      <c r="B1050" s="26">
        <v>24372</v>
      </c>
      <c r="C1050" s="347" t="s">
        <v>3931</v>
      </c>
      <c r="D1050" s="348"/>
      <c r="E1050" s="348"/>
      <c r="F1050" s="348"/>
      <c r="G1050" s="348"/>
      <c r="H1050" s="348"/>
      <c r="I1050" s="348"/>
      <c r="J1050" s="349"/>
      <c r="K1050" s="290">
        <v>76.099999999999994</v>
      </c>
      <c r="L1050" s="17">
        <f t="shared" si="90"/>
        <v>8371</v>
      </c>
      <c r="M1050" s="61"/>
      <c r="N1050" s="61">
        <f t="shared" si="91"/>
        <v>76.099999999999994</v>
      </c>
      <c r="O1050" s="62">
        <f t="shared" si="93"/>
        <v>0</v>
      </c>
      <c r="P1050" s="61">
        <f t="shared" si="92"/>
        <v>8371</v>
      </c>
      <c r="Q1050" s="62">
        <f t="shared" si="94"/>
        <v>0</v>
      </c>
    </row>
    <row r="1051" spans="1:17">
      <c r="A1051" s="326">
        <v>0</v>
      </c>
      <c r="B1051" s="26">
        <v>25486</v>
      </c>
      <c r="C1051" s="347" t="s">
        <v>3932</v>
      </c>
      <c r="D1051" s="348"/>
      <c r="E1051" s="348"/>
      <c r="F1051" s="348"/>
      <c r="G1051" s="348"/>
      <c r="H1051" s="348"/>
      <c r="I1051" s="348"/>
      <c r="J1051" s="349"/>
      <c r="K1051" s="290">
        <v>25.7</v>
      </c>
      <c r="L1051" s="17">
        <f t="shared" si="90"/>
        <v>2827</v>
      </c>
      <c r="M1051" s="61"/>
      <c r="N1051" s="61">
        <f t="shared" si="91"/>
        <v>25.7</v>
      </c>
      <c r="O1051" s="62">
        <f t="shared" si="93"/>
        <v>0</v>
      </c>
      <c r="P1051" s="61">
        <f t="shared" si="92"/>
        <v>2827</v>
      </c>
      <c r="Q1051" s="62">
        <f t="shared" si="94"/>
        <v>0</v>
      </c>
    </row>
    <row r="1052" spans="1:17">
      <c r="A1052" s="326">
        <v>0</v>
      </c>
      <c r="B1052" s="26">
        <v>35204</v>
      </c>
      <c r="C1052" s="347" t="s">
        <v>3933</v>
      </c>
      <c r="D1052" s="348"/>
      <c r="E1052" s="348"/>
      <c r="F1052" s="348"/>
      <c r="G1052" s="348"/>
      <c r="H1052" s="348"/>
      <c r="I1052" s="348"/>
      <c r="J1052" s="349"/>
      <c r="K1052" s="290">
        <v>50.3</v>
      </c>
      <c r="L1052" s="17">
        <f t="shared" si="90"/>
        <v>5533</v>
      </c>
      <c r="M1052" s="61"/>
      <c r="N1052" s="61">
        <f t="shared" si="91"/>
        <v>50.3</v>
      </c>
      <c r="O1052" s="62">
        <f t="shared" si="93"/>
        <v>0</v>
      </c>
      <c r="P1052" s="61">
        <f t="shared" si="92"/>
        <v>5533</v>
      </c>
      <c r="Q1052" s="62">
        <f t="shared" si="94"/>
        <v>0</v>
      </c>
    </row>
    <row r="1053" spans="1:17">
      <c r="A1053" s="326">
        <v>0</v>
      </c>
      <c r="B1053" s="26">
        <v>50617</v>
      </c>
      <c r="C1053" s="347" t="s">
        <v>3934</v>
      </c>
      <c r="D1053" s="348"/>
      <c r="E1053" s="348"/>
      <c r="F1053" s="348"/>
      <c r="G1053" s="348"/>
      <c r="H1053" s="348"/>
      <c r="I1053" s="348"/>
      <c r="J1053" s="349"/>
      <c r="K1053" s="290">
        <v>21.1</v>
      </c>
      <c r="L1053" s="17">
        <f t="shared" si="90"/>
        <v>2321</v>
      </c>
      <c r="M1053" s="61"/>
      <c r="N1053" s="61">
        <f t="shared" si="91"/>
        <v>21.1</v>
      </c>
      <c r="O1053" s="62">
        <f t="shared" si="93"/>
        <v>0</v>
      </c>
      <c r="P1053" s="61">
        <f t="shared" si="92"/>
        <v>2321</v>
      </c>
      <c r="Q1053" s="62">
        <f t="shared" si="94"/>
        <v>0</v>
      </c>
    </row>
    <row r="1054" spans="1:17">
      <c r="A1054" s="326">
        <v>0</v>
      </c>
      <c r="B1054" s="26">
        <v>65979</v>
      </c>
      <c r="C1054" s="347" t="s">
        <v>4211</v>
      </c>
      <c r="D1054" s="348"/>
      <c r="E1054" s="348"/>
      <c r="F1054" s="348"/>
      <c r="G1054" s="348"/>
      <c r="H1054" s="348"/>
      <c r="I1054" s="348"/>
      <c r="J1054" s="349"/>
      <c r="K1054" s="116">
        <v>4.1900000000000004</v>
      </c>
      <c r="L1054" s="17">
        <f t="shared" si="90"/>
        <v>461</v>
      </c>
      <c r="M1054" s="61"/>
      <c r="N1054" s="61">
        <f t="shared" si="91"/>
        <v>4.1900000000000004</v>
      </c>
      <c r="O1054" s="62">
        <f t="shared" si="93"/>
        <v>0</v>
      </c>
      <c r="P1054" s="61">
        <f t="shared" si="92"/>
        <v>461</v>
      </c>
      <c r="Q1054" s="62">
        <f t="shared" si="94"/>
        <v>0</v>
      </c>
    </row>
    <row r="1055" spans="1:17">
      <c r="A1055" s="326">
        <v>0</v>
      </c>
      <c r="B1055" s="26">
        <v>68890</v>
      </c>
      <c r="C1055" s="347" t="s">
        <v>3935</v>
      </c>
      <c r="D1055" s="348"/>
      <c r="E1055" s="348"/>
      <c r="F1055" s="348"/>
      <c r="G1055" s="348"/>
      <c r="H1055" s="348"/>
      <c r="I1055" s="348"/>
      <c r="J1055" s="349"/>
      <c r="K1055" s="290">
        <v>40.1</v>
      </c>
      <c r="L1055" s="17">
        <f t="shared" si="90"/>
        <v>4411</v>
      </c>
      <c r="M1055" s="61"/>
      <c r="N1055" s="61">
        <f t="shared" si="91"/>
        <v>40.1</v>
      </c>
      <c r="O1055" s="62">
        <f t="shared" si="93"/>
        <v>0</v>
      </c>
      <c r="P1055" s="61">
        <f t="shared" si="92"/>
        <v>4411</v>
      </c>
      <c r="Q1055" s="62">
        <f t="shared" si="94"/>
        <v>0</v>
      </c>
    </row>
    <row r="1056" spans="1:17">
      <c r="A1056" s="326">
        <v>0</v>
      </c>
      <c r="B1056" s="26">
        <v>161158</v>
      </c>
      <c r="C1056" s="347" t="s">
        <v>3933</v>
      </c>
      <c r="D1056" s="348"/>
      <c r="E1056" s="348"/>
      <c r="F1056" s="348"/>
      <c r="G1056" s="348"/>
      <c r="H1056" s="348"/>
      <c r="I1056" s="348"/>
      <c r="J1056" s="349"/>
      <c r="K1056" s="17">
        <v>122</v>
      </c>
      <c r="L1056" s="17">
        <f t="shared" si="90"/>
        <v>13420</v>
      </c>
      <c r="M1056" s="61"/>
      <c r="N1056" s="61">
        <f t="shared" si="91"/>
        <v>122</v>
      </c>
      <c r="O1056" s="62">
        <f t="shared" si="93"/>
        <v>0</v>
      </c>
      <c r="P1056" s="61">
        <f t="shared" si="92"/>
        <v>13420</v>
      </c>
      <c r="Q1056" s="62">
        <f t="shared" si="94"/>
        <v>0</v>
      </c>
    </row>
    <row r="1057" spans="1:17">
      <c r="A1057" s="326">
        <v>0</v>
      </c>
      <c r="B1057" s="26">
        <v>196832</v>
      </c>
      <c r="C1057" s="347" t="s">
        <v>3936</v>
      </c>
      <c r="D1057" s="348"/>
      <c r="E1057" s="348"/>
      <c r="F1057" s="348"/>
      <c r="G1057" s="348"/>
      <c r="H1057" s="348"/>
      <c r="I1057" s="348"/>
      <c r="J1057" s="349"/>
      <c r="K1057" s="17">
        <v>176</v>
      </c>
      <c r="L1057" s="17">
        <f t="shared" ref="L1057:L1077" si="95">ROUND(K1057*Курс_EUR,0)</f>
        <v>19360</v>
      </c>
      <c r="M1057" s="61"/>
      <c r="N1057" s="61">
        <f t="shared" ref="N1057:N1077" si="96">K1057*(1-Скидка_SATA)</f>
        <v>176</v>
      </c>
      <c r="O1057" s="62">
        <f t="shared" si="93"/>
        <v>0</v>
      </c>
      <c r="P1057" s="61">
        <f t="shared" ref="P1057:P1077" si="97">L1057*(1-Скидка_SATA)</f>
        <v>19360</v>
      </c>
      <c r="Q1057" s="62">
        <f t="shared" si="94"/>
        <v>0</v>
      </c>
    </row>
    <row r="1058" spans="1:17">
      <c r="A1058" s="326">
        <v>0</v>
      </c>
      <c r="B1058" s="26">
        <v>198762</v>
      </c>
      <c r="C1058" s="347" t="s">
        <v>3937</v>
      </c>
      <c r="D1058" s="348"/>
      <c r="E1058" s="348"/>
      <c r="F1058" s="348"/>
      <c r="G1058" s="348"/>
      <c r="H1058" s="348"/>
      <c r="I1058" s="348"/>
      <c r="J1058" s="349"/>
      <c r="K1058" s="17">
        <v>157</v>
      </c>
      <c r="L1058" s="17">
        <f t="shared" si="95"/>
        <v>17270</v>
      </c>
      <c r="M1058" s="61"/>
      <c r="N1058" s="61">
        <f t="shared" si="96"/>
        <v>157</v>
      </c>
      <c r="O1058" s="62">
        <f t="shared" si="93"/>
        <v>0</v>
      </c>
      <c r="P1058" s="61">
        <f t="shared" si="97"/>
        <v>17270</v>
      </c>
      <c r="Q1058" s="62">
        <f t="shared" si="94"/>
        <v>0</v>
      </c>
    </row>
    <row r="1059" spans="1:17">
      <c r="A1059" s="326">
        <v>0</v>
      </c>
      <c r="B1059" s="26">
        <v>146308</v>
      </c>
      <c r="C1059" s="347" t="s">
        <v>3951</v>
      </c>
      <c r="D1059" s="348"/>
      <c r="E1059" s="348"/>
      <c r="F1059" s="348"/>
      <c r="G1059" s="348"/>
      <c r="H1059" s="348"/>
      <c r="I1059" s="348"/>
      <c r="J1059" s="349"/>
      <c r="K1059" s="17">
        <v>238</v>
      </c>
      <c r="L1059" s="17">
        <f t="shared" si="95"/>
        <v>26180</v>
      </c>
      <c r="M1059" s="61"/>
      <c r="N1059" s="61">
        <f t="shared" si="96"/>
        <v>238</v>
      </c>
      <c r="O1059" s="62">
        <f t="shared" si="93"/>
        <v>0</v>
      </c>
      <c r="P1059" s="61">
        <f t="shared" si="97"/>
        <v>26180</v>
      </c>
      <c r="Q1059" s="62">
        <f t="shared" si="94"/>
        <v>0</v>
      </c>
    </row>
    <row r="1060" spans="1:17">
      <c r="A1060" s="326">
        <v>0</v>
      </c>
      <c r="B1060" s="26">
        <v>146514</v>
      </c>
      <c r="C1060" s="347" t="s">
        <v>3952</v>
      </c>
      <c r="D1060" s="348"/>
      <c r="E1060" s="348"/>
      <c r="F1060" s="348"/>
      <c r="G1060" s="348"/>
      <c r="H1060" s="348"/>
      <c r="I1060" s="348"/>
      <c r="J1060" s="349"/>
      <c r="K1060" s="17">
        <v>141</v>
      </c>
      <c r="L1060" s="17">
        <f t="shared" si="95"/>
        <v>15510</v>
      </c>
      <c r="M1060" s="61"/>
      <c r="N1060" s="61">
        <f t="shared" si="96"/>
        <v>141</v>
      </c>
      <c r="O1060" s="62">
        <f t="shared" si="93"/>
        <v>0</v>
      </c>
      <c r="P1060" s="61">
        <f t="shared" si="97"/>
        <v>15510</v>
      </c>
      <c r="Q1060" s="62">
        <f t="shared" si="94"/>
        <v>0</v>
      </c>
    </row>
    <row r="1061" spans="1:17">
      <c r="A1061" s="326">
        <v>0</v>
      </c>
      <c r="B1061" s="26">
        <v>146993</v>
      </c>
      <c r="C1061" s="347" t="s">
        <v>3953</v>
      </c>
      <c r="D1061" s="348"/>
      <c r="E1061" s="348"/>
      <c r="F1061" s="348"/>
      <c r="G1061" s="348"/>
      <c r="H1061" s="348"/>
      <c r="I1061" s="348"/>
      <c r="J1061" s="349"/>
      <c r="K1061" s="290">
        <v>54.3</v>
      </c>
      <c r="L1061" s="17">
        <f t="shared" si="95"/>
        <v>5973</v>
      </c>
      <c r="M1061" s="61"/>
      <c r="N1061" s="61">
        <f t="shared" si="96"/>
        <v>54.3</v>
      </c>
      <c r="O1061" s="62">
        <f t="shared" si="93"/>
        <v>0</v>
      </c>
      <c r="P1061" s="61">
        <f t="shared" si="97"/>
        <v>5973</v>
      </c>
      <c r="Q1061" s="62">
        <f t="shared" si="94"/>
        <v>0</v>
      </c>
    </row>
    <row r="1062" spans="1:17" ht="12" customHeight="1">
      <c r="A1062" s="326">
        <v>0</v>
      </c>
      <c r="B1062" s="26">
        <v>147017</v>
      </c>
      <c r="C1062" s="347" t="s">
        <v>3954</v>
      </c>
      <c r="D1062" s="348"/>
      <c r="E1062" s="348"/>
      <c r="F1062" s="348"/>
      <c r="G1062" s="348"/>
      <c r="H1062" s="348"/>
      <c r="I1062" s="348"/>
      <c r="J1062" s="349"/>
      <c r="K1062" s="290">
        <v>16.7</v>
      </c>
      <c r="L1062" s="17">
        <f t="shared" si="95"/>
        <v>1837</v>
      </c>
      <c r="M1062" s="61"/>
      <c r="N1062" s="61">
        <f t="shared" si="96"/>
        <v>16.7</v>
      </c>
      <c r="O1062" s="62">
        <f t="shared" si="93"/>
        <v>0</v>
      </c>
      <c r="P1062" s="61">
        <f t="shared" si="97"/>
        <v>1837</v>
      </c>
      <c r="Q1062" s="62">
        <f t="shared" si="94"/>
        <v>0</v>
      </c>
    </row>
    <row r="1063" spans="1:17" ht="12.75" customHeight="1">
      <c r="A1063" s="326">
        <v>0</v>
      </c>
      <c r="B1063" s="26">
        <v>189472</v>
      </c>
      <c r="C1063" s="347" t="s">
        <v>4087</v>
      </c>
      <c r="D1063" s="348"/>
      <c r="E1063" s="348"/>
      <c r="F1063" s="348"/>
      <c r="G1063" s="348"/>
      <c r="H1063" s="348"/>
      <c r="I1063" s="348"/>
      <c r="J1063" s="349"/>
      <c r="K1063" s="290">
        <v>36.700000000000003</v>
      </c>
      <c r="L1063" s="17">
        <f t="shared" si="95"/>
        <v>4037</v>
      </c>
      <c r="M1063" s="61"/>
      <c r="N1063" s="61">
        <f t="shared" si="96"/>
        <v>36.700000000000003</v>
      </c>
      <c r="O1063" s="62">
        <f t="shared" si="93"/>
        <v>0</v>
      </c>
      <c r="P1063" s="61">
        <f t="shared" si="97"/>
        <v>4037</v>
      </c>
      <c r="Q1063" s="62">
        <f t="shared" si="94"/>
        <v>0</v>
      </c>
    </row>
    <row r="1064" spans="1:17">
      <c r="A1064" s="326">
        <v>0</v>
      </c>
      <c r="B1064" s="26">
        <v>17780</v>
      </c>
      <c r="C1064" s="347" t="s">
        <v>3938</v>
      </c>
      <c r="D1064" s="348"/>
      <c r="E1064" s="348"/>
      <c r="F1064" s="348"/>
      <c r="G1064" s="348"/>
      <c r="H1064" s="348"/>
      <c r="I1064" s="348"/>
      <c r="J1064" s="349"/>
      <c r="K1064" s="17">
        <v>117</v>
      </c>
      <c r="L1064" s="17">
        <f t="shared" si="95"/>
        <v>12870</v>
      </c>
      <c r="M1064" s="61"/>
      <c r="N1064" s="61">
        <f t="shared" si="96"/>
        <v>117</v>
      </c>
      <c r="O1064" s="62">
        <f t="shared" si="93"/>
        <v>0</v>
      </c>
      <c r="P1064" s="61">
        <f t="shared" si="97"/>
        <v>12870</v>
      </c>
      <c r="Q1064" s="62">
        <f t="shared" si="94"/>
        <v>0</v>
      </c>
    </row>
    <row r="1065" spans="1:17">
      <c r="A1065" s="326">
        <v>0</v>
      </c>
      <c r="B1065" s="26">
        <v>17814</v>
      </c>
      <c r="C1065" s="347" t="s">
        <v>3939</v>
      </c>
      <c r="D1065" s="348"/>
      <c r="E1065" s="348"/>
      <c r="F1065" s="348"/>
      <c r="G1065" s="348"/>
      <c r="H1065" s="348"/>
      <c r="I1065" s="348"/>
      <c r="J1065" s="349"/>
      <c r="K1065" s="17">
        <v>1337</v>
      </c>
      <c r="L1065" s="17">
        <f t="shared" si="95"/>
        <v>147070</v>
      </c>
      <c r="M1065" s="61"/>
      <c r="N1065" s="61">
        <f t="shared" si="96"/>
        <v>1337</v>
      </c>
      <c r="O1065" s="62">
        <f t="shared" si="93"/>
        <v>0</v>
      </c>
      <c r="P1065" s="61">
        <f t="shared" si="97"/>
        <v>147070</v>
      </c>
      <c r="Q1065" s="62">
        <f t="shared" si="94"/>
        <v>0</v>
      </c>
    </row>
    <row r="1066" spans="1:17">
      <c r="A1066" s="326">
        <v>0</v>
      </c>
      <c r="B1066" s="26">
        <v>18648</v>
      </c>
      <c r="C1066" s="347" t="s">
        <v>3940</v>
      </c>
      <c r="D1066" s="348"/>
      <c r="E1066" s="348"/>
      <c r="F1066" s="348"/>
      <c r="G1066" s="348"/>
      <c r="H1066" s="348"/>
      <c r="I1066" s="348"/>
      <c r="J1066" s="349"/>
      <c r="K1066" s="17">
        <v>94</v>
      </c>
      <c r="L1066" s="17">
        <f t="shared" si="95"/>
        <v>10340</v>
      </c>
      <c r="M1066" s="61"/>
      <c r="N1066" s="61">
        <f t="shared" si="96"/>
        <v>94</v>
      </c>
      <c r="O1066" s="62">
        <f t="shared" si="93"/>
        <v>0</v>
      </c>
      <c r="P1066" s="61">
        <f t="shared" si="97"/>
        <v>10340</v>
      </c>
      <c r="Q1066" s="62">
        <f t="shared" si="94"/>
        <v>0</v>
      </c>
    </row>
    <row r="1067" spans="1:17">
      <c r="A1067" s="326">
        <v>0</v>
      </c>
      <c r="B1067" s="26">
        <v>28209</v>
      </c>
      <c r="C1067" s="347" t="s">
        <v>3941</v>
      </c>
      <c r="D1067" s="348"/>
      <c r="E1067" s="348"/>
      <c r="F1067" s="348"/>
      <c r="G1067" s="348"/>
      <c r="H1067" s="348"/>
      <c r="I1067" s="348"/>
      <c r="J1067" s="349"/>
      <c r="K1067" s="17">
        <v>134</v>
      </c>
      <c r="L1067" s="17">
        <f t="shared" si="95"/>
        <v>14740</v>
      </c>
      <c r="M1067" s="61"/>
      <c r="N1067" s="61">
        <f t="shared" si="96"/>
        <v>134</v>
      </c>
      <c r="O1067" s="62">
        <f t="shared" si="93"/>
        <v>0</v>
      </c>
      <c r="P1067" s="61">
        <f t="shared" si="97"/>
        <v>14740</v>
      </c>
      <c r="Q1067" s="62">
        <f t="shared" si="94"/>
        <v>0</v>
      </c>
    </row>
    <row r="1068" spans="1:17">
      <c r="A1068" s="326">
        <v>0</v>
      </c>
      <c r="B1068" s="26">
        <v>38042</v>
      </c>
      <c r="C1068" s="347" t="s">
        <v>3942</v>
      </c>
      <c r="D1068" s="348"/>
      <c r="E1068" s="348"/>
      <c r="F1068" s="348"/>
      <c r="G1068" s="348"/>
      <c r="H1068" s="348"/>
      <c r="I1068" s="348"/>
      <c r="J1068" s="349"/>
      <c r="K1068" s="290">
        <v>40.799999999999997</v>
      </c>
      <c r="L1068" s="17">
        <f t="shared" si="95"/>
        <v>4488</v>
      </c>
      <c r="M1068" s="61"/>
      <c r="N1068" s="61">
        <f t="shared" si="96"/>
        <v>40.799999999999997</v>
      </c>
      <c r="O1068" s="62">
        <f t="shared" si="93"/>
        <v>0</v>
      </c>
      <c r="P1068" s="61">
        <f t="shared" si="97"/>
        <v>4488</v>
      </c>
      <c r="Q1068" s="62">
        <f t="shared" si="94"/>
        <v>0</v>
      </c>
    </row>
    <row r="1069" spans="1:17">
      <c r="A1069" s="326">
        <v>0</v>
      </c>
      <c r="B1069" s="26">
        <v>40683</v>
      </c>
      <c r="C1069" s="347" t="s">
        <v>3943</v>
      </c>
      <c r="D1069" s="348"/>
      <c r="E1069" s="348"/>
      <c r="F1069" s="348"/>
      <c r="G1069" s="348"/>
      <c r="H1069" s="348"/>
      <c r="I1069" s="348"/>
      <c r="J1069" s="349"/>
      <c r="K1069" s="17">
        <v>328</v>
      </c>
      <c r="L1069" s="17">
        <f t="shared" si="95"/>
        <v>36080</v>
      </c>
      <c r="M1069" s="61"/>
      <c r="N1069" s="61">
        <f t="shared" si="96"/>
        <v>328</v>
      </c>
      <c r="O1069" s="62">
        <f t="shared" si="93"/>
        <v>0</v>
      </c>
      <c r="P1069" s="61">
        <f t="shared" si="97"/>
        <v>36080</v>
      </c>
      <c r="Q1069" s="62">
        <f t="shared" si="94"/>
        <v>0</v>
      </c>
    </row>
    <row r="1070" spans="1:17">
      <c r="A1070" s="326">
        <v>0</v>
      </c>
      <c r="B1070" s="26">
        <v>40840</v>
      </c>
      <c r="C1070" s="347" t="s">
        <v>3944</v>
      </c>
      <c r="D1070" s="348"/>
      <c r="E1070" s="348"/>
      <c r="F1070" s="348"/>
      <c r="G1070" s="348"/>
      <c r="H1070" s="348"/>
      <c r="I1070" s="348"/>
      <c r="J1070" s="349"/>
      <c r="K1070" s="290">
        <v>78.5</v>
      </c>
      <c r="L1070" s="17">
        <f t="shared" si="95"/>
        <v>8635</v>
      </c>
      <c r="M1070" s="61"/>
      <c r="N1070" s="61">
        <f t="shared" si="96"/>
        <v>78.5</v>
      </c>
      <c r="O1070" s="62">
        <f t="shared" si="93"/>
        <v>0</v>
      </c>
      <c r="P1070" s="61">
        <f t="shared" si="97"/>
        <v>8635</v>
      </c>
      <c r="Q1070" s="62">
        <f t="shared" si="94"/>
        <v>0</v>
      </c>
    </row>
    <row r="1071" spans="1:17">
      <c r="A1071" s="326">
        <v>0</v>
      </c>
      <c r="B1071" s="26">
        <v>40907</v>
      </c>
      <c r="C1071" s="347" t="s">
        <v>3945</v>
      </c>
      <c r="D1071" s="348"/>
      <c r="E1071" s="348"/>
      <c r="F1071" s="348"/>
      <c r="G1071" s="348"/>
      <c r="H1071" s="348"/>
      <c r="I1071" s="348"/>
      <c r="J1071" s="349"/>
      <c r="K1071" s="290">
        <v>45</v>
      </c>
      <c r="L1071" s="17">
        <f t="shared" si="95"/>
        <v>4950</v>
      </c>
      <c r="M1071" s="61"/>
      <c r="N1071" s="61">
        <f t="shared" si="96"/>
        <v>45</v>
      </c>
      <c r="O1071" s="62">
        <f t="shared" si="93"/>
        <v>0</v>
      </c>
      <c r="P1071" s="61">
        <f t="shared" si="97"/>
        <v>4950</v>
      </c>
      <c r="Q1071" s="62">
        <f t="shared" si="94"/>
        <v>0</v>
      </c>
    </row>
    <row r="1072" spans="1:17">
      <c r="A1072" s="326">
        <v>0</v>
      </c>
      <c r="B1072" s="26">
        <v>40949</v>
      </c>
      <c r="C1072" s="347" t="s">
        <v>3946</v>
      </c>
      <c r="D1072" s="348"/>
      <c r="E1072" s="348"/>
      <c r="F1072" s="348"/>
      <c r="G1072" s="348"/>
      <c r="H1072" s="348"/>
      <c r="I1072" s="348"/>
      <c r="J1072" s="349"/>
      <c r="K1072" s="17">
        <v>437</v>
      </c>
      <c r="L1072" s="17">
        <f t="shared" si="95"/>
        <v>48070</v>
      </c>
      <c r="M1072" s="61"/>
      <c r="N1072" s="61">
        <f t="shared" si="96"/>
        <v>437</v>
      </c>
      <c r="O1072" s="62">
        <f t="shared" si="93"/>
        <v>0</v>
      </c>
      <c r="P1072" s="61">
        <f t="shared" si="97"/>
        <v>48070</v>
      </c>
      <c r="Q1072" s="62">
        <f t="shared" si="94"/>
        <v>0</v>
      </c>
    </row>
    <row r="1073" spans="1:17">
      <c r="A1073" s="326">
        <v>0</v>
      </c>
      <c r="B1073" s="26">
        <v>41715</v>
      </c>
      <c r="C1073" s="347" t="s">
        <v>3947</v>
      </c>
      <c r="D1073" s="348"/>
      <c r="E1073" s="348"/>
      <c r="F1073" s="348"/>
      <c r="G1073" s="348"/>
      <c r="H1073" s="348"/>
      <c r="I1073" s="348"/>
      <c r="J1073" s="349"/>
      <c r="K1073" s="17">
        <v>214</v>
      </c>
      <c r="L1073" s="17">
        <f t="shared" si="95"/>
        <v>23540</v>
      </c>
      <c r="M1073" s="61"/>
      <c r="N1073" s="61">
        <f t="shared" si="96"/>
        <v>214</v>
      </c>
      <c r="O1073" s="62">
        <f t="shared" si="93"/>
        <v>0</v>
      </c>
      <c r="P1073" s="61">
        <f t="shared" si="97"/>
        <v>23540</v>
      </c>
      <c r="Q1073" s="62">
        <f t="shared" si="94"/>
        <v>0</v>
      </c>
    </row>
    <row r="1074" spans="1:17">
      <c r="A1074" s="326">
        <v>0</v>
      </c>
      <c r="B1074" s="26">
        <v>45864</v>
      </c>
      <c r="C1074" s="347" t="s">
        <v>3948</v>
      </c>
      <c r="D1074" s="348"/>
      <c r="E1074" s="348"/>
      <c r="F1074" s="348"/>
      <c r="G1074" s="348"/>
      <c r="H1074" s="348"/>
      <c r="I1074" s="348"/>
      <c r="J1074" s="349"/>
      <c r="K1074" s="17">
        <v>340</v>
      </c>
      <c r="L1074" s="17">
        <f t="shared" si="95"/>
        <v>37400</v>
      </c>
      <c r="M1074" s="61"/>
      <c r="N1074" s="61">
        <f t="shared" si="96"/>
        <v>340</v>
      </c>
      <c r="O1074" s="62">
        <f t="shared" si="93"/>
        <v>0</v>
      </c>
      <c r="P1074" s="61">
        <f t="shared" si="97"/>
        <v>37400</v>
      </c>
      <c r="Q1074" s="62">
        <f t="shared" si="94"/>
        <v>0</v>
      </c>
    </row>
    <row r="1075" spans="1:17">
      <c r="A1075" s="326">
        <v>0</v>
      </c>
      <c r="B1075" s="26">
        <v>48330</v>
      </c>
      <c r="C1075" s="347" t="s">
        <v>3949</v>
      </c>
      <c r="D1075" s="348"/>
      <c r="E1075" s="348"/>
      <c r="F1075" s="348"/>
      <c r="G1075" s="348"/>
      <c r="H1075" s="348"/>
      <c r="I1075" s="348"/>
      <c r="J1075" s="349"/>
      <c r="K1075" s="17">
        <v>152</v>
      </c>
      <c r="L1075" s="17">
        <f t="shared" si="95"/>
        <v>16720</v>
      </c>
      <c r="M1075" s="61"/>
      <c r="N1075" s="61">
        <f t="shared" si="96"/>
        <v>152</v>
      </c>
      <c r="O1075" s="62">
        <f t="shared" si="93"/>
        <v>0</v>
      </c>
      <c r="P1075" s="61">
        <f t="shared" si="97"/>
        <v>16720</v>
      </c>
      <c r="Q1075" s="62">
        <f t="shared" si="94"/>
        <v>0</v>
      </c>
    </row>
    <row r="1076" spans="1:17">
      <c r="A1076" s="326">
        <v>0</v>
      </c>
      <c r="B1076" s="26">
        <v>77636</v>
      </c>
      <c r="C1076" s="347" t="s">
        <v>3950</v>
      </c>
      <c r="D1076" s="348"/>
      <c r="E1076" s="348"/>
      <c r="F1076" s="348"/>
      <c r="G1076" s="348"/>
      <c r="H1076" s="348"/>
      <c r="I1076" s="348"/>
      <c r="J1076" s="349"/>
      <c r="K1076" s="17">
        <v>1235</v>
      </c>
      <c r="L1076" s="17">
        <f t="shared" si="95"/>
        <v>135850</v>
      </c>
      <c r="M1076" s="61"/>
      <c r="N1076" s="61">
        <f t="shared" si="96"/>
        <v>1235</v>
      </c>
      <c r="O1076" s="62">
        <f t="shared" si="93"/>
        <v>0</v>
      </c>
      <c r="P1076" s="61">
        <f t="shared" si="97"/>
        <v>135850</v>
      </c>
      <c r="Q1076" s="62">
        <f t="shared" si="94"/>
        <v>0</v>
      </c>
    </row>
    <row r="1077" spans="1:17" ht="12.75" customHeight="1" thickBot="1">
      <c r="A1077" s="326">
        <v>0</v>
      </c>
      <c r="B1077" s="26">
        <v>134098</v>
      </c>
      <c r="C1077" s="347" t="s">
        <v>3955</v>
      </c>
      <c r="D1077" s="348"/>
      <c r="E1077" s="348"/>
      <c r="F1077" s="348"/>
      <c r="G1077" s="348"/>
      <c r="H1077" s="348"/>
      <c r="I1077" s="348"/>
      <c r="J1077" s="349"/>
      <c r="K1077" s="290">
        <v>17.7</v>
      </c>
      <c r="L1077" s="17">
        <f t="shared" si="95"/>
        <v>1947</v>
      </c>
      <c r="M1077" s="61"/>
      <c r="N1077" s="61">
        <f t="shared" si="96"/>
        <v>17.7</v>
      </c>
      <c r="O1077" s="62">
        <f t="shared" si="93"/>
        <v>0</v>
      </c>
      <c r="P1077" s="61">
        <f t="shared" si="97"/>
        <v>1947</v>
      </c>
      <c r="Q1077" s="62">
        <f t="shared" si="94"/>
        <v>0</v>
      </c>
    </row>
    <row r="1078" spans="1:17" ht="12" customHeight="1">
      <c r="A1078" s="326"/>
      <c r="B1078" s="350" t="s">
        <v>3957</v>
      </c>
      <c r="C1078" s="350" t="s">
        <v>3957</v>
      </c>
      <c r="D1078" s="350"/>
      <c r="E1078" s="350"/>
      <c r="F1078" s="350"/>
      <c r="G1078" s="350"/>
      <c r="H1078" s="350"/>
      <c r="I1078" s="350"/>
      <c r="J1078" s="350"/>
      <c r="K1078" s="351">
        <v>0</v>
      </c>
      <c r="L1078" s="291"/>
      <c r="M1078" s="61"/>
      <c r="N1078" s="61"/>
      <c r="O1078" s="62"/>
      <c r="P1078" s="61"/>
      <c r="Q1078" s="62"/>
    </row>
    <row r="1079" spans="1:17">
      <c r="A1079" s="326">
        <v>0</v>
      </c>
      <c r="B1079" s="26">
        <v>7757</v>
      </c>
      <c r="C1079" s="347" t="s">
        <v>3958</v>
      </c>
      <c r="D1079" s="348"/>
      <c r="E1079" s="348"/>
      <c r="F1079" s="348"/>
      <c r="G1079" s="348"/>
      <c r="H1079" s="348"/>
      <c r="I1079" s="348"/>
      <c r="J1079" s="349"/>
      <c r="K1079" s="116">
        <v>9.73</v>
      </c>
      <c r="L1079" s="17">
        <f t="shared" ref="L1079:L1110" si="98">ROUND(K1079*Курс_EUR,0)</f>
        <v>1070</v>
      </c>
      <c r="M1079" s="61"/>
      <c r="N1079" s="61">
        <f t="shared" ref="N1079:N1110" si="99">K1079*(1-Скидка_SATA)</f>
        <v>9.73</v>
      </c>
      <c r="O1079" s="62">
        <f t="shared" si="93"/>
        <v>0</v>
      </c>
      <c r="P1079" s="61">
        <f t="shared" ref="P1079:P1110" si="100">L1079*(1-Скидка_SATA)</f>
        <v>1070</v>
      </c>
      <c r="Q1079" s="62">
        <f t="shared" si="94"/>
        <v>0</v>
      </c>
    </row>
    <row r="1080" spans="1:17">
      <c r="A1080" s="326">
        <v>0</v>
      </c>
      <c r="B1080" s="26">
        <v>9050</v>
      </c>
      <c r="C1080" s="347" t="s">
        <v>3959</v>
      </c>
      <c r="D1080" s="348"/>
      <c r="E1080" s="348"/>
      <c r="F1080" s="348"/>
      <c r="G1080" s="348"/>
      <c r="H1080" s="348"/>
      <c r="I1080" s="348"/>
      <c r="J1080" s="349"/>
      <c r="K1080" s="290">
        <v>32.799999999999997</v>
      </c>
      <c r="L1080" s="17">
        <f t="shared" si="98"/>
        <v>3608</v>
      </c>
      <c r="M1080" s="61"/>
      <c r="N1080" s="61">
        <f t="shared" si="99"/>
        <v>32.799999999999997</v>
      </c>
      <c r="O1080" s="62">
        <f t="shared" si="93"/>
        <v>0</v>
      </c>
      <c r="P1080" s="61">
        <f t="shared" si="100"/>
        <v>3608</v>
      </c>
      <c r="Q1080" s="62">
        <f t="shared" si="94"/>
        <v>0</v>
      </c>
    </row>
    <row r="1081" spans="1:17">
      <c r="A1081" s="326">
        <v>0</v>
      </c>
      <c r="B1081" s="26">
        <v>9654</v>
      </c>
      <c r="C1081" s="347" t="s">
        <v>3960</v>
      </c>
      <c r="D1081" s="348"/>
      <c r="E1081" s="348"/>
      <c r="F1081" s="348"/>
      <c r="G1081" s="348"/>
      <c r="H1081" s="348"/>
      <c r="I1081" s="348"/>
      <c r="J1081" s="349"/>
      <c r="K1081" s="290">
        <v>32.799999999999997</v>
      </c>
      <c r="L1081" s="17">
        <f t="shared" si="98"/>
        <v>3608</v>
      </c>
      <c r="M1081" s="61"/>
      <c r="N1081" s="61">
        <f t="shared" si="99"/>
        <v>32.799999999999997</v>
      </c>
      <c r="O1081" s="62">
        <f t="shared" si="93"/>
        <v>0</v>
      </c>
      <c r="P1081" s="61">
        <f t="shared" si="100"/>
        <v>3608</v>
      </c>
      <c r="Q1081" s="62">
        <f t="shared" si="94"/>
        <v>0</v>
      </c>
    </row>
    <row r="1082" spans="1:17">
      <c r="A1082" s="326">
        <v>0</v>
      </c>
      <c r="B1082" s="26">
        <v>96875</v>
      </c>
      <c r="C1082" s="347" t="s">
        <v>3987</v>
      </c>
      <c r="D1082" s="348"/>
      <c r="E1082" s="348"/>
      <c r="F1082" s="348"/>
      <c r="G1082" s="348"/>
      <c r="H1082" s="348"/>
      <c r="I1082" s="348"/>
      <c r="J1082" s="349"/>
      <c r="K1082" s="116">
        <v>1.46</v>
      </c>
      <c r="L1082" s="17">
        <f t="shared" si="98"/>
        <v>161</v>
      </c>
      <c r="M1082" s="61"/>
      <c r="N1082" s="61">
        <f t="shared" si="99"/>
        <v>1.46</v>
      </c>
      <c r="O1082" s="62">
        <f t="shared" si="93"/>
        <v>0</v>
      </c>
      <c r="P1082" s="61">
        <f t="shared" si="100"/>
        <v>161</v>
      </c>
      <c r="Q1082" s="62">
        <f t="shared" si="94"/>
        <v>0</v>
      </c>
    </row>
    <row r="1083" spans="1:17">
      <c r="A1083" s="326">
        <v>0</v>
      </c>
      <c r="B1083" s="26">
        <v>6981</v>
      </c>
      <c r="C1083" s="347" t="s">
        <v>3988</v>
      </c>
      <c r="D1083" s="348"/>
      <c r="E1083" s="348"/>
      <c r="F1083" s="348"/>
      <c r="G1083" s="348"/>
      <c r="H1083" s="348"/>
      <c r="I1083" s="348"/>
      <c r="J1083" s="349"/>
      <c r="K1083" s="290">
        <v>57.5</v>
      </c>
      <c r="L1083" s="17">
        <f t="shared" si="98"/>
        <v>6325</v>
      </c>
      <c r="M1083" s="61"/>
      <c r="N1083" s="61">
        <f t="shared" si="99"/>
        <v>57.5</v>
      </c>
      <c r="O1083" s="62">
        <f t="shared" si="93"/>
        <v>0</v>
      </c>
      <c r="P1083" s="61">
        <f t="shared" si="100"/>
        <v>6325</v>
      </c>
      <c r="Q1083" s="62">
        <f t="shared" si="94"/>
        <v>0</v>
      </c>
    </row>
    <row r="1084" spans="1:17">
      <c r="A1084" s="326">
        <v>0</v>
      </c>
      <c r="B1084" s="26">
        <v>7237</v>
      </c>
      <c r="C1084" s="347" t="s">
        <v>3989</v>
      </c>
      <c r="D1084" s="348"/>
      <c r="E1084" s="348"/>
      <c r="F1084" s="348"/>
      <c r="G1084" s="348"/>
      <c r="H1084" s="348"/>
      <c r="I1084" s="348"/>
      <c r="J1084" s="349"/>
      <c r="K1084" s="17">
        <v>114</v>
      </c>
      <c r="L1084" s="17">
        <f t="shared" si="98"/>
        <v>12540</v>
      </c>
      <c r="M1084" s="61"/>
      <c r="N1084" s="61">
        <f t="shared" si="99"/>
        <v>114</v>
      </c>
      <c r="O1084" s="62">
        <f t="shared" si="93"/>
        <v>0</v>
      </c>
      <c r="P1084" s="61">
        <f t="shared" si="100"/>
        <v>12540</v>
      </c>
      <c r="Q1084" s="62">
        <f t="shared" si="94"/>
        <v>0</v>
      </c>
    </row>
    <row r="1085" spans="1:17">
      <c r="A1085" s="326">
        <v>0</v>
      </c>
      <c r="B1085" s="26">
        <v>8359</v>
      </c>
      <c r="C1085" s="347" t="s">
        <v>3990</v>
      </c>
      <c r="D1085" s="348"/>
      <c r="E1085" s="348"/>
      <c r="F1085" s="348"/>
      <c r="G1085" s="348"/>
      <c r="H1085" s="348"/>
      <c r="I1085" s="348"/>
      <c r="J1085" s="349"/>
      <c r="K1085" s="290">
        <v>50.4</v>
      </c>
      <c r="L1085" s="17">
        <f t="shared" si="98"/>
        <v>5544</v>
      </c>
      <c r="M1085" s="61"/>
      <c r="N1085" s="61">
        <f t="shared" si="99"/>
        <v>50.4</v>
      </c>
      <c r="O1085" s="62">
        <f t="shared" si="93"/>
        <v>0</v>
      </c>
      <c r="P1085" s="61">
        <f t="shared" si="100"/>
        <v>5544</v>
      </c>
      <c r="Q1085" s="62">
        <f t="shared" si="94"/>
        <v>0</v>
      </c>
    </row>
    <row r="1086" spans="1:17">
      <c r="A1086" s="326">
        <v>0</v>
      </c>
      <c r="B1086" s="26">
        <v>13508</v>
      </c>
      <c r="C1086" s="347" t="s">
        <v>3991</v>
      </c>
      <c r="D1086" s="348"/>
      <c r="E1086" s="348"/>
      <c r="F1086" s="348"/>
      <c r="G1086" s="348"/>
      <c r="H1086" s="348"/>
      <c r="I1086" s="348"/>
      <c r="J1086" s="349"/>
      <c r="K1086" s="116">
        <v>13.39</v>
      </c>
      <c r="L1086" s="17">
        <f t="shared" si="98"/>
        <v>1473</v>
      </c>
      <c r="M1086" s="61"/>
      <c r="N1086" s="61">
        <f t="shared" si="99"/>
        <v>13.39</v>
      </c>
      <c r="O1086" s="62">
        <f t="shared" si="93"/>
        <v>0</v>
      </c>
      <c r="P1086" s="61">
        <f t="shared" si="100"/>
        <v>1473</v>
      </c>
      <c r="Q1086" s="62">
        <f t="shared" si="94"/>
        <v>0</v>
      </c>
    </row>
    <row r="1087" spans="1:17">
      <c r="A1087" s="326">
        <v>0</v>
      </c>
      <c r="B1087" s="26">
        <v>13524</v>
      </c>
      <c r="C1087" s="347" t="s">
        <v>4230</v>
      </c>
      <c r="D1087" s="348"/>
      <c r="E1087" s="348"/>
      <c r="F1087" s="348"/>
      <c r="G1087" s="348"/>
      <c r="H1087" s="348"/>
      <c r="I1087" s="348"/>
      <c r="J1087" s="349"/>
      <c r="K1087" s="116">
        <v>11.42</v>
      </c>
      <c r="L1087" s="17">
        <f t="shared" si="98"/>
        <v>1256</v>
      </c>
      <c r="M1087" s="61"/>
      <c r="N1087" s="61">
        <f t="shared" si="99"/>
        <v>11.42</v>
      </c>
      <c r="O1087" s="62">
        <f t="shared" si="93"/>
        <v>0</v>
      </c>
      <c r="P1087" s="61">
        <f t="shared" si="100"/>
        <v>1256</v>
      </c>
      <c r="Q1087" s="62">
        <f t="shared" si="94"/>
        <v>0</v>
      </c>
    </row>
    <row r="1088" spans="1:17">
      <c r="A1088" s="326">
        <v>0</v>
      </c>
      <c r="B1088" s="26">
        <v>13557</v>
      </c>
      <c r="C1088" s="347" t="s">
        <v>3992</v>
      </c>
      <c r="D1088" s="348"/>
      <c r="E1088" s="348"/>
      <c r="F1088" s="348"/>
      <c r="G1088" s="348"/>
      <c r="H1088" s="348"/>
      <c r="I1088" s="348"/>
      <c r="J1088" s="349"/>
      <c r="K1088" s="116">
        <v>9.59</v>
      </c>
      <c r="L1088" s="17">
        <f t="shared" si="98"/>
        <v>1055</v>
      </c>
      <c r="M1088" s="61"/>
      <c r="N1088" s="61">
        <f t="shared" si="99"/>
        <v>9.59</v>
      </c>
      <c r="O1088" s="62">
        <f t="shared" si="93"/>
        <v>0</v>
      </c>
      <c r="P1088" s="61">
        <f t="shared" si="100"/>
        <v>1055</v>
      </c>
      <c r="Q1088" s="62">
        <f t="shared" si="94"/>
        <v>0</v>
      </c>
    </row>
    <row r="1089" spans="1:17">
      <c r="A1089" s="326">
        <v>0</v>
      </c>
      <c r="B1089" s="26">
        <v>13581</v>
      </c>
      <c r="C1089" s="347" t="s">
        <v>3993</v>
      </c>
      <c r="D1089" s="348"/>
      <c r="E1089" s="348"/>
      <c r="F1089" s="348"/>
      <c r="G1089" s="348"/>
      <c r="H1089" s="348"/>
      <c r="I1089" s="348"/>
      <c r="J1089" s="349"/>
      <c r="K1089" s="290">
        <v>27.4</v>
      </c>
      <c r="L1089" s="17">
        <f t="shared" si="98"/>
        <v>3014</v>
      </c>
      <c r="M1089" s="61"/>
      <c r="N1089" s="61">
        <f t="shared" si="99"/>
        <v>27.4</v>
      </c>
      <c r="O1089" s="62">
        <f t="shared" si="93"/>
        <v>0</v>
      </c>
      <c r="P1089" s="61">
        <f t="shared" si="100"/>
        <v>3014</v>
      </c>
      <c r="Q1089" s="62">
        <f t="shared" si="94"/>
        <v>0</v>
      </c>
    </row>
    <row r="1090" spans="1:17">
      <c r="A1090" s="326">
        <v>0</v>
      </c>
      <c r="B1090" s="26">
        <v>13599</v>
      </c>
      <c r="C1090" s="347" t="s">
        <v>3994</v>
      </c>
      <c r="D1090" s="348"/>
      <c r="E1090" s="348"/>
      <c r="F1090" s="348"/>
      <c r="G1090" s="348"/>
      <c r="H1090" s="348"/>
      <c r="I1090" s="348"/>
      <c r="J1090" s="349"/>
      <c r="K1090" s="290">
        <v>27.4</v>
      </c>
      <c r="L1090" s="17">
        <f t="shared" si="98"/>
        <v>3014</v>
      </c>
      <c r="M1090" s="61"/>
      <c r="N1090" s="61">
        <f t="shared" si="99"/>
        <v>27.4</v>
      </c>
      <c r="O1090" s="62">
        <f t="shared" si="93"/>
        <v>0</v>
      </c>
      <c r="P1090" s="61">
        <f t="shared" si="100"/>
        <v>3014</v>
      </c>
      <c r="Q1090" s="62">
        <f t="shared" si="94"/>
        <v>0</v>
      </c>
    </row>
    <row r="1091" spans="1:17">
      <c r="A1091" s="326">
        <v>0</v>
      </c>
      <c r="B1091" s="26">
        <v>13623</v>
      </c>
      <c r="C1091" s="347" t="s">
        <v>3995</v>
      </c>
      <c r="D1091" s="348"/>
      <c r="E1091" s="348"/>
      <c r="F1091" s="348"/>
      <c r="G1091" s="348"/>
      <c r="H1091" s="348"/>
      <c r="I1091" s="348"/>
      <c r="J1091" s="349"/>
      <c r="K1091" s="290">
        <v>28.9</v>
      </c>
      <c r="L1091" s="17">
        <f t="shared" si="98"/>
        <v>3179</v>
      </c>
      <c r="M1091" s="61"/>
      <c r="N1091" s="61">
        <f t="shared" si="99"/>
        <v>28.9</v>
      </c>
      <c r="O1091" s="62">
        <f t="shared" si="93"/>
        <v>0</v>
      </c>
      <c r="P1091" s="61">
        <f t="shared" si="100"/>
        <v>3179</v>
      </c>
      <c r="Q1091" s="62">
        <f t="shared" si="94"/>
        <v>0</v>
      </c>
    </row>
    <row r="1092" spans="1:17">
      <c r="A1092" s="326">
        <v>0</v>
      </c>
      <c r="B1092" s="26">
        <v>13631</v>
      </c>
      <c r="C1092" s="347" t="s">
        <v>3996</v>
      </c>
      <c r="D1092" s="348"/>
      <c r="E1092" s="348"/>
      <c r="F1092" s="348"/>
      <c r="G1092" s="348"/>
      <c r="H1092" s="348"/>
      <c r="I1092" s="348"/>
      <c r="J1092" s="349"/>
      <c r="K1092" s="290">
        <v>57</v>
      </c>
      <c r="L1092" s="17">
        <f t="shared" si="98"/>
        <v>6270</v>
      </c>
      <c r="M1092" s="61"/>
      <c r="N1092" s="61">
        <f t="shared" si="99"/>
        <v>57</v>
      </c>
      <c r="O1092" s="62">
        <f t="shared" si="93"/>
        <v>0</v>
      </c>
      <c r="P1092" s="61">
        <f t="shared" si="100"/>
        <v>6270</v>
      </c>
      <c r="Q1092" s="62">
        <f t="shared" si="94"/>
        <v>0</v>
      </c>
    </row>
    <row r="1093" spans="1:17">
      <c r="A1093" s="326">
        <v>0</v>
      </c>
      <c r="B1093" s="26">
        <v>13649</v>
      </c>
      <c r="C1093" s="347" t="s">
        <v>3997</v>
      </c>
      <c r="D1093" s="348"/>
      <c r="E1093" s="348"/>
      <c r="F1093" s="348"/>
      <c r="G1093" s="348"/>
      <c r="H1093" s="348"/>
      <c r="I1093" s="348"/>
      <c r="J1093" s="349"/>
      <c r="K1093" s="290">
        <v>28.9</v>
      </c>
      <c r="L1093" s="17">
        <f t="shared" si="98"/>
        <v>3179</v>
      </c>
      <c r="M1093" s="61"/>
      <c r="N1093" s="61">
        <f t="shared" si="99"/>
        <v>28.9</v>
      </c>
      <c r="O1093" s="62">
        <f t="shared" si="93"/>
        <v>0</v>
      </c>
      <c r="P1093" s="61">
        <f t="shared" si="100"/>
        <v>3179</v>
      </c>
      <c r="Q1093" s="62">
        <f t="shared" si="94"/>
        <v>0</v>
      </c>
    </row>
    <row r="1094" spans="1:17">
      <c r="A1094" s="326">
        <v>0</v>
      </c>
      <c r="B1094" s="26">
        <v>16162</v>
      </c>
      <c r="C1094" s="347" t="s">
        <v>3998</v>
      </c>
      <c r="D1094" s="348"/>
      <c r="E1094" s="348"/>
      <c r="F1094" s="348"/>
      <c r="G1094" s="348"/>
      <c r="H1094" s="348"/>
      <c r="I1094" s="348"/>
      <c r="J1094" s="349"/>
      <c r="K1094" s="290">
        <v>51.8</v>
      </c>
      <c r="L1094" s="17">
        <f t="shared" si="98"/>
        <v>5698</v>
      </c>
      <c r="M1094" s="61"/>
      <c r="N1094" s="61">
        <f t="shared" si="99"/>
        <v>51.8</v>
      </c>
      <c r="O1094" s="62">
        <f t="shared" si="93"/>
        <v>0</v>
      </c>
      <c r="P1094" s="61">
        <f t="shared" si="100"/>
        <v>5698</v>
      </c>
      <c r="Q1094" s="62">
        <f t="shared" si="94"/>
        <v>0</v>
      </c>
    </row>
    <row r="1095" spans="1:17">
      <c r="A1095" s="326">
        <v>0</v>
      </c>
      <c r="B1095" s="26">
        <v>53942</v>
      </c>
      <c r="C1095" s="347" t="s">
        <v>3999</v>
      </c>
      <c r="D1095" s="348"/>
      <c r="E1095" s="348"/>
      <c r="F1095" s="348"/>
      <c r="G1095" s="348"/>
      <c r="H1095" s="348"/>
      <c r="I1095" s="348"/>
      <c r="J1095" s="349"/>
      <c r="K1095" s="116">
        <v>11.56</v>
      </c>
      <c r="L1095" s="17">
        <f t="shared" si="98"/>
        <v>1272</v>
      </c>
      <c r="M1095" s="61"/>
      <c r="N1095" s="61">
        <f t="shared" si="99"/>
        <v>11.56</v>
      </c>
      <c r="O1095" s="62">
        <f t="shared" si="93"/>
        <v>0</v>
      </c>
      <c r="P1095" s="61">
        <f t="shared" si="100"/>
        <v>1272</v>
      </c>
      <c r="Q1095" s="62">
        <f t="shared" si="94"/>
        <v>0</v>
      </c>
    </row>
    <row r="1096" spans="1:17">
      <c r="A1096" s="326">
        <v>0</v>
      </c>
      <c r="B1096" s="26">
        <v>99895</v>
      </c>
      <c r="C1096" s="347" t="s">
        <v>4000</v>
      </c>
      <c r="D1096" s="348"/>
      <c r="E1096" s="348"/>
      <c r="F1096" s="348"/>
      <c r="G1096" s="348"/>
      <c r="H1096" s="348"/>
      <c r="I1096" s="348"/>
      <c r="J1096" s="349"/>
      <c r="K1096" s="17">
        <v>85</v>
      </c>
      <c r="L1096" s="17">
        <f t="shared" si="98"/>
        <v>9350</v>
      </c>
      <c r="M1096" s="61"/>
      <c r="N1096" s="61">
        <f t="shared" si="99"/>
        <v>85</v>
      </c>
      <c r="O1096" s="62">
        <f t="shared" si="93"/>
        <v>0</v>
      </c>
      <c r="P1096" s="61">
        <f t="shared" si="100"/>
        <v>9350</v>
      </c>
      <c r="Q1096" s="62">
        <f t="shared" si="94"/>
        <v>0</v>
      </c>
    </row>
    <row r="1097" spans="1:17">
      <c r="A1097" s="326">
        <v>0</v>
      </c>
      <c r="B1097" s="26">
        <v>3988</v>
      </c>
      <c r="C1097" s="347" t="s">
        <v>4001</v>
      </c>
      <c r="D1097" s="348"/>
      <c r="E1097" s="348"/>
      <c r="F1097" s="348"/>
      <c r="G1097" s="348"/>
      <c r="H1097" s="348"/>
      <c r="I1097" s="348"/>
      <c r="J1097" s="349"/>
      <c r="K1097" s="290">
        <v>38.1</v>
      </c>
      <c r="L1097" s="17">
        <f t="shared" si="98"/>
        <v>4191</v>
      </c>
      <c r="M1097" s="61"/>
      <c r="N1097" s="61">
        <f t="shared" si="99"/>
        <v>38.1</v>
      </c>
      <c r="O1097" s="62">
        <f t="shared" si="93"/>
        <v>0</v>
      </c>
      <c r="P1097" s="61">
        <f t="shared" si="100"/>
        <v>4191</v>
      </c>
      <c r="Q1097" s="62">
        <f t="shared" si="94"/>
        <v>0</v>
      </c>
    </row>
    <row r="1098" spans="1:17">
      <c r="A1098" s="326">
        <v>0</v>
      </c>
      <c r="B1098" s="26">
        <v>76018</v>
      </c>
      <c r="C1098" s="347" t="s">
        <v>4002</v>
      </c>
      <c r="D1098" s="348"/>
      <c r="E1098" s="348"/>
      <c r="F1098" s="348"/>
      <c r="G1098" s="348"/>
      <c r="H1098" s="348"/>
      <c r="I1098" s="348"/>
      <c r="J1098" s="349"/>
      <c r="K1098" s="17">
        <v>320</v>
      </c>
      <c r="L1098" s="17">
        <f t="shared" si="98"/>
        <v>35200</v>
      </c>
      <c r="M1098" s="61"/>
      <c r="N1098" s="61">
        <f t="shared" si="99"/>
        <v>320</v>
      </c>
      <c r="O1098" s="62">
        <f t="shared" si="93"/>
        <v>0</v>
      </c>
      <c r="P1098" s="61">
        <f t="shared" si="100"/>
        <v>35200</v>
      </c>
      <c r="Q1098" s="62">
        <f t="shared" si="94"/>
        <v>0</v>
      </c>
    </row>
    <row r="1099" spans="1:17">
      <c r="A1099" s="326">
        <v>0</v>
      </c>
      <c r="B1099" s="26">
        <v>76026</v>
      </c>
      <c r="C1099" s="347" t="s">
        <v>4003</v>
      </c>
      <c r="D1099" s="348"/>
      <c r="E1099" s="348"/>
      <c r="F1099" s="348"/>
      <c r="G1099" s="348"/>
      <c r="H1099" s="348"/>
      <c r="I1099" s="348"/>
      <c r="J1099" s="349"/>
      <c r="K1099" s="17">
        <v>1407</v>
      </c>
      <c r="L1099" s="17">
        <f t="shared" si="98"/>
        <v>154770</v>
      </c>
      <c r="M1099" s="61"/>
      <c r="N1099" s="61">
        <f t="shared" si="99"/>
        <v>1407</v>
      </c>
      <c r="O1099" s="62">
        <f t="shared" si="93"/>
        <v>0</v>
      </c>
      <c r="P1099" s="61">
        <f t="shared" si="100"/>
        <v>154770</v>
      </c>
      <c r="Q1099" s="62">
        <f t="shared" si="94"/>
        <v>0</v>
      </c>
    </row>
    <row r="1100" spans="1:17">
      <c r="A1100" s="326">
        <v>0</v>
      </c>
      <c r="B1100" s="26">
        <v>38265</v>
      </c>
      <c r="C1100" s="347" t="s">
        <v>4004</v>
      </c>
      <c r="D1100" s="348"/>
      <c r="E1100" s="348"/>
      <c r="F1100" s="348"/>
      <c r="G1100" s="348"/>
      <c r="H1100" s="348"/>
      <c r="I1100" s="348"/>
      <c r="J1100" s="349"/>
      <c r="K1100" s="17">
        <v>197</v>
      </c>
      <c r="L1100" s="17">
        <f t="shared" si="98"/>
        <v>21670</v>
      </c>
      <c r="M1100" s="61"/>
      <c r="N1100" s="61">
        <f t="shared" si="99"/>
        <v>197</v>
      </c>
      <c r="O1100" s="62">
        <f t="shared" si="93"/>
        <v>0</v>
      </c>
      <c r="P1100" s="61">
        <f t="shared" si="100"/>
        <v>21670</v>
      </c>
      <c r="Q1100" s="62">
        <f t="shared" si="94"/>
        <v>0</v>
      </c>
    </row>
    <row r="1101" spans="1:17">
      <c r="A1101" s="326">
        <v>0</v>
      </c>
      <c r="B1101" s="26">
        <v>12260</v>
      </c>
      <c r="C1101" s="347" t="s">
        <v>4227</v>
      </c>
      <c r="D1101" s="348"/>
      <c r="E1101" s="348"/>
      <c r="F1101" s="348"/>
      <c r="G1101" s="348"/>
      <c r="H1101" s="348"/>
      <c r="I1101" s="348"/>
      <c r="J1101" s="349"/>
      <c r="K1101" s="17">
        <v>138</v>
      </c>
      <c r="L1101" s="17">
        <f t="shared" si="98"/>
        <v>15180</v>
      </c>
      <c r="M1101" s="61"/>
      <c r="N1101" s="61">
        <f t="shared" si="99"/>
        <v>138</v>
      </c>
      <c r="O1101" s="62">
        <f t="shared" si="93"/>
        <v>0</v>
      </c>
      <c r="P1101" s="61">
        <f t="shared" si="100"/>
        <v>15180</v>
      </c>
      <c r="Q1101" s="62">
        <f t="shared" si="94"/>
        <v>0</v>
      </c>
    </row>
    <row r="1102" spans="1:17">
      <c r="A1102" s="326">
        <v>0</v>
      </c>
      <c r="B1102" s="26">
        <v>9845</v>
      </c>
      <c r="C1102" s="347" t="s">
        <v>4005</v>
      </c>
      <c r="D1102" s="348"/>
      <c r="E1102" s="348"/>
      <c r="F1102" s="348"/>
      <c r="G1102" s="348"/>
      <c r="H1102" s="348"/>
      <c r="I1102" s="348"/>
      <c r="J1102" s="349"/>
      <c r="K1102" s="17">
        <v>145</v>
      </c>
      <c r="L1102" s="17">
        <f t="shared" si="98"/>
        <v>15950</v>
      </c>
      <c r="M1102" s="61"/>
      <c r="N1102" s="61">
        <f t="shared" si="99"/>
        <v>145</v>
      </c>
      <c r="O1102" s="62">
        <f t="shared" si="93"/>
        <v>0</v>
      </c>
      <c r="P1102" s="61">
        <f t="shared" si="100"/>
        <v>15950</v>
      </c>
      <c r="Q1102" s="62">
        <f t="shared" si="94"/>
        <v>0</v>
      </c>
    </row>
    <row r="1103" spans="1:17">
      <c r="A1103" s="326">
        <v>0</v>
      </c>
      <c r="B1103" s="26">
        <v>9852</v>
      </c>
      <c r="C1103" s="347" t="s">
        <v>4006</v>
      </c>
      <c r="D1103" s="348"/>
      <c r="E1103" s="348"/>
      <c r="F1103" s="348"/>
      <c r="G1103" s="348"/>
      <c r="H1103" s="348"/>
      <c r="I1103" s="348"/>
      <c r="J1103" s="349"/>
      <c r="K1103" s="290">
        <v>55.3</v>
      </c>
      <c r="L1103" s="17">
        <f t="shared" si="98"/>
        <v>6083</v>
      </c>
      <c r="M1103" s="61"/>
      <c r="N1103" s="61">
        <f t="shared" si="99"/>
        <v>55.3</v>
      </c>
      <c r="O1103" s="62">
        <f t="shared" si="93"/>
        <v>0</v>
      </c>
      <c r="P1103" s="61">
        <f t="shared" si="100"/>
        <v>6083</v>
      </c>
      <c r="Q1103" s="62">
        <f t="shared" si="94"/>
        <v>0</v>
      </c>
    </row>
    <row r="1104" spans="1:17">
      <c r="A1104" s="326">
        <v>0</v>
      </c>
      <c r="B1104" s="26">
        <v>9886</v>
      </c>
      <c r="C1104" s="347" t="s">
        <v>4007</v>
      </c>
      <c r="D1104" s="348"/>
      <c r="E1104" s="348"/>
      <c r="F1104" s="348"/>
      <c r="G1104" s="348"/>
      <c r="H1104" s="348"/>
      <c r="I1104" s="348"/>
      <c r="J1104" s="349"/>
      <c r="K1104" s="290">
        <v>38.299999999999997</v>
      </c>
      <c r="L1104" s="17">
        <f t="shared" si="98"/>
        <v>4213</v>
      </c>
      <c r="M1104" s="61"/>
      <c r="N1104" s="61">
        <f t="shared" si="99"/>
        <v>38.299999999999997</v>
      </c>
      <c r="O1104" s="62">
        <f t="shared" si="93"/>
        <v>0</v>
      </c>
      <c r="P1104" s="61">
        <f t="shared" si="100"/>
        <v>4213</v>
      </c>
      <c r="Q1104" s="62">
        <f t="shared" si="94"/>
        <v>0</v>
      </c>
    </row>
    <row r="1105" spans="1:17">
      <c r="A1105" s="326">
        <v>0</v>
      </c>
      <c r="B1105" s="26">
        <v>48173</v>
      </c>
      <c r="C1105" s="347" t="s">
        <v>4008</v>
      </c>
      <c r="D1105" s="348"/>
      <c r="E1105" s="348"/>
      <c r="F1105" s="348"/>
      <c r="G1105" s="348"/>
      <c r="H1105" s="348"/>
      <c r="I1105" s="348"/>
      <c r="J1105" s="349"/>
      <c r="K1105" s="290">
        <v>30</v>
      </c>
      <c r="L1105" s="17">
        <f t="shared" si="98"/>
        <v>3300</v>
      </c>
      <c r="M1105" s="61"/>
      <c r="N1105" s="61">
        <f t="shared" si="99"/>
        <v>30</v>
      </c>
      <c r="O1105" s="62">
        <f t="shared" si="93"/>
        <v>0</v>
      </c>
      <c r="P1105" s="61">
        <f t="shared" si="100"/>
        <v>3300</v>
      </c>
      <c r="Q1105" s="62">
        <f t="shared" si="94"/>
        <v>0</v>
      </c>
    </row>
    <row r="1106" spans="1:17">
      <c r="A1106" s="326">
        <v>0</v>
      </c>
      <c r="B1106" s="26">
        <v>4754</v>
      </c>
      <c r="C1106" s="347" t="s">
        <v>4009</v>
      </c>
      <c r="D1106" s="348"/>
      <c r="E1106" s="348"/>
      <c r="F1106" s="348"/>
      <c r="G1106" s="348"/>
      <c r="H1106" s="348"/>
      <c r="I1106" s="348"/>
      <c r="J1106" s="349"/>
      <c r="K1106" s="17">
        <v>235</v>
      </c>
      <c r="L1106" s="17">
        <f t="shared" si="98"/>
        <v>25850</v>
      </c>
      <c r="M1106" s="61"/>
      <c r="N1106" s="61">
        <f t="shared" si="99"/>
        <v>235</v>
      </c>
      <c r="O1106" s="62">
        <f t="shared" si="93"/>
        <v>0</v>
      </c>
      <c r="P1106" s="61">
        <f t="shared" si="100"/>
        <v>25850</v>
      </c>
      <c r="Q1106" s="62">
        <f t="shared" si="94"/>
        <v>0</v>
      </c>
    </row>
    <row r="1107" spans="1:17">
      <c r="A1107" s="326">
        <v>0</v>
      </c>
      <c r="B1107" s="26">
        <v>37655</v>
      </c>
      <c r="C1107" s="347" t="s">
        <v>4010</v>
      </c>
      <c r="D1107" s="348"/>
      <c r="E1107" s="348"/>
      <c r="F1107" s="348"/>
      <c r="G1107" s="348"/>
      <c r="H1107" s="348"/>
      <c r="I1107" s="348"/>
      <c r="J1107" s="349"/>
      <c r="K1107" s="17">
        <v>212</v>
      </c>
      <c r="L1107" s="17">
        <f t="shared" si="98"/>
        <v>23320</v>
      </c>
      <c r="M1107" s="61"/>
      <c r="N1107" s="61">
        <f t="shared" si="99"/>
        <v>212</v>
      </c>
      <c r="O1107" s="62">
        <f t="shared" si="93"/>
        <v>0</v>
      </c>
      <c r="P1107" s="61">
        <f t="shared" si="100"/>
        <v>23320</v>
      </c>
      <c r="Q1107" s="62">
        <f t="shared" si="94"/>
        <v>0</v>
      </c>
    </row>
    <row r="1108" spans="1:17">
      <c r="A1108" s="326">
        <v>0</v>
      </c>
      <c r="B1108" s="26">
        <v>9902</v>
      </c>
      <c r="C1108" s="347" t="s">
        <v>4011</v>
      </c>
      <c r="D1108" s="348"/>
      <c r="E1108" s="348"/>
      <c r="F1108" s="348"/>
      <c r="G1108" s="348"/>
      <c r="H1108" s="348"/>
      <c r="I1108" s="348"/>
      <c r="J1108" s="349"/>
      <c r="K1108" s="17">
        <v>204</v>
      </c>
      <c r="L1108" s="17">
        <f t="shared" si="98"/>
        <v>22440</v>
      </c>
      <c r="M1108" s="61"/>
      <c r="N1108" s="61">
        <f t="shared" si="99"/>
        <v>204</v>
      </c>
      <c r="O1108" s="62">
        <f t="shared" ref="O1108:O1147" si="101">N1108*M1108</f>
        <v>0</v>
      </c>
      <c r="P1108" s="61">
        <f t="shared" si="100"/>
        <v>22440</v>
      </c>
      <c r="Q1108" s="62">
        <f t="shared" ref="Q1108:Q1147" si="102">M1108*P1108</f>
        <v>0</v>
      </c>
    </row>
    <row r="1109" spans="1:17">
      <c r="A1109" s="326">
        <v>0</v>
      </c>
      <c r="B1109" s="26">
        <v>53090</v>
      </c>
      <c r="C1109" s="347" t="s">
        <v>4012</v>
      </c>
      <c r="D1109" s="348"/>
      <c r="E1109" s="348"/>
      <c r="F1109" s="348"/>
      <c r="G1109" s="348"/>
      <c r="H1109" s="348"/>
      <c r="I1109" s="348"/>
      <c r="J1109" s="349"/>
      <c r="K1109" s="17">
        <v>260</v>
      </c>
      <c r="L1109" s="17">
        <f t="shared" si="98"/>
        <v>28600</v>
      </c>
      <c r="M1109" s="61"/>
      <c r="N1109" s="61">
        <f t="shared" si="99"/>
        <v>260</v>
      </c>
      <c r="O1109" s="62">
        <f t="shared" si="101"/>
        <v>0</v>
      </c>
      <c r="P1109" s="61">
        <f t="shared" si="100"/>
        <v>28600</v>
      </c>
      <c r="Q1109" s="62">
        <f t="shared" si="102"/>
        <v>0</v>
      </c>
    </row>
    <row r="1110" spans="1:17">
      <c r="A1110" s="326">
        <v>0</v>
      </c>
      <c r="B1110" s="26">
        <v>189068</v>
      </c>
      <c r="C1110" s="347" t="s">
        <v>4013</v>
      </c>
      <c r="D1110" s="348"/>
      <c r="E1110" s="348"/>
      <c r="F1110" s="348"/>
      <c r="G1110" s="348"/>
      <c r="H1110" s="348"/>
      <c r="I1110" s="348"/>
      <c r="J1110" s="349"/>
      <c r="K1110" s="17">
        <v>322</v>
      </c>
      <c r="L1110" s="17">
        <f t="shared" si="98"/>
        <v>35420</v>
      </c>
      <c r="M1110" s="61"/>
      <c r="N1110" s="61">
        <f t="shared" si="99"/>
        <v>322</v>
      </c>
      <c r="O1110" s="62">
        <f t="shared" si="101"/>
        <v>0</v>
      </c>
      <c r="P1110" s="61">
        <f t="shared" si="100"/>
        <v>35420</v>
      </c>
      <c r="Q1110" s="62">
        <f t="shared" si="102"/>
        <v>0</v>
      </c>
    </row>
    <row r="1111" spans="1:17">
      <c r="A1111" s="326">
        <v>0</v>
      </c>
      <c r="B1111" s="26">
        <v>50641</v>
      </c>
      <c r="C1111" s="347" t="s">
        <v>4014</v>
      </c>
      <c r="D1111" s="348"/>
      <c r="E1111" s="348"/>
      <c r="F1111" s="348"/>
      <c r="G1111" s="348"/>
      <c r="H1111" s="348"/>
      <c r="I1111" s="348"/>
      <c r="J1111" s="349"/>
      <c r="K1111" s="17">
        <v>282</v>
      </c>
      <c r="L1111" s="17">
        <f t="shared" ref="L1111:L1142" si="103">ROUND(K1111*Курс_EUR,0)</f>
        <v>31020</v>
      </c>
      <c r="M1111" s="61"/>
      <c r="N1111" s="61">
        <f t="shared" ref="N1111:N1147" si="104">K1111*(1-Скидка_SATA)</f>
        <v>282</v>
      </c>
      <c r="O1111" s="62">
        <f t="shared" si="101"/>
        <v>0</v>
      </c>
      <c r="P1111" s="61">
        <f t="shared" ref="P1111:P1147" si="105">L1111*(1-Скидка_SATA)</f>
        <v>31020</v>
      </c>
      <c r="Q1111" s="62">
        <f t="shared" si="102"/>
        <v>0</v>
      </c>
    </row>
    <row r="1112" spans="1:17">
      <c r="A1112" s="326">
        <v>0</v>
      </c>
      <c r="B1112" s="26">
        <v>27300</v>
      </c>
      <c r="C1112" s="347" t="s">
        <v>4015</v>
      </c>
      <c r="D1112" s="348"/>
      <c r="E1112" s="348"/>
      <c r="F1112" s="348"/>
      <c r="G1112" s="348"/>
      <c r="H1112" s="348"/>
      <c r="I1112" s="348"/>
      <c r="J1112" s="349"/>
      <c r="K1112" s="17">
        <v>853</v>
      </c>
      <c r="L1112" s="17">
        <f t="shared" si="103"/>
        <v>93830</v>
      </c>
      <c r="M1112" s="61"/>
      <c r="N1112" s="61">
        <f t="shared" si="104"/>
        <v>853</v>
      </c>
      <c r="O1112" s="62">
        <f t="shared" si="101"/>
        <v>0</v>
      </c>
      <c r="P1112" s="61">
        <f t="shared" si="105"/>
        <v>93830</v>
      </c>
      <c r="Q1112" s="62">
        <f t="shared" si="102"/>
        <v>0</v>
      </c>
    </row>
    <row r="1113" spans="1:17">
      <c r="A1113" s="326">
        <v>0</v>
      </c>
      <c r="B1113" s="26">
        <v>27318</v>
      </c>
      <c r="C1113" s="347" t="s">
        <v>4016</v>
      </c>
      <c r="D1113" s="348"/>
      <c r="E1113" s="348"/>
      <c r="F1113" s="348"/>
      <c r="G1113" s="348"/>
      <c r="H1113" s="348"/>
      <c r="I1113" s="348"/>
      <c r="J1113" s="349"/>
      <c r="K1113" s="17">
        <v>896</v>
      </c>
      <c r="L1113" s="17">
        <f t="shared" si="103"/>
        <v>98560</v>
      </c>
      <c r="M1113" s="61"/>
      <c r="N1113" s="61">
        <f t="shared" si="104"/>
        <v>896</v>
      </c>
      <c r="O1113" s="62">
        <f t="shared" si="101"/>
        <v>0</v>
      </c>
      <c r="P1113" s="61">
        <f t="shared" si="105"/>
        <v>98560</v>
      </c>
      <c r="Q1113" s="62">
        <f t="shared" si="102"/>
        <v>0</v>
      </c>
    </row>
    <row r="1114" spans="1:17">
      <c r="A1114" s="326">
        <v>0</v>
      </c>
      <c r="B1114" s="26">
        <v>49155</v>
      </c>
      <c r="C1114" s="347" t="s">
        <v>4017</v>
      </c>
      <c r="D1114" s="348"/>
      <c r="E1114" s="348"/>
      <c r="F1114" s="348"/>
      <c r="G1114" s="348"/>
      <c r="H1114" s="348"/>
      <c r="I1114" s="348"/>
      <c r="J1114" s="349"/>
      <c r="K1114" s="17">
        <v>211</v>
      </c>
      <c r="L1114" s="17">
        <f t="shared" si="103"/>
        <v>23210</v>
      </c>
      <c r="M1114" s="61"/>
      <c r="N1114" s="61">
        <f t="shared" si="104"/>
        <v>211</v>
      </c>
      <c r="O1114" s="62">
        <f t="shared" si="101"/>
        <v>0</v>
      </c>
      <c r="P1114" s="61">
        <f t="shared" si="105"/>
        <v>23210</v>
      </c>
      <c r="Q1114" s="62">
        <f t="shared" si="102"/>
        <v>0</v>
      </c>
    </row>
    <row r="1115" spans="1:17">
      <c r="A1115" s="326">
        <v>0</v>
      </c>
      <c r="B1115" s="26">
        <v>49999</v>
      </c>
      <c r="C1115" s="347" t="s">
        <v>4018</v>
      </c>
      <c r="D1115" s="348"/>
      <c r="E1115" s="348"/>
      <c r="F1115" s="348"/>
      <c r="G1115" s="348"/>
      <c r="H1115" s="348"/>
      <c r="I1115" s="348"/>
      <c r="J1115" s="349"/>
      <c r="K1115" s="17">
        <v>280</v>
      </c>
      <c r="L1115" s="17">
        <f t="shared" si="103"/>
        <v>30800</v>
      </c>
      <c r="M1115" s="61"/>
      <c r="N1115" s="61">
        <f t="shared" si="104"/>
        <v>280</v>
      </c>
      <c r="O1115" s="62">
        <f t="shared" si="101"/>
        <v>0</v>
      </c>
      <c r="P1115" s="61">
        <f t="shared" si="105"/>
        <v>30800</v>
      </c>
      <c r="Q1115" s="62">
        <f t="shared" si="102"/>
        <v>0</v>
      </c>
    </row>
    <row r="1116" spans="1:17">
      <c r="A1116" s="326">
        <v>0</v>
      </c>
      <c r="B1116" s="26">
        <v>50161</v>
      </c>
      <c r="C1116" s="347" t="s">
        <v>4019</v>
      </c>
      <c r="D1116" s="348"/>
      <c r="E1116" s="348"/>
      <c r="F1116" s="348"/>
      <c r="G1116" s="348"/>
      <c r="H1116" s="348"/>
      <c r="I1116" s="348"/>
      <c r="J1116" s="349"/>
      <c r="K1116" s="17">
        <v>414</v>
      </c>
      <c r="L1116" s="17">
        <f t="shared" si="103"/>
        <v>45540</v>
      </c>
      <c r="M1116" s="61"/>
      <c r="N1116" s="61">
        <f t="shared" si="104"/>
        <v>414</v>
      </c>
      <c r="O1116" s="62">
        <f t="shared" si="101"/>
        <v>0</v>
      </c>
      <c r="P1116" s="61">
        <f t="shared" si="105"/>
        <v>45540</v>
      </c>
      <c r="Q1116" s="62">
        <f t="shared" si="102"/>
        <v>0</v>
      </c>
    </row>
    <row r="1117" spans="1:17">
      <c r="A1117" s="326">
        <v>0</v>
      </c>
      <c r="B1117" s="26">
        <v>64998</v>
      </c>
      <c r="C1117" s="347" t="s">
        <v>4020</v>
      </c>
      <c r="D1117" s="348"/>
      <c r="E1117" s="348"/>
      <c r="F1117" s="348"/>
      <c r="G1117" s="348"/>
      <c r="H1117" s="348"/>
      <c r="I1117" s="348"/>
      <c r="J1117" s="349"/>
      <c r="K1117" s="17">
        <v>215</v>
      </c>
      <c r="L1117" s="17">
        <f t="shared" si="103"/>
        <v>23650</v>
      </c>
      <c r="M1117" s="61"/>
      <c r="N1117" s="61">
        <f t="shared" si="104"/>
        <v>215</v>
      </c>
      <c r="O1117" s="62">
        <f t="shared" si="101"/>
        <v>0</v>
      </c>
      <c r="P1117" s="61">
        <f t="shared" si="105"/>
        <v>23650</v>
      </c>
      <c r="Q1117" s="62">
        <f t="shared" si="102"/>
        <v>0</v>
      </c>
    </row>
    <row r="1118" spans="1:17">
      <c r="A1118" s="326">
        <v>0</v>
      </c>
      <c r="B1118" s="26">
        <v>77834</v>
      </c>
      <c r="C1118" s="347" t="s">
        <v>4021</v>
      </c>
      <c r="D1118" s="348"/>
      <c r="E1118" s="348"/>
      <c r="F1118" s="348"/>
      <c r="G1118" s="348"/>
      <c r="H1118" s="348"/>
      <c r="I1118" s="348"/>
      <c r="J1118" s="349"/>
      <c r="K1118" s="17">
        <v>493</v>
      </c>
      <c r="L1118" s="17">
        <f t="shared" si="103"/>
        <v>54230</v>
      </c>
      <c r="M1118" s="61"/>
      <c r="N1118" s="61">
        <f t="shared" si="104"/>
        <v>493</v>
      </c>
      <c r="O1118" s="62">
        <f t="shared" si="101"/>
        <v>0</v>
      </c>
      <c r="P1118" s="61">
        <f t="shared" si="105"/>
        <v>54230</v>
      </c>
      <c r="Q1118" s="62">
        <f t="shared" si="102"/>
        <v>0</v>
      </c>
    </row>
    <row r="1119" spans="1:17">
      <c r="A1119" s="326">
        <v>0</v>
      </c>
      <c r="B1119" s="26">
        <v>77842</v>
      </c>
      <c r="C1119" s="347" t="s">
        <v>4022</v>
      </c>
      <c r="D1119" s="348"/>
      <c r="E1119" s="348"/>
      <c r="F1119" s="348"/>
      <c r="G1119" s="348"/>
      <c r="H1119" s="348"/>
      <c r="I1119" s="348"/>
      <c r="J1119" s="349"/>
      <c r="K1119" s="17">
        <v>661</v>
      </c>
      <c r="L1119" s="17">
        <f t="shared" si="103"/>
        <v>72710</v>
      </c>
      <c r="M1119" s="61"/>
      <c r="N1119" s="61">
        <f t="shared" si="104"/>
        <v>661</v>
      </c>
      <c r="O1119" s="62">
        <f t="shared" si="101"/>
        <v>0</v>
      </c>
      <c r="P1119" s="61">
        <f t="shared" si="105"/>
        <v>72710</v>
      </c>
      <c r="Q1119" s="62">
        <f t="shared" si="102"/>
        <v>0</v>
      </c>
    </row>
    <row r="1120" spans="1:17">
      <c r="A1120" s="326">
        <v>0</v>
      </c>
      <c r="B1120" s="26">
        <v>77859</v>
      </c>
      <c r="C1120" s="347" t="s">
        <v>4023</v>
      </c>
      <c r="D1120" s="348"/>
      <c r="E1120" s="348"/>
      <c r="F1120" s="348"/>
      <c r="G1120" s="348"/>
      <c r="H1120" s="348"/>
      <c r="I1120" s="348"/>
      <c r="J1120" s="349"/>
      <c r="K1120" s="17">
        <v>833</v>
      </c>
      <c r="L1120" s="17">
        <f t="shared" si="103"/>
        <v>91630</v>
      </c>
      <c r="M1120" s="61"/>
      <c r="N1120" s="61">
        <f t="shared" si="104"/>
        <v>833</v>
      </c>
      <c r="O1120" s="62">
        <f t="shared" si="101"/>
        <v>0</v>
      </c>
      <c r="P1120" s="61">
        <f t="shared" si="105"/>
        <v>91630</v>
      </c>
      <c r="Q1120" s="62">
        <f t="shared" si="102"/>
        <v>0</v>
      </c>
    </row>
    <row r="1121" spans="1:17" ht="21" customHeight="1">
      <c r="A1121" s="326">
        <v>0</v>
      </c>
      <c r="B1121" s="26">
        <v>92031</v>
      </c>
      <c r="C1121" s="347" t="s">
        <v>4024</v>
      </c>
      <c r="D1121" s="348"/>
      <c r="E1121" s="348"/>
      <c r="F1121" s="348"/>
      <c r="G1121" s="348"/>
      <c r="H1121" s="348"/>
      <c r="I1121" s="348"/>
      <c r="J1121" s="349"/>
      <c r="K1121" s="17">
        <v>102</v>
      </c>
      <c r="L1121" s="17">
        <f t="shared" si="103"/>
        <v>11220</v>
      </c>
      <c r="M1121" s="61"/>
      <c r="N1121" s="61">
        <f t="shared" si="104"/>
        <v>102</v>
      </c>
      <c r="O1121" s="62">
        <f t="shared" si="101"/>
        <v>0</v>
      </c>
      <c r="P1121" s="61">
        <f t="shared" si="105"/>
        <v>11220</v>
      </c>
      <c r="Q1121" s="62">
        <f t="shared" si="102"/>
        <v>0</v>
      </c>
    </row>
    <row r="1122" spans="1:17">
      <c r="A1122" s="326">
        <v>0</v>
      </c>
      <c r="B1122" s="26">
        <v>147520</v>
      </c>
      <c r="C1122" s="347" t="s">
        <v>4025</v>
      </c>
      <c r="D1122" s="348"/>
      <c r="E1122" s="348"/>
      <c r="F1122" s="348"/>
      <c r="G1122" s="348"/>
      <c r="H1122" s="348"/>
      <c r="I1122" s="348"/>
      <c r="J1122" s="349"/>
      <c r="K1122" s="17">
        <v>442</v>
      </c>
      <c r="L1122" s="17">
        <f t="shared" si="103"/>
        <v>48620</v>
      </c>
      <c r="M1122" s="61"/>
      <c r="N1122" s="61">
        <f t="shared" si="104"/>
        <v>442</v>
      </c>
      <c r="O1122" s="62">
        <f t="shared" si="101"/>
        <v>0</v>
      </c>
      <c r="P1122" s="61">
        <f t="shared" si="105"/>
        <v>48620</v>
      </c>
      <c r="Q1122" s="62">
        <f t="shared" si="102"/>
        <v>0</v>
      </c>
    </row>
    <row r="1123" spans="1:17">
      <c r="A1123" s="326">
        <v>0</v>
      </c>
      <c r="B1123" s="26">
        <v>147512</v>
      </c>
      <c r="C1123" s="347" t="s">
        <v>4026</v>
      </c>
      <c r="D1123" s="348"/>
      <c r="E1123" s="348"/>
      <c r="F1123" s="348"/>
      <c r="G1123" s="348"/>
      <c r="H1123" s="348"/>
      <c r="I1123" s="348"/>
      <c r="J1123" s="349"/>
      <c r="K1123" s="17">
        <v>602</v>
      </c>
      <c r="L1123" s="17">
        <f t="shared" si="103"/>
        <v>66220</v>
      </c>
      <c r="M1123" s="61"/>
      <c r="N1123" s="61">
        <f t="shared" si="104"/>
        <v>602</v>
      </c>
      <c r="O1123" s="62">
        <f t="shared" si="101"/>
        <v>0</v>
      </c>
      <c r="P1123" s="61">
        <f t="shared" si="105"/>
        <v>66220</v>
      </c>
      <c r="Q1123" s="62">
        <f t="shared" si="102"/>
        <v>0</v>
      </c>
    </row>
    <row r="1124" spans="1:17">
      <c r="A1124" s="326">
        <v>0</v>
      </c>
      <c r="B1124" s="26">
        <v>147504</v>
      </c>
      <c r="C1124" s="347" t="s">
        <v>4027</v>
      </c>
      <c r="D1124" s="348"/>
      <c r="E1124" s="348"/>
      <c r="F1124" s="348"/>
      <c r="G1124" s="348"/>
      <c r="H1124" s="348"/>
      <c r="I1124" s="348"/>
      <c r="J1124" s="349"/>
      <c r="K1124" s="17">
        <v>815</v>
      </c>
      <c r="L1124" s="17">
        <f t="shared" si="103"/>
        <v>89650</v>
      </c>
      <c r="M1124" s="61"/>
      <c r="N1124" s="61">
        <f t="shared" si="104"/>
        <v>815</v>
      </c>
      <c r="O1124" s="62">
        <f t="shared" si="101"/>
        <v>0</v>
      </c>
      <c r="P1124" s="61">
        <f t="shared" si="105"/>
        <v>89650</v>
      </c>
      <c r="Q1124" s="62">
        <f t="shared" si="102"/>
        <v>0</v>
      </c>
    </row>
    <row r="1125" spans="1:17">
      <c r="A1125" s="326">
        <v>0</v>
      </c>
      <c r="B1125" s="26">
        <v>6007</v>
      </c>
      <c r="C1125" s="347" t="s">
        <v>4028</v>
      </c>
      <c r="D1125" s="348"/>
      <c r="E1125" s="348"/>
      <c r="F1125" s="348"/>
      <c r="G1125" s="348"/>
      <c r="H1125" s="348"/>
      <c r="I1125" s="348"/>
      <c r="J1125" s="349"/>
      <c r="K1125" s="290">
        <v>30.4</v>
      </c>
      <c r="L1125" s="17">
        <f t="shared" si="103"/>
        <v>3344</v>
      </c>
      <c r="M1125" s="61"/>
      <c r="N1125" s="61">
        <f t="shared" si="104"/>
        <v>30.4</v>
      </c>
      <c r="O1125" s="62">
        <f t="shared" si="101"/>
        <v>0</v>
      </c>
      <c r="P1125" s="61">
        <f t="shared" si="105"/>
        <v>3344</v>
      </c>
      <c r="Q1125" s="62">
        <f t="shared" si="102"/>
        <v>0</v>
      </c>
    </row>
    <row r="1126" spans="1:17">
      <c r="A1126" s="326">
        <v>0</v>
      </c>
      <c r="B1126" s="26">
        <v>9209</v>
      </c>
      <c r="C1126" s="347" t="s">
        <v>4029</v>
      </c>
      <c r="D1126" s="348"/>
      <c r="E1126" s="348"/>
      <c r="F1126" s="348"/>
      <c r="G1126" s="348"/>
      <c r="H1126" s="348"/>
      <c r="I1126" s="348"/>
      <c r="J1126" s="349"/>
      <c r="K1126" s="17">
        <v>84</v>
      </c>
      <c r="L1126" s="17">
        <f t="shared" si="103"/>
        <v>9240</v>
      </c>
      <c r="M1126" s="61"/>
      <c r="N1126" s="61">
        <f t="shared" si="104"/>
        <v>84</v>
      </c>
      <c r="O1126" s="62">
        <f t="shared" si="101"/>
        <v>0</v>
      </c>
      <c r="P1126" s="61">
        <f t="shared" si="105"/>
        <v>9240</v>
      </c>
      <c r="Q1126" s="62">
        <f t="shared" si="102"/>
        <v>0</v>
      </c>
    </row>
    <row r="1127" spans="1:17">
      <c r="A1127" s="326">
        <v>0</v>
      </c>
      <c r="B1127" s="26">
        <v>9894</v>
      </c>
      <c r="C1127" s="347" t="s">
        <v>4030</v>
      </c>
      <c r="D1127" s="348"/>
      <c r="E1127" s="348"/>
      <c r="F1127" s="348"/>
      <c r="G1127" s="348"/>
      <c r="H1127" s="348"/>
      <c r="I1127" s="348"/>
      <c r="J1127" s="349"/>
      <c r="K1127" s="17">
        <v>116</v>
      </c>
      <c r="L1127" s="17">
        <f t="shared" si="103"/>
        <v>12760</v>
      </c>
      <c r="M1127" s="61"/>
      <c r="N1127" s="61">
        <f t="shared" si="104"/>
        <v>116</v>
      </c>
      <c r="O1127" s="62">
        <f t="shared" si="101"/>
        <v>0</v>
      </c>
      <c r="P1127" s="61">
        <f t="shared" si="105"/>
        <v>12760</v>
      </c>
      <c r="Q1127" s="62">
        <f t="shared" si="102"/>
        <v>0</v>
      </c>
    </row>
    <row r="1128" spans="1:17">
      <c r="A1128" s="326">
        <v>0</v>
      </c>
      <c r="B1128" s="26">
        <v>62174</v>
      </c>
      <c r="C1128" s="347" t="s">
        <v>4031</v>
      </c>
      <c r="D1128" s="348"/>
      <c r="E1128" s="348"/>
      <c r="F1128" s="348"/>
      <c r="G1128" s="348"/>
      <c r="H1128" s="348"/>
      <c r="I1128" s="348"/>
      <c r="J1128" s="349"/>
      <c r="K1128" s="290">
        <v>44.4</v>
      </c>
      <c r="L1128" s="17">
        <f t="shared" si="103"/>
        <v>4884</v>
      </c>
      <c r="M1128" s="61"/>
      <c r="N1128" s="61">
        <f t="shared" si="104"/>
        <v>44.4</v>
      </c>
      <c r="O1128" s="62">
        <f t="shared" si="101"/>
        <v>0</v>
      </c>
      <c r="P1128" s="61">
        <f t="shared" si="105"/>
        <v>4884</v>
      </c>
      <c r="Q1128" s="62">
        <f t="shared" si="102"/>
        <v>0</v>
      </c>
    </row>
    <row r="1129" spans="1:17">
      <c r="A1129" s="326">
        <v>0</v>
      </c>
      <c r="B1129" s="26">
        <v>64030</v>
      </c>
      <c r="C1129" s="347" t="s">
        <v>4032</v>
      </c>
      <c r="D1129" s="348"/>
      <c r="E1129" s="348"/>
      <c r="F1129" s="348"/>
      <c r="G1129" s="348"/>
      <c r="H1129" s="348"/>
      <c r="I1129" s="348"/>
      <c r="J1129" s="349"/>
      <c r="K1129" s="290">
        <v>56.1</v>
      </c>
      <c r="L1129" s="17">
        <f t="shared" si="103"/>
        <v>6171</v>
      </c>
      <c r="M1129" s="61"/>
      <c r="N1129" s="61">
        <f t="shared" si="104"/>
        <v>56.1</v>
      </c>
      <c r="O1129" s="62">
        <f t="shared" si="101"/>
        <v>0</v>
      </c>
      <c r="P1129" s="61">
        <f t="shared" si="105"/>
        <v>6171</v>
      </c>
      <c r="Q1129" s="62">
        <f t="shared" si="102"/>
        <v>0</v>
      </c>
    </row>
    <row r="1130" spans="1:17">
      <c r="A1130" s="326">
        <v>0</v>
      </c>
      <c r="B1130" s="26">
        <v>29280</v>
      </c>
      <c r="C1130" s="347" t="s">
        <v>4033</v>
      </c>
      <c r="D1130" s="348"/>
      <c r="E1130" s="348"/>
      <c r="F1130" s="348"/>
      <c r="G1130" s="348"/>
      <c r="H1130" s="348"/>
      <c r="I1130" s="348"/>
      <c r="J1130" s="349"/>
      <c r="K1130" s="290">
        <v>42</v>
      </c>
      <c r="L1130" s="17">
        <f t="shared" si="103"/>
        <v>4620</v>
      </c>
      <c r="M1130" s="61"/>
      <c r="N1130" s="61">
        <f t="shared" si="104"/>
        <v>42</v>
      </c>
      <c r="O1130" s="62">
        <f t="shared" si="101"/>
        <v>0</v>
      </c>
      <c r="P1130" s="61">
        <f t="shared" si="105"/>
        <v>4620</v>
      </c>
      <c r="Q1130" s="62">
        <f t="shared" si="102"/>
        <v>0</v>
      </c>
    </row>
    <row r="1131" spans="1:17">
      <c r="A1131" s="326">
        <v>0</v>
      </c>
      <c r="B1131" s="26">
        <v>158840</v>
      </c>
      <c r="C1131" s="347" t="s">
        <v>4034</v>
      </c>
      <c r="D1131" s="348"/>
      <c r="E1131" s="348"/>
      <c r="F1131" s="348"/>
      <c r="G1131" s="348"/>
      <c r="H1131" s="348"/>
      <c r="I1131" s="348"/>
      <c r="J1131" s="349"/>
      <c r="K1131" s="290">
        <v>22.9</v>
      </c>
      <c r="L1131" s="17">
        <f t="shared" si="103"/>
        <v>2519</v>
      </c>
      <c r="M1131" s="61"/>
      <c r="N1131" s="61">
        <f t="shared" si="104"/>
        <v>22.9</v>
      </c>
      <c r="O1131" s="62">
        <f t="shared" si="101"/>
        <v>0</v>
      </c>
      <c r="P1131" s="61">
        <f t="shared" si="105"/>
        <v>2519</v>
      </c>
      <c r="Q1131" s="62">
        <f t="shared" si="102"/>
        <v>0</v>
      </c>
    </row>
    <row r="1132" spans="1:17">
      <c r="A1132" s="326">
        <v>0</v>
      </c>
      <c r="B1132" s="26">
        <v>127852</v>
      </c>
      <c r="C1132" s="347" t="s">
        <v>4035</v>
      </c>
      <c r="D1132" s="348"/>
      <c r="E1132" s="348"/>
      <c r="F1132" s="348"/>
      <c r="G1132" s="348"/>
      <c r="H1132" s="348"/>
      <c r="I1132" s="348"/>
      <c r="J1132" s="349"/>
      <c r="K1132" s="116">
        <v>11.58</v>
      </c>
      <c r="L1132" s="17">
        <f t="shared" si="103"/>
        <v>1274</v>
      </c>
      <c r="M1132" s="61"/>
      <c r="N1132" s="61">
        <f t="shared" si="104"/>
        <v>11.58</v>
      </c>
      <c r="O1132" s="62">
        <f t="shared" si="101"/>
        <v>0</v>
      </c>
      <c r="P1132" s="61">
        <f t="shared" si="105"/>
        <v>1274</v>
      </c>
      <c r="Q1132" s="62">
        <f t="shared" si="102"/>
        <v>0</v>
      </c>
    </row>
    <row r="1133" spans="1:17">
      <c r="A1133" s="326">
        <v>0</v>
      </c>
      <c r="B1133" s="26">
        <v>127860</v>
      </c>
      <c r="C1133" s="347" t="s">
        <v>4036</v>
      </c>
      <c r="D1133" s="348"/>
      <c r="E1133" s="348"/>
      <c r="F1133" s="348"/>
      <c r="G1133" s="348"/>
      <c r="H1133" s="348"/>
      <c r="I1133" s="348"/>
      <c r="J1133" s="349"/>
      <c r="K1133" s="290">
        <v>63.8</v>
      </c>
      <c r="L1133" s="17">
        <f t="shared" si="103"/>
        <v>7018</v>
      </c>
      <c r="M1133" s="61"/>
      <c r="N1133" s="61">
        <f t="shared" si="104"/>
        <v>63.8</v>
      </c>
      <c r="O1133" s="62">
        <f t="shared" si="101"/>
        <v>0</v>
      </c>
      <c r="P1133" s="61">
        <f t="shared" si="105"/>
        <v>7018</v>
      </c>
      <c r="Q1133" s="62">
        <f t="shared" si="102"/>
        <v>0</v>
      </c>
    </row>
    <row r="1134" spans="1:17">
      <c r="A1134" s="326">
        <v>0</v>
      </c>
      <c r="B1134" s="26">
        <v>59675</v>
      </c>
      <c r="C1134" s="347" t="s">
        <v>4037</v>
      </c>
      <c r="D1134" s="348"/>
      <c r="E1134" s="348"/>
      <c r="F1134" s="348"/>
      <c r="G1134" s="348"/>
      <c r="H1134" s="348"/>
      <c r="I1134" s="348"/>
      <c r="J1134" s="349"/>
      <c r="K1134" s="17">
        <v>425</v>
      </c>
      <c r="L1134" s="17">
        <f t="shared" si="103"/>
        <v>46750</v>
      </c>
      <c r="M1134" s="61"/>
      <c r="N1134" s="61">
        <f t="shared" si="104"/>
        <v>425</v>
      </c>
      <c r="O1134" s="62">
        <f t="shared" si="101"/>
        <v>0</v>
      </c>
      <c r="P1134" s="61">
        <f t="shared" si="105"/>
        <v>46750</v>
      </c>
      <c r="Q1134" s="62">
        <f t="shared" si="102"/>
        <v>0</v>
      </c>
    </row>
    <row r="1135" spans="1:17">
      <c r="A1135" s="326">
        <v>0</v>
      </c>
      <c r="B1135" s="26">
        <v>40188</v>
      </c>
      <c r="C1135" s="347" t="s">
        <v>4038</v>
      </c>
      <c r="D1135" s="348"/>
      <c r="E1135" s="348"/>
      <c r="F1135" s="348"/>
      <c r="G1135" s="348"/>
      <c r="H1135" s="348"/>
      <c r="I1135" s="348"/>
      <c r="J1135" s="349"/>
      <c r="K1135" s="290">
        <v>61.8</v>
      </c>
      <c r="L1135" s="17">
        <f t="shared" si="103"/>
        <v>6798</v>
      </c>
      <c r="M1135" s="61"/>
      <c r="N1135" s="61">
        <f t="shared" si="104"/>
        <v>61.8</v>
      </c>
      <c r="O1135" s="62">
        <f t="shared" si="101"/>
        <v>0</v>
      </c>
      <c r="P1135" s="61">
        <f t="shared" si="105"/>
        <v>6798</v>
      </c>
      <c r="Q1135" s="62">
        <f t="shared" si="102"/>
        <v>0</v>
      </c>
    </row>
    <row r="1136" spans="1:17">
      <c r="A1136" s="326">
        <v>0</v>
      </c>
      <c r="B1136" s="26">
        <v>69328</v>
      </c>
      <c r="C1136" s="347" t="s">
        <v>4039</v>
      </c>
      <c r="D1136" s="348"/>
      <c r="E1136" s="348"/>
      <c r="F1136" s="348"/>
      <c r="G1136" s="348"/>
      <c r="H1136" s="348"/>
      <c r="I1136" s="348"/>
      <c r="J1136" s="349"/>
      <c r="K1136" s="17">
        <v>121</v>
      </c>
      <c r="L1136" s="17">
        <f t="shared" si="103"/>
        <v>13310</v>
      </c>
      <c r="M1136" s="61"/>
      <c r="N1136" s="61">
        <f t="shared" si="104"/>
        <v>121</v>
      </c>
      <c r="O1136" s="62">
        <f t="shared" si="101"/>
        <v>0</v>
      </c>
      <c r="P1136" s="61">
        <f t="shared" si="105"/>
        <v>13310</v>
      </c>
      <c r="Q1136" s="62">
        <f t="shared" si="102"/>
        <v>0</v>
      </c>
    </row>
    <row r="1137" spans="1:17">
      <c r="A1137" s="326">
        <v>0</v>
      </c>
      <c r="B1137" s="26">
        <v>134882</v>
      </c>
      <c r="C1137" s="347" t="s">
        <v>4040</v>
      </c>
      <c r="D1137" s="348"/>
      <c r="E1137" s="348"/>
      <c r="F1137" s="348"/>
      <c r="G1137" s="348"/>
      <c r="H1137" s="348"/>
      <c r="I1137" s="348"/>
      <c r="J1137" s="349"/>
      <c r="K1137" s="17">
        <v>138</v>
      </c>
      <c r="L1137" s="17">
        <f t="shared" si="103"/>
        <v>15180</v>
      </c>
      <c r="M1137" s="61"/>
      <c r="N1137" s="61">
        <f t="shared" si="104"/>
        <v>138</v>
      </c>
      <c r="O1137" s="62">
        <f t="shared" si="101"/>
        <v>0</v>
      </c>
      <c r="P1137" s="61">
        <f t="shared" si="105"/>
        <v>15180</v>
      </c>
      <c r="Q1137" s="62">
        <f t="shared" si="102"/>
        <v>0</v>
      </c>
    </row>
    <row r="1138" spans="1:17">
      <c r="A1138" s="326">
        <v>0</v>
      </c>
      <c r="B1138" s="26">
        <v>134916</v>
      </c>
      <c r="C1138" s="347" t="s">
        <v>4041</v>
      </c>
      <c r="D1138" s="348"/>
      <c r="E1138" s="348"/>
      <c r="F1138" s="348"/>
      <c r="G1138" s="348"/>
      <c r="H1138" s="348"/>
      <c r="I1138" s="348"/>
      <c r="J1138" s="349"/>
      <c r="K1138" s="17">
        <v>77</v>
      </c>
      <c r="L1138" s="17">
        <f t="shared" si="103"/>
        <v>8470</v>
      </c>
      <c r="M1138" s="61"/>
      <c r="N1138" s="61">
        <f t="shared" si="104"/>
        <v>77</v>
      </c>
      <c r="O1138" s="62">
        <f t="shared" si="101"/>
        <v>0</v>
      </c>
      <c r="P1138" s="61">
        <f t="shared" si="105"/>
        <v>8470</v>
      </c>
      <c r="Q1138" s="62">
        <f t="shared" si="102"/>
        <v>0</v>
      </c>
    </row>
    <row r="1139" spans="1:17">
      <c r="A1139" s="326">
        <v>0</v>
      </c>
      <c r="B1139" s="26">
        <v>134932</v>
      </c>
      <c r="C1139" s="347" t="s">
        <v>4042</v>
      </c>
      <c r="D1139" s="348"/>
      <c r="E1139" s="348"/>
      <c r="F1139" s="348"/>
      <c r="G1139" s="348"/>
      <c r="H1139" s="348"/>
      <c r="I1139" s="348"/>
      <c r="J1139" s="349"/>
      <c r="K1139" s="290">
        <v>44.4</v>
      </c>
      <c r="L1139" s="17">
        <f t="shared" si="103"/>
        <v>4884</v>
      </c>
      <c r="M1139" s="61"/>
      <c r="N1139" s="61">
        <f t="shared" si="104"/>
        <v>44.4</v>
      </c>
      <c r="O1139" s="62">
        <f t="shared" si="101"/>
        <v>0</v>
      </c>
      <c r="P1139" s="61">
        <f t="shared" si="105"/>
        <v>4884</v>
      </c>
      <c r="Q1139" s="62">
        <f t="shared" si="102"/>
        <v>0</v>
      </c>
    </row>
    <row r="1140" spans="1:17">
      <c r="A1140" s="326">
        <v>0</v>
      </c>
      <c r="B1140" s="26">
        <v>192195</v>
      </c>
      <c r="C1140" s="347" t="s">
        <v>639</v>
      </c>
      <c r="D1140" s="348"/>
      <c r="E1140" s="348"/>
      <c r="F1140" s="348"/>
      <c r="G1140" s="348"/>
      <c r="H1140" s="348"/>
      <c r="I1140" s="348"/>
      <c r="J1140" s="349"/>
      <c r="K1140" s="17">
        <v>78</v>
      </c>
      <c r="L1140" s="17">
        <f t="shared" si="103"/>
        <v>8580</v>
      </c>
      <c r="M1140" s="61"/>
      <c r="N1140" s="61">
        <f t="shared" si="104"/>
        <v>78</v>
      </c>
      <c r="O1140" s="62">
        <f t="shared" si="101"/>
        <v>0</v>
      </c>
      <c r="P1140" s="61">
        <f t="shared" si="105"/>
        <v>8580</v>
      </c>
      <c r="Q1140" s="62">
        <f t="shared" si="102"/>
        <v>0</v>
      </c>
    </row>
    <row r="1141" spans="1:17">
      <c r="A1141" s="326">
        <v>0</v>
      </c>
      <c r="B1141" s="26">
        <v>71860</v>
      </c>
      <c r="C1141" s="347" t="s">
        <v>4043</v>
      </c>
      <c r="D1141" s="348"/>
      <c r="E1141" s="348"/>
      <c r="F1141" s="348"/>
      <c r="G1141" s="348"/>
      <c r="H1141" s="348"/>
      <c r="I1141" s="348"/>
      <c r="J1141" s="349"/>
      <c r="K1141" s="17">
        <v>193</v>
      </c>
      <c r="L1141" s="17">
        <f t="shared" si="103"/>
        <v>21230</v>
      </c>
      <c r="M1141" s="61"/>
      <c r="N1141" s="61">
        <f t="shared" si="104"/>
        <v>193</v>
      </c>
      <c r="O1141" s="62">
        <f t="shared" si="101"/>
        <v>0</v>
      </c>
      <c r="P1141" s="61">
        <f t="shared" si="105"/>
        <v>21230</v>
      </c>
      <c r="Q1141" s="62">
        <f t="shared" si="102"/>
        <v>0</v>
      </c>
    </row>
    <row r="1142" spans="1:17">
      <c r="A1142" s="326">
        <v>0</v>
      </c>
      <c r="B1142" s="26">
        <v>165506</v>
      </c>
      <c r="C1142" s="347" t="s">
        <v>4044</v>
      </c>
      <c r="D1142" s="348"/>
      <c r="E1142" s="348"/>
      <c r="F1142" s="348"/>
      <c r="G1142" s="348"/>
      <c r="H1142" s="348"/>
      <c r="I1142" s="348"/>
      <c r="J1142" s="349"/>
      <c r="K1142" s="290">
        <v>44.5</v>
      </c>
      <c r="L1142" s="17">
        <f t="shared" si="103"/>
        <v>4895</v>
      </c>
      <c r="M1142" s="61"/>
      <c r="N1142" s="61">
        <f t="shared" si="104"/>
        <v>44.5</v>
      </c>
      <c r="O1142" s="62">
        <f t="shared" si="101"/>
        <v>0</v>
      </c>
      <c r="P1142" s="61">
        <f t="shared" si="105"/>
        <v>4895</v>
      </c>
      <c r="Q1142" s="62">
        <f t="shared" si="102"/>
        <v>0</v>
      </c>
    </row>
    <row r="1143" spans="1:17" ht="21" customHeight="1">
      <c r="A1143" s="326">
        <v>0</v>
      </c>
      <c r="B1143" s="26">
        <v>165514</v>
      </c>
      <c r="C1143" s="347" t="s">
        <v>4045</v>
      </c>
      <c r="D1143" s="348"/>
      <c r="E1143" s="348"/>
      <c r="F1143" s="348"/>
      <c r="G1143" s="348"/>
      <c r="H1143" s="348"/>
      <c r="I1143" s="348"/>
      <c r="J1143" s="349"/>
      <c r="K1143" s="290">
        <v>39.700000000000003</v>
      </c>
      <c r="L1143" s="17">
        <f>ROUND(K1143*Курс_EUR,0)</f>
        <v>4367</v>
      </c>
      <c r="M1143" s="61"/>
      <c r="N1143" s="61">
        <f t="shared" si="104"/>
        <v>39.700000000000003</v>
      </c>
      <c r="O1143" s="62">
        <f t="shared" si="101"/>
        <v>0</v>
      </c>
      <c r="P1143" s="61">
        <f t="shared" si="105"/>
        <v>4367</v>
      </c>
      <c r="Q1143" s="62">
        <f t="shared" si="102"/>
        <v>0</v>
      </c>
    </row>
    <row r="1144" spans="1:17">
      <c r="A1144" s="326">
        <v>0</v>
      </c>
      <c r="B1144" s="26">
        <v>165522</v>
      </c>
      <c r="C1144" s="347" t="s">
        <v>4046</v>
      </c>
      <c r="D1144" s="348"/>
      <c r="E1144" s="348"/>
      <c r="F1144" s="348"/>
      <c r="G1144" s="348"/>
      <c r="H1144" s="348"/>
      <c r="I1144" s="348"/>
      <c r="J1144" s="349"/>
      <c r="K1144" s="290">
        <v>37.4</v>
      </c>
      <c r="L1144" s="17">
        <f>ROUND(K1144*Курс_EUR,0)</f>
        <v>4114</v>
      </c>
      <c r="M1144" s="61"/>
      <c r="N1144" s="61">
        <f t="shared" si="104"/>
        <v>37.4</v>
      </c>
      <c r="O1144" s="62">
        <f t="shared" si="101"/>
        <v>0</v>
      </c>
      <c r="P1144" s="61">
        <f t="shared" si="105"/>
        <v>4114</v>
      </c>
      <c r="Q1144" s="62">
        <f t="shared" si="102"/>
        <v>0</v>
      </c>
    </row>
    <row r="1145" spans="1:17">
      <c r="A1145" s="326">
        <v>0</v>
      </c>
      <c r="B1145" s="26">
        <v>174128</v>
      </c>
      <c r="C1145" s="347" t="s">
        <v>4047</v>
      </c>
      <c r="D1145" s="348"/>
      <c r="E1145" s="348"/>
      <c r="F1145" s="348"/>
      <c r="G1145" s="348"/>
      <c r="H1145" s="348"/>
      <c r="I1145" s="348"/>
      <c r="J1145" s="349"/>
      <c r="K1145" s="17">
        <v>145</v>
      </c>
      <c r="L1145" s="17">
        <f>ROUND(K1145*Курс_EUR,0)</f>
        <v>15950</v>
      </c>
      <c r="M1145" s="61"/>
      <c r="N1145" s="61">
        <f t="shared" si="104"/>
        <v>145</v>
      </c>
      <c r="O1145" s="62">
        <f t="shared" si="101"/>
        <v>0</v>
      </c>
      <c r="P1145" s="61">
        <f t="shared" si="105"/>
        <v>15950</v>
      </c>
      <c r="Q1145" s="62">
        <f t="shared" si="102"/>
        <v>0</v>
      </c>
    </row>
    <row r="1146" spans="1:17">
      <c r="A1146" s="326">
        <v>0</v>
      </c>
      <c r="B1146" s="26">
        <v>1079137</v>
      </c>
      <c r="C1146" s="347" t="s">
        <v>4864</v>
      </c>
      <c r="D1146" s="348"/>
      <c r="E1146" s="348"/>
      <c r="F1146" s="348"/>
      <c r="G1146" s="348"/>
      <c r="H1146" s="348"/>
      <c r="I1146" s="348"/>
      <c r="J1146" s="349"/>
      <c r="K1146" s="17">
        <v>385</v>
      </c>
      <c r="L1146" s="17">
        <f>ROUND(K1146*Курс_EUR,0)</f>
        <v>42350</v>
      </c>
      <c r="M1146" s="61"/>
      <c r="N1146" s="61">
        <f>K1146*(1-Скидка_SATA)</f>
        <v>385</v>
      </c>
      <c r="O1146" s="62">
        <f>N1146*M1146</f>
        <v>0</v>
      </c>
      <c r="P1146" s="61">
        <f>L1146*(1-Скидка_SATA)</f>
        <v>42350</v>
      </c>
      <c r="Q1146" s="62">
        <f>M1146*P1146</f>
        <v>0</v>
      </c>
    </row>
    <row r="1147" spans="1:17">
      <c r="A1147" s="326">
        <v>0</v>
      </c>
      <c r="B1147" s="26">
        <v>1080142</v>
      </c>
      <c r="C1147" s="347" t="s">
        <v>4865</v>
      </c>
      <c r="D1147" s="348"/>
      <c r="E1147" s="348"/>
      <c r="F1147" s="348"/>
      <c r="G1147" s="348"/>
      <c r="H1147" s="348"/>
      <c r="I1147" s="348"/>
      <c r="J1147" s="349"/>
      <c r="K1147" s="17">
        <v>217</v>
      </c>
      <c r="L1147" s="17">
        <f>ROUND(K1147*Курс_EUR,0)</f>
        <v>23870</v>
      </c>
      <c r="M1147" s="61"/>
      <c r="N1147" s="61">
        <f t="shared" si="104"/>
        <v>217</v>
      </c>
      <c r="O1147" s="62">
        <f t="shared" si="101"/>
        <v>0</v>
      </c>
      <c r="P1147" s="61">
        <f t="shared" si="105"/>
        <v>23870</v>
      </c>
      <c r="Q1147" s="62">
        <f t="shared" si="102"/>
        <v>0</v>
      </c>
    </row>
    <row r="1149" spans="1:17">
      <c r="B1149" s="27" t="s">
        <v>4581</v>
      </c>
    </row>
    <row r="1150" spans="1:17">
      <c r="B1150" s="12" t="s">
        <v>45</v>
      </c>
    </row>
  </sheetData>
  <autoFilter ref="A7:Q1147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2">
    <mergeCell ref="B8:K8"/>
    <mergeCell ref="C582:J582"/>
    <mergeCell ref="B584:K584"/>
    <mergeCell ref="C801:J801"/>
    <mergeCell ref="B802:K802"/>
    <mergeCell ref="C905:J905"/>
    <mergeCell ref="B906:K906"/>
    <mergeCell ref="C959:J959"/>
    <mergeCell ref="B960:K960"/>
    <mergeCell ref="C1077:J1077"/>
    <mergeCell ref="B1078:K1078"/>
    <mergeCell ref="C1147:J1147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5:J1145"/>
    <mergeCell ref="C874:J874"/>
    <mergeCell ref="C884:J884"/>
    <mergeCell ref="C885:J885"/>
    <mergeCell ref="C1004:J1004"/>
    <mergeCell ref="C1017:J1017"/>
    <mergeCell ref="C1123:J1123"/>
    <mergeCell ref="C629:J629"/>
    <mergeCell ref="C630:J630"/>
    <mergeCell ref="C631:J631"/>
    <mergeCell ref="C632:J632"/>
    <mergeCell ref="C633:J633"/>
    <mergeCell ref="C634:J634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4:J784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2:J602"/>
    <mergeCell ref="C603:J603"/>
    <mergeCell ref="C604:J604"/>
    <mergeCell ref="C605:J605"/>
    <mergeCell ref="C606:J606"/>
    <mergeCell ref="C607:J607"/>
    <mergeCell ref="C608:J608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01:J601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6:J626"/>
    <mergeCell ref="C628:J62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17:J617"/>
    <mergeCell ref="C627:J627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52:J652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43:J643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70:J670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61:J661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88:J688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79:J679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706:J706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97:J697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24:J724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15:J715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42:J742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33:J733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60:J760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51:J751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78:J778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69:J769"/>
    <mergeCell ref="C789:J789"/>
    <mergeCell ref="C790:J790"/>
    <mergeCell ref="C791:J791"/>
    <mergeCell ref="C792:J792"/>
    <mergeCell ref="C793:J793"/>
    <mergeCell ref="C794:J794"/>
    <mergeCell ref="C795:J795"/>
    <mergeCell ref="C796:J796"/>
    <mergeCell ref="C799:J799"/>
    <mergeCell ref="C797:J797"/>
    <mergeCell ref="C798:J798"/>
    <mergeCell ref="C804:J804"/>
    <mergeCell ref="C779:J779"/>
    <mergeCell ref="C780:J780"/>
    <mergeCell ref="C781:J781"/>
    <mergeCell ref="C782:J782"/>
    <mergeCell ref="C783:J783"/>
    <mergeCell ref="C785:J785"/>
    <mergeCell ref="C786:J786"/>
    <mergeCell ref="C787:J787"/>
    <mergeCell ref="C788:J788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819:J819"/>
    <mergeCell ref="C800:J800"/>
    <mergeCell ref="C803:J803"/>
    <mergeCell ref="C805:J805"/>
    <mergeCell ref="C806:J806"/>
    <mergeCell ref="C807:J807"/>
    <mergeCell ref="C808:J808"/>
    <mergeCell ref="C809:J809"/>
    <mergeCell ref="C810:J810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37:J837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28:J828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55:J855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46:J846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73:J873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64:J864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94:J89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83:J883"/>
    <mergeCell ref="C904:J904"/>
    <mergeCell ref="C907:J907"/>
    <mergeCell ref="C908:J908"/>
    <mergeCell ref="C909:J909"/>
    <mergeCell ref="C910:J910"/>
    <mergeCell ref="C911:J911"/>
    <mergeCell ref="C912:J912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03:J903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30:J930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21:J921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48:J948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39:J939"/>
    <mergeCell ref="C958:J958"/>
    <mergeCell ref="C961:J961"/>
    <mergeCell ref="C962:J962"/>
    <mergeCell ref="C963:J963"/>
    <mergeCell ref="C964:J964"/>
    <mergeCell ref="C965:J965"/>
    <mergeCell ref="C966:J966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57:J957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84:J984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75:J975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1002:J1002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93:J993"/>
    <mergeCell ref="C1013:J1013"/>
    <mergeCell ref="C1014:J1014"/>
    <mergeCell ref="C1015:J1015"/>
    <mergeCell ref="C1016:J1016"/>
    <mergeCell ref="C1018:J1018"/>
    <mergeCell ref="C1019:J1019"/>
    <mergeCell ref="C1020:J1020"/>
    <mergeCell ref="C1021:J1021"/>
    <mergeCell ref="C1022:J1022"/>
    <mergeCell ref="C1003:J1003"/>
    <mergeCell ref="C1005:J1005"/>
    <mergeCell ref="C1006:J1006"/>
    <mergeCell ref="C1007:J1007"/>
    <mergeCell ref="C1008:J1008"/>
    <mergeCell ref="C1009:J1009"/>
    <mergeCell ref="C1010:J1010"/>
    <mergeCell ref="C1011:J1011"/>
    <mergeCell ref="C1012:J1012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40:J1040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31:J1031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58:J1058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49:J1049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76:J1076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67:J1067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94:J1094"/>
    <mergeCell ref="C1079:J1079"/>
    <mergeCell ref="C1080:J1080"/>
    <mergeCell ref="C1081:J1081"/>
    <mergeCell ref="C1082:J1082"/>
    <mergeCell ref="C1083:J1083"/>
    <mergeCell ref="C1084:J1084"/>
    <mergeCell ref="C1085:J1085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112:J1112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03:J1103"/>
    <mergeCell ref="C1146:J1146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21:J1121"/>
    <mergeCell ref="C1141:J1141"/>
    <mergeCell ref="C1142:J1142"/>
    <mergeCell ref="C1143:J1143"/>
    <mergeCell ref="C1144:J1144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40:J1140"/>
    <mergeCell ref="C1122:J1122"/>
    <mergeCell ref="C1124:J1124"/>
    <mergeCell ref="C1125:J1125"/>
    <mergeCell ref="C1126:J1126"/>
    <mergeCell ref="C1127:J1127"/>
    <mergeCell ref="C1128:J1128"/>
    <mergeCell ref="C1129:J1129"/>
    <mergeCell ref="C1130:J1130"/>
    <mergeCell ref="C1131:J1131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'RP СИЗ'!Заголовки_для_печати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2024-10-03T13:41:29Z</cp:lastPrinted>
  <dcterms:created xsi:type="dcterms:W3CDTF">2016-07-01T09:03:18Z</dcterms:created>
  <dcterms:modified xsi:type="dcterms:W3CDTF">2024-10-25T12:21:28Z</dcterms:modified>
</cp:coreProperties>
</file>